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filterPrivacy="1" defaultThemeVersion="124226"/>
  <xr:revisionPtr revIDLastSave="31" documentId="13_ncr:1_{6AF31E2F-38B6-E44F-AA57-B3C68309FB28}" xr6:coauthVersionLast="46" xr6:coauthVersionMax="46" xr10:uidLastSave="{45ACE39C-CE68-824B-8177-9E8F29ED1ED7}"/>
  <bookViews>
    <workbookView xWindow="8220" yWindow="540" windowWidth="24800" windowHeight="16820" tabRatio="849" xr2:uid="{00000000-000D-0000-FFFF-FFFF00000000}"/>
  </bookViews>
  <sheets>
    <sheet name="Laskutus" sheetId="17" r:id="rId1"/>
    <sheet name="Laskutus VALMIS" sheetId="18" r:id="rId2"/>
    <sheet name="SpOsoitteet" sheetId="19" r:id="rId3"/>
    <sheet name="HRData" sheetId="20" r:id="rId4"/>
    <sheet name="SpOsoitteet VALMIS" sheetId="21" r:id="rId5"/>
    <sheet name="Alennukset" sheetId="3" r:id="rId6"/>
    <sheet name="Alennukset VALMIS" sheetId="4" r:id="rId7"/>
    <sheet name="Kirjat" sheetId="5" r:id="rId8"/>
    <sheet name="Varastoraportti" sheetId="6" r:id="rId9"/>
    <sheet name="Kirjat VALMIS" sheetId="7" r:id="rId10"/>
    <sheet name="Asiakasryhmät" sheetId="8" r:id="rId11"/>
    <sheet name="Asiakasryhmät VALMIS" sheetId="9" r:id="rId12"/>
    <sheet name="Myyntisaamiset" sheetId="22" r:id="rId13"/>
    <sheet name="Kustannuspaikat" sheetId="23" r:id="rId14"/>
    <sheet name="Myyntisaamiset VALMIS" sheetId="24" r:id="rId15"/>
  </sheets>
  <externalReferences>
    <externalReference r:id="rId16"/>
    <externalReference r:id="rId17"/>
    <externalReference r:id="rId18"/>
  </externalReferences>
  <definedNames>
    <definedName name="_xlnm._FilterDatabase" localSheetId="7" hidden="1">Kirjat!$A$3:$K$70</definedName>
    <definedName name="_xlnm._FilterDatabase" localSheetId="9" hidden="1">'Kirjat VALMIS'!$A$3:$K$70</definedName>
    <definedName name="Budjetoitu">'[1]Ehdollinen lkm ja summa'!$B$11:$B$206</definedName>
    <definedName name="BudMuutos" localSheetId="4">'[1]Ehdollinen lkm ja summa'!#REF!</definedName>
    <definedName name="BudMuutos">'[1]Ehdollinen lkm ja summa'!#REF!</definedName>
    <definedName name="BudMuutosPros" localSheetId="4">'[1]Ehdollinen lkm ja summa'!#REF!</definedName>
    <definedName name="BudMuutosPros">'[1]Ehdollinen lkm ja summa'!#REF!</definedName>
    <definedName name="Eriä_vuodessa">'[2]onfunktiot lisätehtävä'!$D$5</definedName>
    <definedName name="Eriä_yhteensä">'[2]onfunktiot lisätehtävä'!$D$6</definedName>
    <definedName name="Ero">'[1]Ehdollinen lkm ja summa'!$D$11:$D$206</definedName>
    <definedName name="EroMuutos" localSheetId="4">'[1]Ehdollinen lkm ja summa'!#REF!</definedName>
    <definedName name="EroMuutos">'[1]Ehdollinen lkm ja summa'!#REF!</definedName>
    <definedName name="HTML_CodePage" hidden="1">1252</definedName>
    <definedName name="HTML_Control" hidden="1">{"'html'!$A$3:$E$17"}</definedName>
    <definedName name="HTML_Description" hidden="1">""</definedName>
    <definedName name="HTML_Email" hidden="1">""</definedName>
    <definedName name="HTML_Header" hidden="1">"Tyhjät tilat"</definedName>
    <definedName name="HTML_LastUpdate" hidden="1">"11/28/99"</definedName>
    <definedName name="HTML_LineAfter" hidden="1">FALSE</definedName>
    <definedName name="HTML_LineBefore" hidden="1">FALSE</definedName>
    <definedName name="HTML_Name" hidden="1">"Liisa Lampinen"</definedName>
    <definedName name="HTML_OBDlg2" hidden="1">TRUE</definedName>
    <definedName name="HTML_OBDlg4" hidden="1">TRUE</definedName>
    <definedName name="HTML_OS" hidden="1">0</definedName>
    <definedName name="HTML_PathFile" hidden="1">"E:\_Harjot\_Excel\Perus\tyhjattilat.htm"</definedName>
    <definedName name="HTML_Title" hidden="1">"Tyhjät tilat"</definedName>
    <definedName name="hälyraja">'[1]Valmis Jos (if) 1'!$G$2</definedName>
    <definedName name="Laina_aika_vuosina">'[2]onfunktiot lisätehtävä'!$D$4</definedName>
    <definedName name="Lainan_määrä">'[2]onfunktiot lisätehtävä'!$D$3</definedName>
    <definedName name="Myyjä">'[1]valmis Ehdollinen summa 2'!$E$14:$E$808</definedName>
    <definedName name="Määrä">'[1]valmis Jos (if) 2'!$B$3</definedName>
    <definedName name="Määräraja">'[1]valmis Jos (if) 2'!$B$8</definedName>
    <definedName name="n" hidden="1">{"'html'!$A$3:$E$17"}</definedName>
    <definedName name="Perusalennusprosentti">'[1]valmis Jos (if) 2'!$B$6</definedName>
    <definedName name="Raja">'[1]valmis Jos (if) 2'!$B$7</definedName>
    <definedName name="Toteutunut">'[1]Ehdollinen lkm ja summa'!$C$11:$C$206</definedName>
    <definedName name="TotMuutos" localSheetId="4">'[1]Ehdollinen lkm ja summa'!#REF!</definedName>
    <definedName name="TotMuutos">'[1]Ehdollinen lkm ja summa'!#REF!</definedName>
    <definedName name="TotMuutosPros" localSheetId="4">'[1]Ehdollinen lkm ja summa'!#REF!</definedName>
    <definedName name="TotMuutosPros">'[1]Ehdollinen lkm ja summa'!#REF!</definedName>
    <definedName name="Tukkualennusprosentti">'[1]valmis Jos (if) 2'!$B$9</definedName>
    <definedName name="Tuotelista">[3]Tuotteet!$A$4:$I$68</definedName>
    <definedName name="Vuotuinen_korko">'[2]onfunktiot lisätehtävä'!$D$7</definedName>
    <definedName name="Yht">'[1]valmis Ehdollinen summa 2'!$J$14:$J$808</definedName>
    <definedName name="Yhteensä">'[1]valmis Jos (if) 2'!$B$4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1" l="1"/>
  <c r="D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" i="21"/>
  <c r="B3" i="21"/>
  <c r="C3" i="21"/>
  <c r="B4" i="21"/>
  <c r="C4" i="21"/>
  <c r="B5" i="21"/>
  <c r="C5" i="21"/>
  <c r="B6" i="21"/>
  <c r="C6" i="21"/>
  <c r="B7" i="21"/>
  <c r="C7" i="21"/>
  <c r="B8" i="21"/>
  <c r="C8" i="21"/>
  <c r="B9" i="21"/>
  <c r="C9" i="21"/>
  <c r="B10" i="21"/>
  <c r="C10" i="21"/>
  <c r="B11" i="21"/>
  <c r="C11" i="21"/>
  <c r="B12" i="21"/>
  <c r="C12" i="21"/>
  <c r="B13" i="21"/>
  <c r="C13" i="21"/>
  <c r="B14" i="21"/>
  <c r="C14" i="21"/>
  <c r="B15" i="21"/>
  <c r="C15" i="21"/>
  <c r="B16" i="21"/>
  <c r="C16" i="21"/>
  <c r="B17" i="21"/>
  <c r="C17" i="21"/>
  <c r="B18" i="21"/>
  <c r="C18" i="21"/>
  <c r="B19" i="21"/>
  <c r="C19" i="21"/>
  <c r="B20" i="21"/>
  <c r="C20" i="21"/>
  <c r="B21" i="21"/>
  <c r="C21" i="21"/>
  <c r="B22" i="21"/>
  <c r="C22" i="21"/>
  <c r="B23" i="21"/>
  <c r="C23" i="21"/>
  <c r="C2" i="21"/>
  <c r="B2" i="21"/>
  <c r="C5" i="4"/>
  <c r="C4" i="4"/>
  <c r="C14" i="18"/>
  <c r="C13" i="18"/>
  <c r="H2" i="24"/>
  <c r="H3" i="24"/>
  <c r="H4" i="24"/>
  <c r="H5" i="24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74" i="24"/>
  <c r="H75" i="24"/>
  <c r="H76" i="24"/>
  <c r="H77" i="24"/>
  <c r="H78" i="24"/>
  <c r="H79" i="24"/>
  <c r="H80" i="24"/>
  <c r="H81" i="24"/>
  <c r="H82" i="24"/>
  <c r="H83" i="24"/>
  <c r="H84" i="24"/>
  <c r="H85" i="24"/>
  <c r="H86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48" i="24"/>
  <c r="H149" i="24"/>
  <c r="H150" i="24"/>
  <c r="H151" i="24"/>
  <c r="H152" i="24"/>
  <c r="H153" i="24"/>
  <c r="H154" i="24"/>
  <c r="H155" i="24"/>
  <c r="H156" i="24"/>
  <c r="H157" i="24"/>
  <c r="H158" i="24"/>
  <c r="H159" i="24"/>
  <c r="H160" i="24"/>
  <c r="H161" i="24"/>
  <c r="H162" i="24"/>
  <c r="H163" i="24"/>
  <c r="H164" i="24"/>
  <c r="H165" i="24"/>
  <c r="H166" i="24"/>
  <c r="H167" i="24"/>
  <c r="H168" i="24"/>
  <c r="H169" i="24"/>
  <c r="H170" i="24"/>
  <c r="H171" i="24"/>
  <c r="H172" i="24"/>
  <c r="H173" i="24"/>
  <c r="H174" i="24"/>
  <c r="H175" i="24"/>
  <c r="H176" i="24"/>
  <c r="H177" i="24"/>
  <c r="H178" i="24"/>
  <c r="H179" i="24"/>
  <c r="H180" i="24"/>
  <c r="H181" i="24"/>
  <c r="H182" i="24"/>
  <c r="H183" i="24"/>
  <c r="H184" i="24"/>
  <c r="H185" i="24"/>
  <c r="H186" i="24"/>
  <c r="H187" i="24"/>
  <c r="H188" i="24"/>
  <c r="H189" i="24"/>
  <c r="H190" i="24"/>
  <c r="H191" i="24"/>
  <c r="H192" i="24"/>
  <c r="H193" i="24"/>
  <c r="H194" i="24"/>
  <c r="H195" i="24"/>
  <c r="H196" i="24"/>
  <c r="H197" i="24"/>
  <c r="H198" i="24"/>
  <c r="H199" i="24"/>
  <c r="H200" i="24"/>
  <c r="H201" i="24"/>
  <c r="H202" i="24"/>
  <c r="H203" i="24"/>
  <c r="H204" i="24"/>
  <c r="H205" i="24"/>
  <c r="H206" i="24"/>
  <c r="H207" i="24"/>
  <c r="H208" i="24"/>
  <c r="H209" i="24"/>
  <c r="H210" i="24"/>
  <c r="H211" i="24"/>
  <c r="H212" i="24"/>
  <c r="H213" i="24"/>
  <c r="H214" i="24"/>
  <c r="H215" i="24"/>
  <c r="H216" i="24"/>
  <c r="H217" i="24"/>
  <c r="H218" i="24"/>
  <c r="H219" i="24"/>
  <c r="H220" i="24"/>
  <c r="H221" i="24"/>
  <c r="H222" i="24"/>
  <c r="H223" i="24"/>
  <c r="H224" i="24"/>
  <c r="H225" i="24"/>
  <c r="H226" i="24"/>
  <c r="H227" i="24"/>
  <c r="H228" i="24"/>
  <c r="H229" i="24"/>
  <c r="H230" i="24"/>
  <c r="H231" i="24"/>
  <c r="H232" i="24"/>
  <c r="H233" i="24"/>
  <c r="H234" i="24"/>
  <c r="H235" i="24"/>
  <c r="H236" i="24"/>
  <c r="H237" i="24"/>
  <c r="H238" i="24"/>
  <c r="H239" i="24"/>
  <c r="H240" i="24"/>
  <c r="H241" i="24"/>
  <c r="H242" i="24"/>
  <c r="H243" i="24"/>
  <c r="H244" i="24"/>
  <c r="H245" i="24"/>
  <c r="H246" i="24"/>
  <c r="H247" i="24"/>
  <c r="H248" i="24"/>
  <c r="H249" i="24"/>
  <c r="H250" i="24"/>
  <c r="H251" i="24"/>
  <c r="H252" i="24"/>
  <c r="H253" i="24"/>
  <c r="H254" i="24"/>
  <c r="H255" i="24"/>
  <c r="H256" i="24"/>
  <c r="H257" i="24"/>
  <c r="H258" i="24"/>
  <c r="H259" i="24"/>
  <c r="H260" i="24"/>
  <c r="H261" i="24"/>
  <c r="H262" i="24"/>
  <c r="H263" i="24"/>
  <c r="H264" i="24"/>
  <c r="H265" i="24"/>
  <c r="H266" i="24"/>
  <c r="H267" i="24"/>
  <c r="H268" i="24"/>
  <c r="H269" i="24"/>
  <c r="H270" i="24"/>
  <c r="H271" i="24"/>
  <c r="H272" i="24"/>
  <c r="H273" i="24"/>
  <c r="H274" i="24"/>
  <c r="H275" i="24"/>
  <c r="H276" i="24"/>
  <c r="H277" i="24"/>
  <c r="H278" i="24"/>
  <c r="H279" i="24"/>
  <c r="H280" i="24"/>
  <c r="H281" i="24"/>
  <c r="H282" i="24"/>
  <c r="H283" i="24"/>
  <c r="H284" i="24"/>
  <c r="H285" i="24"/>
  <c r="H286" i="24"/>
  <c r="H287" i="24"/>
  <c r="H288" i="24"/>
  <c r="H289" i="24"/>
  <c r="H290" i="24"/>
  <c r="H291" i="24"/>
  <c r="H292" i="24"/>
  <c r="H293" i="24"/>
  <c r="H294" i="24"/>
  <c r="H295" i="24"/>
  <c r="H296" i="24"/>
  <c r="H297" i="24"/>
  <c r="H298" i="24"/>
  <c r="H299" i="24"/>
  <c r="H300" i="24"/>
  <c r="H301" i="24"/>
  <c r="H302" i="24"/>
  <c r="H303" i="24"/>
  <c r="H304" i="24"/>
  <c r="H305" i="24"/>
  <c r="H306" i="24"/>
  <c r="H307" i="24"/>
  <c r="H308" i="24"/>
  <c r="H309" i="24"/>
  <c r="H310" i="24"/>
  <c r="H311" i="24"/>
  <c r="H312" i="24"/>
  <c r="H313" i="24"/>
  <c r="H314" i="24"/>
  <c r="H315" i="24"/>
  <c r="H316" i="24"/>
  <c r="H317" i="24"/>
  <c r="H318" i="24"/>
  <c r="H319" i="24"/>
  <c r="H320" i="24"/>
  <c r="H321" i="24"/>
  <c r="H322" i="24"/>
  <c r="H323" i="24"/>
  <c r="H324" i="24"/>
  <c r="H325" i="24"/>
  <c r="H326" i="24"/>
  <c r="H327" i="24"/>
  <c r="H328" i="24"/>
  <c r="H329" i="24"/>
  <c r="H330" i="24"/>
  <c r="H331" i="24"/>
  <c r="H332" i="24"/>
  <c r="H333" i="24"/>
  <c r="H334" i="24"/>
  <c r="H335" i="24"/>
  <c r="H336" i="24"/>
  <c r="H337" i="24"/>
  <c r="H338" i="24"/>
  <c r="H339" i="24"/>
  <c r="H340" i="24"/>
  <c r="H341" i="24"/>
  <c r="H342" i="24"/>
  <c r="H343" i="24"/>
  <c r="H344" i="24"/>
  <c r="H345" i="24"/>
  <c r="H346" i="24"/>
  <c r="H347" i="24"/>
  <c r="H348" i="24"/>
  <c r="H349" i="24"/>
  <c r="H350" i="24"/>
  <c r="H351" i="24"/>
  <c r="H352" i="24"/>
  <c r="H353" i="24"/>
  <c r="H354" i="24"/>
  <c r="H355" i="24"/>
  <c r="H356" i="24"/>
  <c r="H357" i="24"/>
  <c r="H358" i="24"/>
  <c r="H359" i="24"/>
  <c r="H360" i="24"/>
  <c r="H361" i="24"/>
  <c r="H362" i="24"/>
  <c r="H363" i="24"/>
  <c r="H364" i="24"/>
  <c r="H365" i="24"/>
  <c r="H366" i="24"/>
  <c r="H367" i="24"/>
  <c r="H368" i="24"/>
  <c r="H369" i="24"/>
  <c r="H370" i="24"/>
  <c r="H371" i="24"/>
  <c r="H372" i="24"/>
  <c r="H373" i="24"/>
  <c r="H374" i="24"/>
  <c r="H375" i="24"/>
  <c r="H376" i="24"/>
  <c r="H377" i="24"/>
  <c r="H378" i="24"/>
  <c r="H379" i="24"/>
  <c r="H380" i="24"/>
  <c r="H381" i="24"/>
  <c r="H382" i="24"/>
  <c r="H383" i="24"/>
  <c r="H384" i="24"/>
  <c r="H385" i="24"/>
  <c r="H386" i="24"/>
  <c r="H387" i="24"/>
  <c r="H388" i="24"/>
  <c r="H389" i="24"/>
  <c r="H390" i="24"/>
  <c r="H391" i="24"/>
  <c r="H392" i="24"/>
  <c r="H393" i="24"/>
  <c r="H394" i="24"/>
  <c r="H395" i="24"/>
  <c r="H396" i="24"/>
  <c r="H397" i="24"/>
  <c r="H398" i="24"/>
  <c r="H399" i="24"/>
  <c r="H400" i="24"/>
  <c r="H401" i="24"/>
  <c r="H402" i="24"/>
  <c r="H403" i="24"/>
  <c r="H404" i="24"/>
  <c r="H405" i="24"/>
  <c r="H406" i="24"/>
  <c r="H407" i="24"/>
  <c r="H408" i="24"/>
  <c r="H409" i="24"/>
  <c r="H410" i="24"/>
  <c r="H411" i="24"/>
  <c r="H412" i="24"/>
  <c r="H413" i="24"/>
  <c r="H414" i="24"/>
  <c r="H415" i="24"/>
  <c r="H416" i="24"/>
  <c r="H417" i="24"/>
  <c r="H418" i="24"/>
  <c r="H419" i="24"/>
  <c r="H420" i="24"/>
  <c r="H421" i="24"/>
  <c r="H422" i="24"/>
  <c r="H423" i="24"/>
  <c r="H424" i="24"/>
  <c r="H425" i="24"/>
  <c r="H426" i="24"/>
  <c r="H427" i="24"/>
  <c r="H428" i="24"/>
  <c r="H429" i="24"/>
  <c r="H430" i="24"/>
  <c r="H431" i="24"/>
  <c r="H432" i="24"/>
  <c r="H433" i="24"/>
  <c r="H434" i="24"/>
  <c r="H435" i="24"/>
  <c r="H436" i="24"/>
  <c r="H437" i="24"/>
  <c r="H438" i="24"/>
  <c r="H439" i="24"/>
  <c r="H440" i="24"/>
  <c r="H441" i="24"/>
  <c r="H442" i="24"/>
  <c r="H443" i="24"/>
  <c r="H444" i="24"/>
  <c r="H445" i="24"/>
  <c r="H446" i="24"/>
  <c r="H447" i="24"/>
  <c r="H448" i="24"/>
  <c r="H449" i="24"/>
  <c r="H450" i="24"/>
  <c r="H451" i="24"/>
  <c r="H452" i="24"/>
  <c r="H453" i="24"/>
  <c r="H454" i="24"/>
  <c r="H455" i="24"/>
  <c r="H456" i="24"/>
  <c r="H457" i="24"/>
  <c r="H458" i="24"/>
  <c r="H459" i="24"/>
  <c r="H460" i="24"/>
  <c r="H461" i="24"/>
  <c r="H462" i="24"/>
  <c r="H463" i="24"/>
  <c r="H464" i="24"/>
  <c r="H465" i="24"/>
  <c r="H466" i="24"/>
  <c r="H467" i="24"/>
  <c r="H468" i="24"/>
  <c r="H469" i="24"/>
  <c r="H470" i="24"/>
  <c r="H471" i="24"/>
  <c r="H472" i="24"/>
  <c r="H473" i="24"/>
  <c r="H474" i="24"/>
  <c r="H475" i="24"/>
  <c r="H476" i="24"/>
  <c r="H477" i="24"/>
  <c r="H478" i="24"/>
  <c r="H479" i="24"/>
  <c r="H480" i="24"/>
  <c r="H481" i="24"/>
  <c r="H482" i="24"/>
  <c r="H483" i="24"/>
  <c r="H484" i="24"/>
  <c r="H485" i="24"/>
  <c r="H486" i="24"/>
  <c r="H487" i="24"/>
  <c r="H488" i="24"/>
  <c r="H489" i="24"/>
  <c r="H490" i="24"/>
  <c r="H491" i="24"/>
  <c r="H492" i="24"/>
  <c r="H493" i="24"/>
  <c r="H494" i="24"/>
  <c r="H495" i="24"/>
  <c r="H496" i="24"/>
  <c r="H497" i="24"/>
  <c r="H498" i="24"/>
  <c r="H499" i="24"/>
  <c r="H500" i="24"/>
  <c r="H501" i="24"/>
  <c r="H502" i="24"/>
  <c r="H503" i="24"/>
  <c r="H504" i="24"/>
  <c r="H505" i="24"/>
  <c r="H506" i="24"/>
  <c r="H507" i="24"/>
  <c r="H508" i="24"/>
  <c r="H509" i="24"/>
  <c r="H510" i="24"/>
  <c r="H511" i="24"/>
  <c r="H512" i="24"/>
  <c r="H513" i="24"/>
  <c r="H514" i="24"/>
  <c r="H515" i="24"/>
  <c r="H516" i="24"/>
  <c r="H517" i="24"/>
  <c r="H518" i="24"/>
  <c r="H519" i="24"/>
  <c r="H520" i="24"/>
  <c r="H521" i="24"/>
  <c r="H522" i="24"/>
  <c r="H523" i="24"/>
  <c r="H524" i="24"/>
  <c r="H525" i="24"/>
  <c r="H526" i="24"/>
  <c r="H527" i="24"/>
  <c r="H528" i="24"/>
  <c r="H529" i="24"/>
  <c r="H530" i="24"/>
  <c r="H531" i="24"/>
  <c r="H532" i="24"/>
  <c r="H533" i="24"/>
  <c r="H534" i="24"/>
  <c r="H535" i="24"/>
  <c r="H536" i="24"/>
  <c r="H537" i="24"/>
  <c r="H538" i="24"/>
  <c r="H539" i="24"/>
  <c r="H540" i="24"/>
  <c r="H541" i="24"/>
  <c r="H542" i="24"/>
  <c r="H543" i="24"/>
  <c r="H544" i="24"/>
  <c r="H545" i="24"/>
  <c r="H546" i="24"/>
  <c r="H547" i="24"/>
  <c r="H548" i="24"/>
  <c r="H549" i="24"/>
  <c r="H550" i="24"/>
  <c r="H551" i="24"/>
  <c r="H552" i="24"/>
  <c r="H553" i="24"/>
  <c r="H554" i="24"/>
  <c r="H555" i="24"/>
  <c r="H556" i="24"/>
  <c r="H557" i="24"/>
  <c r="H558" i="24"/>
  <c r="H559" i="24"/>
  <c r="H560" i="24"/>
  <c r="H561" i="24"/>
  <c r="H562" i="24"/>
  <c r="H563" i="24"/>
  <c r="H564" i="24"/>
  <c r="H565" i="24"/>
  <c r="H566" i="24"/>
  <c r="H567" i="24"/>
  <c r="H568" i="24"/>
  <c r="H569" i="24"/>
  <c r="H570" i="24"/>
  <c r="H571" i="24"/>
  <c r="H572" i="24"/>
  <c r="H573" i="24"/>
  <c r="H574" i="24"/>
  <c r="H575" i="24"/>
  <c r="H576" i="24"/>
  <c r="H577" i="24"/>
  <c r="H578" i="24"/>
  <c r="H579" i="24"/>
  <c r="H580" i="24"/>
  <c r="H581" i="24"/>
  <c r="H582" i="24"/>
  <c r="H583" i="24"/>
  <c r="H584" i="24"/>
  <c r="H585" i="24"/>
  <c r="H586" i="24"/>
  <c r="H587" i="24"/>
  <c r="H588" i="24"/>
  <c r="H589" i="24"/>
  <c r="H590" i="24"/>
  <c r="H591" i="24"/>
  <c r="H592" i="24"/>
  <c r="H593" i="24"/>
  <c r="H594" i="24"/>
  <c r="H595" i="24"/>
  <c r="H596" i="24"/>
  <c r="H597" i="24"/>
  <c r="H598" i="24"/>
  <c r="H599" i="24"/>
  <c r="H600" i="24"/>
  <c r="H601" i="24"/>
  <c r="H602" i="24"/>
  <c r="H603" i="24"/>
  <c r="H604" i="24"/>
  <c r="H605" i="24"/>
  <c r="H606" i="24"/>
  <c r="H607" i="24"/>
  <c r="H608" i="24"/>
  <c r="H609" i="24"/>
  <c r="H610" i="24"/>
  <c r="H611" i="24"/>
  <c r="H612" i="24"/>
  <c r="H613" i="24"/>
  <c r="H614" i="24"/>
  <c r="H615" i="24"/>
  <c r="H616" i="24"/>
  <c r="H617" i="24"/>
  <c r="H618" i="24"/>
  <c r="H619" i="24"/>
  <c r="H620" i="24"/>
  <c r="H621" i="24"/>
  <c r="H622" i="24"/>
  <c r="H623" i="24"/>
  <c r="H624" i="24"/>
  <c r="H625" i="24"/>
  <c r="H626" i="24"/>
  <c r="H627" i="24"/>
  <c r="H628" i="24"/>
  <c r="H629" i="24"/>
  <c r="H630" i="24"/>
  <c r="H631" i="24"/>
  <c r="H632" i="24"/>
  <c r="H633" i="24"/>
  <c r="H634" i="24"/>
  <c r="H635" i="24"/>
  <c r="H636" i="24"/>
  <c r="H637" i="24"/>
  <c r="H638" i="24"/>
  <c r="H639" i="24"/>
  <c r="H640" i="24"/>
  <c r="H641" i="24"/>
  <c r="H642" i="24"/>
  <c r="H643" i="24"/>
  <c r="H644" i="24"/>
  <c r="H645" i="24"/>
  <c r="H646" i="24"/>
  <c r="H647" i="24"/>
  <c r="H648" i="24"/>
  <c r="H649" i="24"/>
  <c r="H650" i="24"/>
  <c r="H651" i="24"/>
  <c r="H652" i="24"/>
  <c r="H653" i="24"/>
  <c r="H654" i="24"/>
  <c r="H655" i="24"/>
  <c r="H656" i="24"/>
  <c r="H657" i="24"/>
  <c r="H658" i="24"/>
  <c r="H659" i="24"/>
  <c r="H660" i="24"/>
  <c r="H661" i="24"/>
  <c r="H662" i="24"/>
  <c r="H663" i="24"/>
  <c r="H664" i="24"/>
  <c r="H665" i="24"/>
  <c r="H666" i="24"/>
  <c r="H667" i="24"/>
  <c r="H668" i="24"/>
  <c r="H669" i="24"/>
  <c r="H670" i="24"/>
  <c r="H671" i="24"/>
  <c r="H672" i="24"/>
  <c r="H673" i="24"/>
  <c r="H674" i="24"/>
  <c r="H675" i="24"/>
  <c r="H676" i="24"/>
  <c r="H677" i="24"/>
  <c r="H678" i="24"/>
  <c r="H679" i="24"/>
  <c r="H680" i="24"/>
  <c r="H681" i="24"/>
  <c r="H682" i="24"/>
  <c r="H683" i="24"/>
  <c r="H684" i="24"/>
  <c r="H685" i="24"/>
  <c r="H686" i="24"/>
  <c r="H687" i="24"/>
  <c r="H688" i="24"/>
  <c r="H689" i="24"/>
  <c r="H690" i="24"/>
  <c r="H691" i="24"/>
  <c r="H692" i="24"/>
  <c r="H693" i="24"/>
  <c r="H694" i="24"/>
  <c r="H695" i="24"/>
  <c r="H696" i="24"/>
  <c r="H697" i="24"/>
  <c r="H698" i="24"/>
  <c r="H699" i="24"/>
  <c r="H700" i="24"/>
  <c r="H701" i="24"/>
  <c r="H702" i="24"/>
  <c r="H703" i="24"/>
  <c r="H704" i="24"/>
  <c r="H705" i="24"/>
  <c r="H706" i="24"/>
  <c r="H707" i="24"/>
  <c r="H708" i="24"/>
  <c r="H709" i="24"/>
  <c r="H710" i="24"/>
  <c r="H711" i="24"/>
  <c r="H712" i="24"/>
  <c r="H713" i="24"/>
  <c r="H714" i="24"/>
  <c r="H715" i="24"/>
  <c r="H716" i="24"/>
  <c r="H717" i="24"/>
  <c r="H718" i="24"/>
  <c r="H719" i="24"/>
  <c r="H720" i="24"/>
  <c r="H721" i="24"/>
  <c r="H722" i="24"/>
  <c r="H723" i="24"/>
  <c r="H724" i="24"/>
  <c r="H725" i="24"/>
  <c r="H726" i="24"/>
  <c r="H727" i="24"/>
  <c r="H728" i="24"/>
  <c r="H729" i="24"/>
  <c r="H730" i="24"/>
  <c r="H731" i="24"/>
  <c r="H732" i="24"/>
  <c r="H733" i="24"/>
  <c r="H734" i="24"/>
  <c r="H735" i="24"/>
  <c r="H736" i="24"/>
  <c r="H737" i="24"/>
  <c r="H738" i="24"/>
  <c r="H739" i="24"/>
  <c r="H740" i="24"/>
  <c r="H741" i="24"/>
  <c r="H742" i="24"/>
  <c r="H743" i="24"/>
  <c r="H744" i="24"/>
  <c r="H745" i="24"/>
  <c r="H746" i="24"/>
  <c r="H747" i="24"/>
  <c r="H748" i="24"/>
  <c r="H749" i="24"/>
  <c r="H750" i="24"/>
  <c r="H751" i="24"/>
  <c r="H752" i="24"/>
  <c r="H753" i="24"/>
  <c r="H754" i="24"/>
  <c r="H755" i="24"/>
  <c r="H756" i="24"/>
  <c r="H757" i="24"/>
  <c r="H758" i="24"/>
  <c r="H759" i="24"/>
  <c r="H760" i="24"/>
  <c r="H761" i="24"/>
  <c r="H762" i="24"/>
  <c r="H763" i="24"/>
  <c r="H764" i="24"/>
  <c r="H765" i="24"/>
  <c r="H766" i="24"/>
  <c r="H767" i="24"/>
  <c r="H768" i="24"/>
  <c r="H769" i="24"/>
  <c r="H770" i="24"/>
  <c r="H771" i="24"/>
  <c r="H772" i="24"/>
  <c r="H773" i="24"/>
  <c r="H774" i="24"/>
  <c r="H775" i="24"/>
  <c r="H776" i="24"/>
  <c r="H777" i="24"/>
  <c r="H778" i="24"/>
  <c r="H779" i="24"/>
  <c r="H780" i="24"/>
  <c r="H781" i="24"/>
  <c r="H782" i="24"/>
  <c r="H783" i="24"/>
  <c r="H784" i="24"/>
  <c r="H785" i="24"/>
  <c r="H786" i="24"/>
  <c r="H787" i="24"/>
  <c r="H788" i="24"/>
  <c r="H789" i="24"/>
  <c r="H790" i="24"/>
  <c r="H791" i="24"/>
  <c r="H792" i="24"/>
  <c r="H793" i="24"/>
  <c r="H794" i="24"/>
  <c r="H795" i="24"/>
  <c r="H796" i="24"/>
  <c r="H797" i="24"/>
  <c r="H798" i="24"/>
  <c r="H799" i="24"/>
  <c r="H800" i="24"/>
  <c r="H801" i="24"/>
  <c r="H802" i="24"/>
  <c r="H803" i="24"/>
  <c r="H804" i="24"/>
  <c r="H805" i="24"/>
  <c r="H806" i="24"/>
  <c r="H807" i="24"/>
  <c r="H808" i="24"/>
  <c r="H809" i="24"/>
  <c r="H810" i="24"/>
  <c r="H811" i="24"/>
  <c r="H812" i="24"/>
  <c r="H813" i="24"/>
  <c r="H814" i="24"/>
  <c r="H815" i="24"/>
  <c r="H816" i="24"/>
  <c r="H817" i="24"/>
  <c r="H818" i="24"/>
  <c r="H819" i="24"/>
  <c r="H820" i="24"/>
  <c r="H821" i="24"/>
  <c r="H822" i="24"/>
  <c r="H823" i="24"/>
  <c r="H824" i="24"/>
  <c r="H825" i="24"/>
  <c r="H826" i="24"/>
  <c r="H827" i="24"/>
  <c r="H828" i="24"/>
  <c r="H829" i="24"/>
  <c r="H830" i="24"/>
  <c r="H831" i="24"/>
  <c r="H832" i="24"/>
  <c r="H833" i="24"/>
  <c r="H834" i="24"/>
  <c r="H835" i="24"/>
  <c r="H836" i="24"/>
  <c r="H837" i="24"/>
  <c r="H838" i="24"/>
  <c r="H839" i="24"/>
  <c r="H840" i="24"/>
  <c r="H841" i="24"/>
  <c r="H842" i="24"/>
  <c r="H843" i="24"/>
  <c r="H844" i="24"/>
  <c r="H845" i="24"/>
  <c r="H846" i="24"/>
  <c r="H847" i="24"/>
  <c r="H848" i="24"/>
  <c r="H849" i="24"/>
  <c r="H850" i="24"/>
  <c r="H851" i="24"/>
  <c r="H852" i="24"/>
  <c r="H853" i="24"/>
  <c r="H854" i="24"/>
  <c r="H855" i="24"/>
  <c r="H856" i="24"/>
  <c r="H857" i="24"/>
  <c r="H858" i="24"/>
  <c r="H859" i="24"/>
  <c r="H860" i="24"/>
  <c r="H861" i="24"/>
  <c r="H862" i="24"/>
  <c r="H863" i="24"/>
  <c r="H864" i="24"/>
  <c r="H865" i="24"/>
  <c r="H866" i="24"/>
  <c r="H867" i="24"/>
  <c r="H868" i="24"/>
  <c r="H869" i="24"/>
  <c r="H870" i="24"/>
  <c r="H871" i="24"/>
  <c r="H872" i="24"/>
  <c r="H873" i="24"/>
  <c r="H874" i="24"/>
  <c r="H875" i="24"/>
  <c r="H876" i="24"/>
  <c r="H877" i="24"/>
  <c r="H878" i="24"/>
  <c r="H879" i="24"/>
  <c r="H880" i="24"/>
  <c r="H881" i="24"/>
  <c r="H882" i="24"/>
  <c r="H883" i="24"/>
  <c r="H884" i="24"/>
  <c r="H885" i="24"/>
  <c r="H886" i="24"/>
  <c r="H887" i="24"/>
  <c r="H888" i="24"/>
  <c r="H889" i="24"/>
  <c r="H890" i="24"/>
  <c r="H891" i="24"/>
  <c r="H892" i="24"/>
  <c r="H893" i="24"/>
  <c r="H894" i="24"/>
  <c r="H895" i="24"/>
  <c r="H896" i="24"/>
  <c r="H897" i="24"/>
  <c r="H898" i="24"/>
  <c r="H899" i="24"/>
  <c r="H900" i="24"/>
  <c r="H901" i="24"/>
  <c r="H902" i="24"/>
  <c r="H903" i="24"/>
  <c r="H904" i="24"/>
  <c r="H905" i="24"/>
  <c r="H906" i="24"/>
  <c r="H907" i="24"/>
  <c r="H908" i="24"/>
  <c r="H909" i="24"/>
  <c r="H910" i="24"/>
  <c r="H911" i="24"/>
  <c r="H912" i="24"/>
  <c r="H913" i="24"/>
  <c r="H914" i="24"/>
  <c r="H915" i="24"/>
  <c r="H916" i="24"/>
  <c r="H917" i="24"/>
  <c r="H918" i="24"/>
  <c r="H919" i="24"/>
  <c r="H920" i="24"/>
  <c r="H921" i="24"/>
  <c r="H922" i="24"/>
  <c r="H923" i="24"/>
  <c r="H924" i="24"/>
  <c r="H925" i="24"/>
  <c r="H926" i="24"/>
  <c r="H927" i="24"/>
  <c r="H928" i="24"/>
  <c r="H929" i="24"/>
  <c r="H930" i="24"/>
  <c r="H931" i="24"/>
  <c r="H932" i="24"/>
  <c r="H933" i="24"/>
  <c r="H934" i="24"/>
  <c r="H935" i="24"/>
  <c r="H936" i="24"/>
  <c r="H937" i="24"/>
  <c r="H938" i="24"/>
  <c r="H939" i="24"/>
  <c r="H940" i="24"/>
  <c r="H941" i="24"/>
  <c r="H942" i="24"/>
  <c r="H943" i="24"/>
  <c r="H944" i="24"/>
  <c r="H945" i="24"/>
  <c r="H946" i="24"/>
  <c r="H947" i="24"/>
  <c r="H948" i="24"/>
  <c r="H949" i="24"/>
  <c r="H950" i="24"/>
  <c r="H951" i="24"/>
  <c r="H952" i="24"/>
  <c r="H953" i="24"/>
  <c r="H954" i="24"/>
  <c r="H955" i="24"/>
  <c r="H956" i="24"/>
  <c r="H957" i="24"/>
  <c r="H958" i="24"/>
  <c r="H959" i="24"/>
  <c r="H960" i="24"/>
  <c r="H961" i="24"/>
  <c r="H962" i="24"/>
  <c r="H963" i="24"/>
  <c r="H964" i="24"/>
  <c r="H965" i="24"/>
  <c r="H966" i="24"/>
  <c r="H967" i="24"/>
  <c r="H968" i="24"/>
  <c r="H969" i="24"/>
  <c r="H970" i="24"/>
  <c r="H971" i="24"/>
  <c r="H972" i="24"/>
  <c r="H973" i="24"/>
  <c r="H974" i="24"/>
  <c r="H975" i="24"/>
  <c r="H976" i="24"/>
  <c r="H977" i="24"/>
  <c r="H978" i="24"/>
  <c r="H979" i="24"/>
  <c r="H980" i="24"/>
  <c r="H981" i="24"/>
  <c r="H982" i="24"/>
  <c r="H983" i="24"/>
  <c r="H984" i="24"/>
  <c r="H985" i="24"/>
  <c r="H986" i="24"/>
  <c r="H987" i="24"/>
  <c r="H988" i="24"/>
  <c r="H989" i="24"/>
  <c r="H990" i="24"/>
  <c r="H991" i="24"/>
  <c r="H992" i="24"/>
  <c r="H993" i="24"/>
  <c r="H994" i="24"/>
  <c r="H995" i="24"/>
  <c r="H996" i="24"/>
  <c r="H997" i="24"/>
  <c r="H998" i="24"/>
  <c r="H999" i="24"/>
  <c r="H1000" i="24"/>
  <c r="H1001" i="24"/>
  <c r="H1002" i="24"/>
  <c r="H1003" i="24"/>
  <c r="H1004" i="24"/>
  <c r="H1005" i="24"/>
  <c r="H1006" i="24"/>
  <c r="H1007" i="24"/>
  <c r="H1008" i="24"/>
  <c r="H1009" i="24"/>
  <c r="H1010" i="24"/>
  <c r="H1011" i="24"/>
  <c r="H1012" i="24"/>
  <c r="H1013" i="24"/>
  <c r="H1014" i="24"/>
  <c r="H1015" i="24"/>
  <c r="H1016" i="24"/>
  <c r="H1017" i="24"/>
  <c r="H1018" i="24"/>
  <c r="H1019" i="24"/>
  <c r="H1020" i="24"/>
  <c r="H1021" i="24"/>
  <c r="H1022" i="24"/>
  <c r="H1023" i="24"/>
  <c r="H1024" i="24"/>
  <c r="H1025" i="24"/>
  <c r="H1026" i="24"/>
  <c r="H1027" i="24"/>
  <c r="H1028" i="24"/>
  <c r="H1029" i="24"/>
  <c r="H1030" i="24"/>
  <c r="H1031" i="24"/>
  <c r="H1032" i="24"/>
  <c r="H1033" i="24"/>
  <c r="H1034" i="24"/>
  <c r="H1035" i="24"/>
  <c r="H1036" i="24"/>
  <c r="H1037" i="24"/>
  <c r="H1038" i="24"/>
  <c r="H1039" i="24"/>
  <c r="H1040" i="24"/>
  <c r="H1041" i="24"/>
  <c r="H1042" i="24"/>
  <c r="H1043" i="24"/>
  <c r="H1044" i="24"/>
  <c r="H1045" i="24"/>
  <c r="H1046" i="24"/>
  <c r="H1047" i="24"/>
  <c r="H1048" i="24"/>
  <c r="H1049" i="24"/>
  <c r="H1050" i="24"/>
  <c r="H1051" i="24"/>
  <c r="H1052" i="24"/>
  <c r="H1053" i="24"/>
  <c r="H1054" i="24"/>
  <c r="H1055" i="24"/>
  <c r="H1056" i="24"/>
  <c r="H1057" i="24"/>
  <c r="H1058" i="24"/>
  <c r="H1059" i="24"/>
  <c r="H1060" i="24"/>
  <c r="H1061" i="24"/>
  <c r="H1062" i="24"/>
  <c r="H1063" i="24"/>
  <c r="H1064" i="24"/>
  <c r="H1065" i="24"/>
  <c r="H1066" i="24"/>
  <c r="H1067" i="24"/>
  <c r="H1068" i="24"/>
  <c r="H1069" i="24"/>
  <c r="H1070" i="24"/>
  <c r="H1071" i="24"/>
  <c r="H1072" i="24"/>
  <c r="H1073" i="24"/>
  <c r="H1074" i="24"/>
  <c r="H1075" i="24"/>
  <c r="H1076" i="24"/>
  <c r="H1077" i="24"/>
  <c r="H1078" i="24"/>
  <c r="H1079" i="24"/>
  <c r="H1080" i="24"/>
  <c r="H1081" i="24"/>
  <c r="H1082" i="24"/>
  <c r="H1083" i="24"/>
  <c r="H1084" i="24"/>
  <c r="H1085" i="24"/>
  <c r="H1086" i="24"/>
  <c r="H1087" i="24"/>
  <c r="H1088" i="24"/>
  <c r="H1089" i="24"/>
  <c r="H1090" i="24"/>
  <c r="H1091" i="24"/>
  <c r="H1092" i="24"/>
  <c r="H1093" i="24"/>
  <c r="H1094" i="24"/>
  <c r="H1095" i="24"/>
  <c r="H1096" i="24"/>
  <c r="H1097" i="24"/>
  <c r="H1098" i="24"/>
  <c r="H1099" i="24"/>
  <c r="H1100" i="24"/>
  <c r="H1101" i="24"/>
  <c r="H1102" i="24"/>
  <c r="H1103" i="24"/>
  <c r="H1104" i="24"/>
  <c r="H1105" i="24"/>
  <c r="H1106" i="24"/>
  <c r="H1107" i="24"/>
  <c r="H1108" i="24"/>
  <c r="H1109" i="24"/>
  <c r="H1110" i="24"/>
  <c r="H1111" i="24"/>
  <c r="H1112" i="24"/>
  <c r="H1113" i="24"/>
  <c r="H1114" i="24"/>
  <c r="H1115" i="24"/>
  <c r="H1116" i="24"/>
  <c r="H1117" i="24"/>
  <c r="H1118" i="24"/>
  <c r="H1119" i="24"/>
  <c r="H1120" i="24"/>
  <c r="H1121" i="24"/>
  <c r="H1122" i="24"/>
  <c r="H1123" i="24"/>
  <c r="H1124" i="24"/>
  <c r="H1125" i="24"/>
  <c r="H1126" i="24"/>
  <c r="H1127" i="24"/>
  <c r="H1128" i="24"/>
  <c r="H1129" i="24"/>
  <c r="H1130" i="24"/>
  <c r="H1131" i="24"/>
  <c r="H1132" i="24"/>
  <c r="H1133" i="24"/>
  <c r="H1134" i="24"/>
  <c r="H1135" i="24"/>
  <c r="H1136" i="24"/>
  <c r="H1137" i="24"/>
  <c r="H1138" i="24"/>
  <c r="H1139" i="24"/>
  <c r="H1140" i="24"/>
  <c r="H1141" i="24"/>
  <c r="H1142" i="24"/>
  <c r="H1143" i="24"/>
  <c r="H1144" i="24"/>
  <c r="H1145" i="24"/>
  <c r="H1146" i="24"/>
  <c r="H1147" i="24"/>
  <c r="H1148" i="24"/>
  <c r="H1149" i="24"/>
  <c r="H1150" i="24"/>
  <c r="H1151" i="24"/>
  <c r="H1152" i="24"/>
  <c r="H1153" i="24"/>
  <c r="H1154" i="24"/>
  <c r="H1155" i="24"/>
  <c r="H1156" i="24"/>
  <c r="H1157" i="24"/>
  <c r="H1158" i="24"/>
  <c r="H1159" i="24"/>
  <c r="H1160" i="24"/>
  <c r="H1161" i="24"/>
  <c r="H1162" i="24"/>
  <c r="H1163" i="24"/>
  <c r="H1164" i="24"/>
  <c r="H1165" i="24"/>
  <c r="H1166" i="24"/>
  <c r="H1167" i="24"/>
  <c r="H1168" i="24"/>
  <c r="H1169" i="24"/>
  <c r="H1170" i="24"/>
  <c r="H1171" i="24"/>
  <c r="H1172" i="24"/>
  <c r="H1173" i="24"/>
  <c r="H1174" i="24"/>
  <c r="H1175" i="24"/>
  <c r="H1176" i="24"/>
  <c r="H1177" i="24"/>
  <c r="H1178" i="24"/>
  <c r="H1179" i="24"/>
  <c r="H1180" i="24"/>
  <c r="H1181" i="24"/>
  <c r="H1182" i="24"/>
  <c r="H1183" i="24"/>
  <c r="H1184" i="24"/>
  <c r="H1185" i="24"/>
  <c r="H1186" i="24"/>
  <c r="H1187" i="24"/>
  <c r="H1188" i="24"/>
  <c r="H1189" i="24"/>
  <c r="H1190" i="24"/>
  <c r="H1191" i="24"/>
  <c r="H1192" i="24"/>
  <c r="H1193" i="24"/>
  <c r="H1194" i="24"/>
  <c r="H1195" i="24"/>
  <c r="H1196" i="24"/>
  <c r="H1197" i="24"/>
  <c r="H1198" i="24"/>
  <c r="H1199" i="24"/>
  <c r="H1200" i="24"/>
  <c r="H1201" i="24"/>
  <c r="H1202" i="24"/>
  <c r="H1203" i="24"/>
  <c r="H1204" i="24"/>
  <c r="H1205" i="24"/>
  <c r="H1206" i="24"/>
  <c r="H1207" i="24"/>
  <c r="H1208" i="24"/>
  <c r="H1209" i="24"/>
  <c r="H1210" i="24"/>
  <c r="H1211" i="24"/>
  <c r="H1212" i="24"/>
  <c r="H1213" i="24"/>
  <c r="H1214" i="24"/>
  <c r="H1215" i="24"/>
  <c r="H1216" i="24"/>
  <c r="H1217" i="24"/>
  <c r="H1218" i="24"/>
  <c r="H1219" i="24"/>
  <c r="H1220" i="24"/>
  <c r="H1221" i="24"/>
  <c r="H1222" i="24"/>
  <c r="H1223" i="24"/>
  <c r="H1224" i="24"/>
  <c r="H1225" i="24"/>
  <c r="H1226" i="24"/>
  <c r="H1227" i="24"/>
  <c r="H1228" i="24"/>
  <c r="H1229" i="24"/>
  <c r="H1230" i="24"/>
  <c r="H1231" i="24"/>
  <c r="H1232" i="24"/>
  <c r="H1233" i="24"/>
  <c r="H1234" i="24"/>
  <c r="H1235" i="24"/>
  <c r="H1236" i="24"/>
  <c r="H1237" i="24"/>
  <c r="H1238" i="24"/>
  <c r="H1239" i="24"/>
  <c r="H1240" i="24"/>
  <c r="H1241" i="24"/>
  <c r="H1242" i="24"/>
  <c r="H1243" i="24"/>
  <c r="H1244" i="24"/>
  <c r="H1245" i="24"/>
  <c r="H1246" i="24"/>
  <c r="H1247" i="24"/>
  <c r="H1248" i="24"/>
  <c r="H1249" i="24"/>
  <c r="H1250" i="24"/>
  <c r="H1251" i="24"/>
  <c r="H1252" i="24"/>
  <c r="H1253" i="24"/>
  <c r="H1254" i="24"/>
  <c r="H1255" i="24"/>
  <c r="H1256" i="24"/>
  <c r="H1257" i="24"/>
  <c r="H1258" i="24"/>
  <c r="H1259" i="24"/>
  <c r="H1260" i="24"/>
  <c r="H1261" i="24"/>
  <c r="H1262" i="24"/>
  <c r="H1263" i="24"/>
  <c r="H1264" i="24"/>
  <c r="H1265" i="24"/>
  <c r="H1266" i="24"/>
  <c r="H1267" i="24"/>
  <c r="H1268" i="24"/>
  <c r="H1269" i="24"/>
  <c r="H1270" i="24"/>
  <c r="H1271" i="24"/>
  <c r="H1272" i="24"/>
  <c r="H1273" i="24"/>
  <c r="H1274" i="24"/>
  <c r="H1275" i="24"/>
  <c r="H1276" i="24"/>
  <c r="H1277" i="24"/>
  <c r="H1278" i="24"/>
  <c r="H1279" i="24"/>
  <c r="H1280" i="24"/>
  <c r="H1281" i="24"/>
  <c r="H1282" i="24"/>
  <c r="H1283" i="24"/>
  <c r="H1284" i="24"/>
  <c r="H1285" i="24"/>
  <c r="H1286" i="24"/>
  <c r="H1287" i="24"/>
  <c r="H1288" i="24"/>
  <c r="H1289" i="24"/>
  <c r="H1290" i="24"/>
  <c r="H1291" i="24"/>
  <c r="H1292" i="24"/>
  <c r="H1293" i="24"/>
  <c r="H1294" i="24"/>
  <c r="H1295" i="24"/>
  <c r="H1296" i="24"/>
  <c r="H1297" i="24"/>
  <c r="H1298" i="24"/>
  <c r="H1299" i="24"/>
  <c r="H1300" i="24"/>
  <c r="H1301" i="24"/>
  <c r="H1302" i="24"/>
  <c r="H1303" i="24"/>
  <c r="H1304" i="24"/>
  <c r="H1305" i="24"/>
  <c r="H1306" i="24"/>
  <c r="H1307" i="24"/>
  <c r="H1308" i="24"/>
  <c r="H1309" i="24"/>
  <c r="H1310" i="24"/>
  <c r="H1311" i="24"/>
  <c r="H1312" i="24"/>
  <c r="H1313" i="24"/>
  <c r="H1314" i="24"/>
  <c r="H1315" i="24"/>
  <c r="H1316" i="24"/>
  <c r="H1317" i="24"/>
  <c r="H1318" i="24"/>
  <c r="H1319" i="24"/>
  <c r="H1320" i="24"/>
  <c r="H1321" i="24"/>
  <c r="H1322" i="24"/>
  <c r="H1323" i="24"/>
  <c r="H1324" i="24"/>
  <c r="H1325" i="24"/>
  <c r="H1326" i="24"/>
  <c r="H1327" i="24"/>
  <c r="H1328" i="24"/>
  <c r="H1329" i="24"/>
  <c r="H1330" i="24"/>
  <c r="H1331" i="24"/>
  <c r="H1332" i="24"/>
  <c r="H1333" i="24"/>
  <c r="H1334" i="24"/>
  <c r="H1335" i="24"/>
  <c r="H1336" i="24"/>
  <c r="H1337" i="24"/>
  <c r="H1338" i="24"/>
  <c r="H1339" i="24"/>
  <c r="H1340" i="24"/>
  <c r="H1341" i="24"/>
  <c r="H1342" i="24"/>
  <c r="H1343" i="24"/>
  <c r="H1344" i="24"/>
  <c r="H1345" i="24"/>
  <c r="H1346" i="24"/>
  <c r="H1347" i="24"/>
  <c r="H1348" i="24"/>
  <c r="H1349" i="24"/>
  <c r="H1350" i="24"/>
  <c r="H1351" i="24"/>
  <c r="H1352" i="24"/>
  <c r="H1353" i="24"/>
  <c r="H1354" i="24"/>
  <c r="H1355" i="24"/>
  <c r="H1356" i="24"/>
  <c r="H1357" i="24"/>
  <c r="H1358" i="24"/>
  <c r="H1359" i="24"/>
  <c r="H1360" i="24"/>
  <c r="H1361" i="24"/>
  <c r="H1362" i="24"/>
  <c r="H1363" i="24"/>
  <c r="H1364" i="24"/>
  <c r="H1365" i="24"/>
  <c r="H1366" i="24"/>
  <c r="H1367" i="24"/>
  <c r="H1368" i="24"/>
  <c r="H1369" i="24"/>
  <c r="H1370" i="24"/>
  <c r="H1371" i="24"/>
  <c r="H1372" i="24"/>
  <c r="H1373" i="24"/>
  <c r="H1374" i="24"/>
  <c r="H1375" i="24"/>
  <c r="H1376" i="24"/>
  <c r="H1377" i="24"/>
  <c r="H1378" i="24"/>
  <c r="H1379" i="24"/>
  <c r="H1380" i="24"/>
  <c r="H1381" i="24"/>
  <c r="H1382" i="24"/>
  <c r="H1383" i="24"/>
  <c r="H1384" i="24"/>
  <c r="H1385" i="24"/>
  <c r="H1386" i="24"/>
  <c r="H1387" i="24"/>
  <c r="H1388" i="24"/>
  <c r="H1389" i="24"/>
  <c r="H1390" i="24"/>
  <c r="H1391" i="24"/>
  <c r="H1392" i="24"/>
  <c r="H1393" i="24"/>
  <c r="H1394" i="24"/>
  <c r="H1395" i="24"/>
  <c r="H1396" i="24"/>
  <c r="H1397" i="24"/>
  <c r="H1398" i="24"/>
  <c r="H1399" i="24"/>
  <c r="H1400" i="24"/>
  <c r="H1401" i="24"/>
  <c r="H1402" i="24"/>
  <c r="H1403" i="24"/>
  <c r="H1404" i="24"/>
  <c r="H1405" i="24"/>
  <c r="H1406" i="24"/>
  <c r="H1407" i="24"/>
  <c r="H1408" i="24"/>
  <c r="H1409" i="24"/>
  <c r="H1410" i="24"/>
  <c r="H1411" i="24"/>
  <c r="H1412" i="24"/>
  <c r="H1413" i="24"/>
  <c r="H1414" i="24"/>
  <c r="H1415" i="24"/>
  <c r="H1416" i="24"/>
  <c r="H1417" i="24"/>
  <c r="H1418" i="24"/>
  <c r="H1419" i="24"/>
  <c r="H1420" i="24"/>
  <c r="H1421" i="24"/>
  <c r="H1422" i="24"/>
  <c r="H1423" i="24"/>
  <c r="H1424" i="24"/>
  <c r="H1425" i="24"/>
  <c r="H1426" i="24"/>
  <c r="H1427" i="24"/>
  <c r="H1428" i="24"/>
  <c r="H1429" i="24"/>
  <c r="H1430" i="24"/>
  <c r="H1431" i="24"/>
  <c r="H1432" i="24"/>
  <c r="H1433" i="24"/>
  <c r="H1434" i="24"/>
  <c r="H1435" i="24"/>
  <c r="H1436" i="24"/>
  <c r="H1437" i="24"/>
  <c r="H1438" i="24"/>
  <c r="H1439" i="24"/>
  <c r="H1440" i="24"/>
  <c r="H1441" i="24"/>
  <c r="H1442" i="24"/>
  <c r="H1443" i="24"/>
  <c r="H1444" i="24"/>
  <c r="H1445" i="24"/>
  <c r="H1446" i="24"/>
  <c r="H1447" i="24"/>
  <c r="H1448" i="24"/>
  <c r="H1449" i="24"/>
  <c r="H1450" i="24"/>
  <c r="H1451" i="24"/>
  <c r="H1452" i="24"/>
  <c r="H1453" i="24"/>
  <c r="H1454" i="24"/>
  <c r="H1455" i="24"/>
  <c r="H1456" i="24"/>
  <c r="H1457" i="24"/>
  <c r="H1458" i="24"/>
  <c r="H1459" i="24"/>
  <c r="H1460" i="24"/>
  <c r="H1461" i="24"/>
  <c r="H1462" i="24"/>
  <c r="H1463" i="24"/>
  <c r="H1464" i="24"/>
  <c r="H1465" i="24"/>
  <c r="H1466" i="24"/>
  <c r="H1467" i="24"/>
  <c r="H1468" i="24"/>
  <c r="H1469" i="24"/>
  <c r="H1470" i="24"/>
  <c r="H1471" i="24"/>
  <c r="H1472" i="24"/>
  <c r="H1473" i="24"/>
  <c r="H1474" i="24"/>
  <c r="H1475" i="24"/>
  <c r="H1476" i="24"/>
  <c r="H1477" i="24"/>
  <c r="H1478" i="24"/>
  <c r="H1479" i="24"/>
  <c r="H1480" i="24"/>
  <c r="H1481" i="24"/>
  <c r="H1482" i="24"/>
  <c r="H1483" i="24"/>
  <c r="H1484" i="24"/>
  <c r="H1485" i="24"/>
  <c r="H1486" i="24"/>
  <c r="H1487" i="24"/>
  <c r="H1488" i="24"/>
  <c r="H1489" i="24"/>
  <c r="H1490" i="24"/>
  <c r="H1491" i="24"/>
  <c r="H1492" i="24"/>
  <c r="H1493" i="24"/>
  <c r="H1494" i="24"/>
  <c r="H1495" i="24"/>
  <c r="H1496" i="24"/>
  <c r="H1497" i="24"/>
  <c r="H1498" i="24"/>
  <c r="H1499" i="24"/>
  <c r="H1500" i="24"/>
  <c r="H1501" i="24"/>
  <c r="H1502" i="24"/>
  <c r="H1503" i="24"/>
  <c r="H1504" i="24"/>
  <c r="H1505" i="24"/>
  <c r="H1506" i="24"/>
  <c r="H1507" i="24"/>
  <c r="H1508" i="24"/>
  <c r="H1509" i="24"/>
  <c r="H1510" i="24"/>
  <c r="H1511" i="24"/>
  <c r="H1512" i="24"/>
  <c r="H1513" i="24"/>
  <c r="H1514" i="24"/>
  <c r="H1515" i="24"/>
  <c r="H1516" i="24"/>
  <c r="H1517" i="24"/>
  <c r="H1518" i="24"/>
  <c r="H1519" i="24"/>
  <c r="H1520" i="24"/>
  <c r="H1521" i="24"/>
  <c r="H1522" i="24"/>
  <c r="H1523" i="24"/>
  <c r="H1524" i="24"/>
  <c r="H1525" i="24"/>
  <c r="H1526" i="24"/>
  <c r="H1527" i="24"/>
  <c r="H1528" i="24"/>
  <c r="H1529" i="24"/>
  <c r="H1530" i="24"/>
  <c r="H1531" i="24"/>
  <c r="H1532" i="24"/>
  <c r="H1533" i="24"/>
  <c r="H1534" i="24"/>
  <c r="H1535" i="24"/>
  <c r="H1536" i="24"/>
  <c r="H1537" i="24"/>
  <c r="H1538" i="24"/>
  <c r="H1539" i="24"/>
  <c r="H1540" i="24"/>
  <c r="H1541" i="24"/>
  <c r="H1542" i="24"/>
  <c r="H1543" i="24"/>
  <c r="H1544" i="24"/>
  <c r="H1545" i="24"/>
  <c r="H1546" i="24"/>
  <c r="H1547" i="24"/>
  <c r="H1548" i="24"/>
  <c r="H1549" i="24"/>
  <c r="H1550" i="24"/>
  <c r="H1551" i="24"/>
  <c r="H1552" i="24"/>
  <c r="H1553" i="24"/>
  <c r="H1554" i="24"/>
  <c r="H1555" i="24"/>
  <c r="H1556" i="24"/>
  <c r="H1557" i="24"/>
  <c r="H1558" i="24"/>
  <c r="H1559" i="24"/>
  <c r="H1560" i="24"/>
  <c r="H1561" i="24"/>
  <c r="H1562" i="24"/>
  <c r="H1563" i="24"/>
  <c r="H1564" i="24"/>
  <c r="H1565" i="24"/>
  <c r="H1566" i="24"/>
  <c r="H1567" i="24"/>
  <c r="H1568" i="24"/>
  <c r="H1569" i="24"/>
  <c r="H1570" i="24"/>
  <c r="H1571" i="24"/>
  <c r="H1572" i="24"/>
  <c r="H1573" i="24"/>
  <c r="H1574" i="24"/>
  <c r="H1575" i="24"/>
  <c r="H1576" i="24"/>
  <c r="H1577" i="24"/>
  <c r="H1578" i="24"/>
  <c r="H1579" i="24"/>
  <c r="H1580" i="24"/>
  <c r="H1581" i="24"/>
  <c r="H1582" i="24"/>
  <c r="H1583" i="24"/>
  <c r="H1584" i="24"/>
  <c r="H1585" i="24"/>
  <c r="H1586" i="24"/>
  <c r="H1587" i="24"/>
  <c r="H1588" i="24"/>
  <c r="H1589" i="24"/>
  <c r="H1590" i="24"/>
  <c r="H1591" i="24"/>
  <c r="H1592" i="24"/>
  <c r="H1593" i="24"/>
  <c r="H1594" i="24"/>
  <c r="H1595" i="24"/>
  <c r="H1596" i="24"/>
  <c r="H1597" i="24"/>
  <c r="H1598" i="24"/>
  <c r="H1599" i="24"/>
  <c r="H1600" i="24"/>
  <c r="H1601" i="24"/>
  <c r="H1602" i="24"/>
  <c r="H1603" i="24"/>
  <c r="H1604" i="24"/>
  <c r="H1605" i="24"/>
  <c r="H1606" i="24"/>
  <c r="H1607" i="24"/>
  <c r="H1608" i="24"/>
  <c r="H1609" i="24"/>
  <c r="H1610" i="24"/>
  <c r="H1611" i="24"/>
  <c r="H1612" i="24"/>
  <c r="H1613" i="24"/>
  <c r="H1614" i="24"/>
  <c r="H1615" i="24"/>
  <c r="H1616" i="24"/>
  <c r="H1617" i="24"/>
  <c r="H1618" i="24"/>
  <c r="H1619" i="24"/>
  <c r="H1620" i="24"/>
  <c r="H1621" i="24"/>
  <c r="H1622" i="24"/>
  <c r="H1623" i="24"/>
  <c r="H1624" i="24"/>
  <c r="H1625" i="24"/>
  <c r="H1626" i="24"/>
  <c r="H1627" i="24"/>
  <c r="H1628" i="24"/>
  <c r="H1629" i="24"/>
  <c r="H1630" i="24"/>
  <c r="H1631" i="24"/>
  <c r="H1632" i="24"/>
  <c r="H1633" i="24"/>
  <c r="H1634" i="24"/>
  <c r="H1635" i="24"/>
  <c r="H1636" i="24"/>
  <c r="H1637" i="24"/>
  <c r="H1638" i="24"/>
  <c r="H1639" i="24"/>
  <c r="H1640" i="24"/>
  <c r="H1641" i="24"/>
  <c r="H1642" i="24"/>
  <c r="H1643" i="24"/>
  <c r="H1644" i="24"/>
  <c r="H1645" i="24"/>
  <c r="H1646" i="24"/>
  <c r="H1647" i="24"/>
  <c r="H1648" i="24"/>
  <c r="H1649" i="24"/>
  <c r="H1650" i="24"/>
  <c r="H1651" i="24"/>
  <c r="H1652" i="24"/>
  <c r="H1653" i="24"/>
  <c r="H1654" i="24"/>
  <c r="H1655" i="24"/>
  <c r="H1656" i="24"/>
  <c r="H1657" i="24"/>
  <c r="H1658" i="24"/>
  <c r="H1659" i="24"/>
  <c r="H1660" i="24"/>
  <c r="H1661" i="24"/>
  <c r="H1662" i="24"/>
  <c r="H1663" i="24"/>
  <c r="H1664" i="24"/>
  <c r="H1665" i="24"/>
  <c r="H1666" i="24"/>
  <c r="H1667" i="24"/>
  <c r="H1668" i="24"/>
  <c r="H1669" i="24"/>
  <c r="H1670" i="24"/>
  <c r="H1671" i="24"/>
  <c r="H1672" i="24"/>
  <c r="H1673" i="24"/>
  <c r="H1674" i="24"/>
  <c r="H1675" i="24"/>
  <c r="H1676" i="24"/>
  <c r="H1677" i="24"/>
  <c r="H1678" i="24"/>
  <c r="H1679" i="24"/>
  <c r="H1680" i="24"/>
  <c r="H1681" i="24"/>
  <c r="H1682" i="24"/>
  <c r="H1683" i="24"/>
  <c r="H1684" i="24"/>
  <c r="H1685" i="24"/>
  <c r="H1686" i="24"/>
  <c r="H1687" i="24"/>
  <c r="H1688" i="24"/>
  <c r="H1689" i="24"/>
  <c r="H1690" i="24"/>
  <c r="H1691" i="24"/>
  <c r="H1692" i="24"/>
  <c r="H1693" i="24"/>
  <c r="H1694" i="24"/>
  <c r="H1695" i="24"/>
  <c r="H1696" i="24"/>
  <c r="H1697" i="24"/>
  <c r="H1698" i="24"/>
  <c r="H1699" i="24"/>
  <c r="H1700" i="24"/>
  <c r="H1701" i="24"/>
  <c r="H1702" i="24"/>
  <c r="H1703" i="24"/>
  <c r="H1704" i="24"/>
  <c r="H1705" i="24"/>
  <c r="H1706" i="24"/>
  <c r="H1707" i="24"/>
  <c r="H1708" i="24"/>
  <c r="H1709" i="24"/>
  <c r="H1710" i="24"/>
  <c r="H1711" i="24"/>
  <c r="H1712" i="24"/>
  <c r="H1713" i="24"/>
  <c r="H1714" i="24"/>
  <c r="H1715" i="24"/>
  <c r="H1716" i="24"/>
  <c r="H1717" i="24"/>
  <c r="H1718" i="24"/>
  <c r="H1719" i="24"/>
  <c r="H1720" i="24"/>
  <c r="H1721" i="24"/>
  <c r="H1722" i="24"/>
  <c r="H1723" i="24"/>
  <c r="H1724" i="24"/>
  <c r="H1725" i="24"/>
  <c r="H1726" i="24"/>
  <c r="H1727" i="24"/>
  <c r="H1728" i="24"/>
  <c r="H1729" i="24"/>
  <c r="H1730" i="24"/>
  <c r="H1731" i="24"/>
  <c r="H1732" i="24"/>
  <c r="H1733" i="24"/>
  <c r="H1734" i="24"/>
  <c r="H1735" i="24"/>
  <c r="H1736" i="24"/>
  <c r="H1737" i="24"/>
  <c r="H1738" i="24"/>
  <c r="H1739" i="24"/>
  <c r="H1740" i="24"/>
  <c r="H1741" i="24"/>
  <c r="H1742" i="24"/>
  <c r="H1743" i="24"/>
  <c r="H1744" i="24"/>
  <c r="H1745" i="24"/>
  <c r="H1746" i="24"/>
  <c r="H1747" i="24"/>
  <c r="H1748" i="24"/>
  <c r="H1749" i="24"/>
  <c r="H1750" i="24"/>
  <c r="H1751" i="24"/>
  <c r="H1752" i="24"/>
  <c r="H1753" i="24"/>
  <c r="H1754" i="24"/>
  <c r="H1755" i="24"/>
  <c r="H1756" i="24"/>
  <c r="H1757" i="24"/>
  <c r="H1758" i="24"/>
  <c r="H1759" i="24"/>
  <c r="H1760" i="24"/>
  <c r="H1761" i="24"/>
  <c r="H1762" i="24"/>
  <c r="H1763" i="24"/>
  <c r="H1764" i="24"/>
  <c r="H1765" i="24"/>
  <c r="H1766" i="24"/>
  <c r="H1767" i="24"/>
  <c r="H1768" i="24"/>
  <c r="H1769" i="24"/>
  <c r="H1770" i="24"/>
  <c r="H1771" i="24"/>
  <c r="H1772" i="24"/>
  <c r="H1773" i="24"/>
  <c r="H1774" i="24"/>
  <c r="H1775" i="24"/>
  <c r="H1776" i="24"/>
  <c r="H1777" i="24"/>
  <c r="H1778" i="24"/>
  <c r="H1779" i="24"/>
  <c r="H1780" i="24"/>
  <c r="H1781" i="24"/>
  <c r="H1782" i="24"/>
  <c r="H1783" i="24"/>
  <c r="H1784" i="24"/>
  <c r="H1785" i="24"/>
  <c r="H1786" i="24"/>
  <c r="H1787" i="24"/>
  <c r="H1788" i="24"/>
  <c r="H1789" i="24"/>
  <c r="H1790" i="24"/>
  <c r="H1791" i="24"/>
  <c r="H1792" i="24"/>
  <c r="H1793" i="24"/>
  <c r="H1794" i="24"/>
  <c r="H1795" i="24"/>
  <c r="H1796" i="24"/>
  <c r="H1797" i="24"/>
  <c r="H1798" i="24"/>
  <c r="H1799" i="24"/>
  <c r="H1800" i="24"/>
  <c r="H1801" i="24"/>
  <c r="H1802" i="24"/>
  <c r="H1803" i="24"/>
  <c r="H1804" i="24"/>
  <c r="H1805" i="24"/>
  <c r="H1806" i="24"/>
  <c r="H1807" i="24"/>
  <c r="H1808" i="24"/>
  <c r="H1809" i="24"/>
  <c r="H1810" i="24"/>
  <c r="H1811" i="24"/>
  <c r="H1812" i="24"/>
  <c r="H1813" i="24"/>
  <c r="H1814" i="24"/>
  <c r="H1815" i="24"/>
  <c r="H1816" i="24"/>
  <c r="H1817" i="24"/>
  <c r="H1818" i="24"/>
  <c r="H1819" i="24"/>
  <c r="H1820" i="24"/>
  <c r="H1821" i="24"/>
  <c r="H1822" i="24"/>
  <c r="H1823" i="24"/>
  <c r="H1824" i="24"/>
  <c r="H1825" i="24"/>
  <c r="H1826" i="24"/>
  <c r="H1827" i="24"/>
  <c r="H1828" i="24"/>
  <c r="H1829" i="24"/>
  <c r="H1830" i="24"/>
  <c r="H1831" i="24"/>
  <c r="H1832" i="24"/>
  <c r="H1833" i="24"/>
  <c r="H1834" i="24"/>
  <c r="H1835" i="24"/>
  <c r="H1836" i="24"/>
  <c r="H1837" i="24"/>
  <c r="H1838" i="24"/>
  <c r="H1839" i="24"/>
  <c r="H1840" i="24"/>
  <c r="H1841" i="24"/>
  <c r="H1842" i="24"/>
  <c r="H1843" i="24"/>
  <c r="H1844" i="24"/>
  <c r="H1845" i="24"/>
  <c r="H1846" i="24"/>
  <c r="H1847" i="24"/>
  <c r="H1848" i="24"/>
  <c r="H1849" i="24"/>
  <c r="H1850" i="24"/>
  <c r="H1851" i="24"/>
  <c r="H1852" i="24"/>
  <c r="H1853" i="24"/>
  <c r="H1854" i="24"/>
  <c r="H1855" i="24"/>
  <c r="H1856" i="24"/>
  <c r="H1857" i="24"/>
  <c r="H1858" i="24"/>
  <c r="H1859" i="24"/>
  <c r="H1860" i="24"/>
  <c r="H1861" i="24"/>
  <c r="H1862" i="24"/>
  <c r="H1863" i="24"/>
  <c r="H1864" i="24"/>
  <c r="H1865" i="24"/>
  <c r="H1866" i="24"/>
  <c r="H1867" i="24"/>
  <c r="H1868" i="24"/>
  <c r="H1869" i="24"/>
  <c r="H1870" i="24"/>
  <c r="H1871" i="24"/>
  <c r="H1872" i="24"/>
  <c r="H1873" i="24"/>
  <c r="H1874" i="24"/>
  <c r="H1875" i="24"/>
  <c r="H1876" i="24"/>
  <c r="H1877" i="24"/>
  <c r="H1878" i="24"/>
  <c r="H1879" i="24"/>
  <c r="H1880" i="24"/>
  <c r="H1881" i="24"/>
  <c r="H1882" i="24"/>
  <c r="H1883" i="24"/>
  <c r="H1884" i="24"/>
  <c r="H1885" i="24"/>
  <c r="H1886" i="24"/>
  <c r="H1887" i="24"/>
  <c r="H1888" i="24"/>
  <c r="H1889" i="24"/>
  <c r="H1890" i="24"/>
  <c r="H1891" i="24"/>
  <c r="H1892" i="24"/>
  <c r="H1893" i="24"/>
  <c r="H1894" i="24"/>
  <c r="H1895" i="24"/>
  <c r="H1896" i="24"/>
  <c r="H1897" i="24"/>
  <c r="H1898" i="24"/>
  <c r="H1899" i="24"/>
  <c r="H1900" i="24"/>
  <c r="H1901" i="24"/>
  <c r="H1902" i="24"/>
  <c r="H1903" i="24"/>
  <c r="H1904" i="24"/>
  <c r="H1905" i="24"/>
  <c r="H1906" i="24"/>
  <c r="H1907" i="24"/>
  <c r="H1908" i="24"/>
  <c r="H1909" i="24"/>
  <c r="H1910" i="24"/>
  <c r="H1911" i="24"/>
  <c r="H1912" i="24"/>
  <c r="H1913" i="24"/>
  <c r="H1914" i="24"/>
  <c r="H1915" i="24"/>
  <c r="H1916" i="24"/>
  <c r="H1917" i="24"/>
  <c r="H1918" i="24"/>
  <c r="H1919" i="24"/>
  <c r="H1920" i="24"/>
  <c r="H1921" i="24"/>
  <c r="H1922" i="24"/>
  <c r="H1923" i="24"/>
  <c r="H1924" i="24"/>
  <c r="H1925" i="24"/>
  <c r="H1926" i="24"/>
  <c r="H1927" i="24"/>
  <c r="H1928" i="24"/>
  <c r="H1929" i="24"/>
  <c r="H1930" i="24"/>
  <c r="H1931" i="24"/>
  <c r="H1932" i="24"/>
  <c r="H1933" i="24"/>
  <c r="H1934" i="24"/>
  <c r="H1935" i="24"/>
  <c r="H1936" i="24"/>
  <c r="H1937" i="24"/>
  <c r="H1938" i="24"/>
  <c r="H1939" i="24"/>
  <c r="H1940" i="24"/>
  <c r="H1941" i="24"/>
  <c r="H1942" i="24"/>
  <c r="H1943" i="24"/>
  <c r="H1944" i="24"/>
  <c r="H1945" i="24"/>
  <c r="H1946" i="24"/>
  <c r="H1947" i="24"/>
  <c r="H1948" i="24"/>
  <c r="H1949" i="24"/>
  <c r="H1950" i="24"/>
  <c r="H1951" i="24"/>
  <c r="H1952" i="24"/>
  <c r="H1953" i="24"/>
  <c r="H1954" i="24"/>
  <c r="H1955" i="24"/>
  <c r="H1956" i="24"/>
  <c r="H1957" i="24"/>
  <c r="H1958" i="24"/>
  <c r="H1959" i="24"/>
  <c r="H1960" i="24"/>
  <c r="H1961" i="24"/>
  <c r="H1962" i="24"/>
  <c r="H1963" i="24"/>
  <c r="H1964" i="24"/>
  <c r="H1965" i="24"/>
  <c r="H1966" i="24"/>
  <c r="H1967" i="24"/>
  <c r="H1968" i="24"/>
  <c r="H1969" i="24"/>
  <c r="H1970" i="24"/>
  <c r="H1971" i="24"/>
  <c r="H1972" i="24"/>
  <c r="H1973" i="24"/>
  <c r="H1974" i="24"/>
  <c r="H1975" i="24"/>
  <c r="H1976" i="24"/>
  <c r="H1977" i="24"/>
  <c r="H1978" i="24"/>
  <c r="H1979" i="24"/>
  <c r="H1980" i="24"/>
  <c r="H1981" i="24"/>
  <c r="H1982" i="24"/>
  <c r="H1983" i="24"/>
  <c r="H1984" i="24"/>
  <c r="H1985" i="24"/>
  <c r="H1986" i="24"/>
  <c r="H1987" i="24"/>
  <c r="H1988" i="24"/>
  <c r="H1989" i="24"/>
  <c r="H1990" i="24"/>
  <c r="H1991" i="24"/>
  <c r="H1992" i="24"/>
  <c r="H1993" i="24"/>
  <c r="H1994" i="24"/>
  <c r="H1995" i="24"/>
  <c r="H1996" i="24"/>
  <c r="H1997" i="24"/>
  <c r="H1998" i="24"/>
  <c r="H1999" i="24"/>
  <c r="H2000" i="24"/>
  <c r="H2001" i="24"/>
  <c r="H2002" i="24"/>
  <c r="H2003" i="24"/>
  <c r="H2004" i="24"/>
  <c r="H2005" i="24"/>
  <c r="H2006" i="24"/>
  <c r="H2007" i="24"/>
  <c r="H2008" i="24"/>
  <c r="H2009" i="24"/>
  <c r="H2010" i="24"/>
  <c r="H2011" i="24"/>
  <c r="H2012" i="24"/>
  <c r="H2013" i="24"/>
  <c r="H2014" i="24"/>
  <c r="H2015" i="24"/>
  <c r="H2016" i="24"/>
  <c r="H2017" i="24"/>
  <c r="H2018" i="24"/>
  <c r="H2019" i="24"/>
  <c r="H2020" i="24"/>
  <c r="H2021" i="24"/>
  <c r="H2022" i="24"/>
  <c r="H2023" i="24"/>
  <c r="H2024" i="24"/>
  <c r="H2025" i="24"/>
  <c r="H2026" i="24"/>
  <c r="H2027" i="24"/>
  <c r="H2028" i="24"/>
  <c r="H2029" i="24"/>
  <c r="H2030" i="24"/>
  <c r="H2031" i="24"/>
  <c r="H2032" i="24"/>
  <c r="H2033" i="24"/>
  <c r="H2034" i="24"/>
  <c r="H2035" i="24"/>
  <c r="H2036" i="24"/>
  <c r="H2037" i="24"/>
  <c r="H2038" i="24"/>
  <c r="H2039" i="24"/>
  <c r="H2040" i="24"/>
  <c r="H2041" i="24"/>
  <c r="H2042" i="24"/>
  <c r="H2043" i="24"/>
  <c r="H2044" i="24"/>
  <c r="H2045" i="24"/>
  <c r="H2046" i="24"/>
  <c r="H2047" i="24"/>
  <c r="H2048" i="24"/>
  <c r="H2049" i="24"/>
  <c r="H2050" i="24"/>
  <c r="H2051" i="24"/>
  <c r="H2052" i="24"/>
  <c r="H2053" i="24"/>
  <c r="H2054" i="24"/>
  <c r="H2055" i="24"/>
  <c r="H2056" i="24"/>
  <c r="H2057" i="24"/>
  <c r="H2058" i="24"/>
  <c r="H2059" i="24"/>
  <c r="H2060" i="24"/>
  <c r="H2061" i="24"/>
  <c r="H2062" i="24"/>
  <c r="H2063" i="24"/>
  <c r="H2064" i="24"/>
  <c r="H2065" i="24"/>
  <c r="H2066" i="24"/>
  <c r="H2067" i="24"/>
  <c r="H2068" i="24"/>
  <c r="H2069" i="24"/>
  <c r="H2070" i="24"/>
  <c r="H2071" i="24"/>
  <c r="H2072" i="24"/>
  <c r="H2073" i="24"/>
  <c r="H2074" i="24"/>
  <c r="H2075" i="24"/>
  <c r="H2076" i="24"/>
  <c r="H2077" i="24"/>
  <c r="H2078" i="24"/>
  <c r="H2079" i="24"/>
  <c r="H2080" i="24"/>
  <c r="H2081" i="24"/>
  <c r="H2082" i="24"/>
  <c r="H2083" i="24"/>
  <c r="H2084" i="24"/>
  <c r="H2085" i="24"/>
  <c r="H2086" i="24"/>
  <c r="H2087" i="24"/>
  <c r="H2088" i="24"/>
  <c r="H2089" i="24"/>
  <c r="H2090" i="24"/>
  <c r="H2091" i="24"/>
  <c r="H2092" i="24"/>
  <c r="H2093" i="24"/>
  <c r="H2094" i="24"/>
  <c r="H2095" i="24"/>
  <c r="H2096" i="24"/>
  <c r="H2097" i="24"/>
  <c r="H2098" i="24"/>
  <c r="H2099" i="24"/>
  <c r="H2100" i="24"/>
  <c r="H2101" i="24"/>
  <c r="H2102" i="24"/>
  <c r="H2103" i="24"/>
  <c r="H2104" i="24"/>
  <c r="H2105" i="24"/>
  <c r="H2106" i="24"/>
  <c r="H2107" i="24"/>
  <c r="H2108" i="24"/>
  <c r="H2109" i="24"/>
  <c r="H2110" i="24"/>
  <c r="H2111" i="24"/>
  <c r="H2112" i="24"/>
  <c r="H2113" i="24"/>
  <c r="H2114" i="24"/>
  <c r="H2115" i="24"/>
  <c r="H2116" i="24"/>
  <c r="H2117" i="24"/>
  <c r="H2118" i="24"/>
  <c r="H2119" i="24"/>
  <c r="H2120" i="24"/>
  <c r="H2121" i="24"/>
  <c r="H2122" i="24"/>
  <c r="H2123" i="24"/>
  <c r="H2124" i="24"/>
  <c r="H2125" i="24"/>
  <c r="H2126" i="24"/>
  <c r="H2127" i="24"/>
  <c r="H2128" i="24"/>
  <c r="H2129" i="24"/>
  <c r="H2130" i="24"/>
  <c r="H2131" i="24"/>
  <c r="H2132" i="24"/>
  <c r="H2133" i="24"/>
  <c r="H2134" i="24"/>
  <c r="H2135" i="24"/>
  <c r="H2136" i="24"/>
  <c r="H2137" i="24"/>
  <c r="H2138" i="24"/>
  <c r="H2139" i="24"/>
  <c r="H2140" i="24"/>
  <c r="H2141" i="24"/>
  <c r="H2142" i="24"/>
  <c r="H2143" i="24"/>
  <c r="H2144" i="24"/>
  <c r="H2145" i="24"/>
  <c r="H2146" i="24"/>
  <c r="H2147" i="24"/>
  <c r="H2148" i="24"/>
  <c r="H2149" i="24"/>
  <c r="H2150" i="24"/>
  <c r="H2151" i="24"/>
  <c r="H2152" i="24"/>
  <c r="H2153" i="24"/>
  <c r="H2154" i="24"/>
  <c r="H2155" i="24"/>
  <c r="H2156" i="24"/>
  <c r="H2157" i="24"/>
  <c r="H2158" i="24"/>
  <c r="H2159" i="24"/>
  <c r="H2160" i="24"/>
  <c r="H2161" i="24"/>
  <c r="H2162" i="24"/>
  <c r="H2163" i="24"/>
  <c r="H2164" i="24"/>
  <c r="H2165" i="24"/>
  <c r="H2166" i="24"/>
  <c r="H2167" i="24"/>
  <c r="H2168" i="24"/>
  <c r="H2169" i="24"/>
  <c r="H2170" i="24"/>
  <c r="H2171" i="24"/>
  <c r="H2172" i="24"/>
  <c r="H2173" i="24"/>
  <c r="H2174" i="24"/>
  <c r="H2175" i="24"/>
  <c r="H2176" i="24"/>
  <c r="H2177" i="24"/>
  <c r="H2178" i="24"/>
  <c r="H2179" i="24"/>
  <c r="H2180" i="24"/>
  <c r="H2181" i="24"/>
  <c r="H2182" i="24"/>
  <c r="H2183" i="24"/>
  <c r="H2184" i="24"/>
  <c r="H2185" i="24"/>
  <c r="H2186" i="24"/>
  <c r="H2187" i="24"/>
  <c r="H2188" i="24"/>
  <c r="H2189" i="24"/>
  <c r="H2190" i="24"/>
  <c r="H2191" i="24"/>
  <c r="H2192" i="24"/>
  <c r="H2193" i="24"/>
  <c r="H2194" i="24"/>
  <c r="H2195" i="24"/>
  <c r="H2196" i="24"/>
  <c r="H2197" i="24"/>
  <c r="H2198" i="24"/>
  <c r="H2199" i="24"/>
  <c r="H2200" i="24"/>
  <c r="H2201" i="24"/>
  <c r="H2202" i="24"/>
  <c r="H2203" i="24"/>
  <c r="H2204" i="24"/>
  <c r="H2205" i="24"/>
  <c r="H2206" i="24"/>
  <c r="H2207" i="24"/>
  <c r="H2208" i="24"/>
  <c r="H2209" i="24"/>
  <c r="H2210" i="24"/>
  <c r="H2211" i="24"/>
  <c r="H2212" i="24"/>
  <c r="H2213" i="24"/>
  <c r="H2214" i="24"/>
  <c r="H2215" i="24"/>
  <c r="H2216" i="24"/>
  <c r="H2217" i="24"/>
  <c r="H2218" i="24"/>
  <c r="H2219" i="24"/>
  <c r="H2220" i="24"/>
  <c r="H2221" i="24"/>
  <c r="H2222" i="24"/>
  <c r="H2223" i="24"/>
  <c r="H2224" i="24"/>
  <c r="H2225" i="24"/>
  <c r="H2226" i="24"/>
  <c r="H2227" i="24"/>
  <c r="H2228" i="24"/>
  <c r="H2229" i="24"/>
  <c r="H2230" i="24"/>
  <c r="H2231" i="24"/>
  <c r="H2232" i="24"/>
  <c r="H2233" i="24"/>
  <c r="H2234" i="24"/>
  <c r="H2235" i="24"/>
  <c r="H2236" i="24"/>
  <c r="H2237" i="24"/>
  <c r="H2238" i="24"/>
  <c r="H2239" i="24"/>
  <c r="H2240" i="24"/>
  <c r="H2241" i="24"/>
  <c r="H2242" i="24"/>
  <c r="H2243" i="24"/>
  <c r="H2244" i="24"/>
  <c r="H2245" i="24"/>
  <c r="H2246" i="24"/>
  <c r="H2247" i="24"/>
  <c r="H2248" i="24"/>
  <c r="H2249" i="24"/>
  <c r="H2250" i="24"/>
  <c r="H2251" i="24"/>
  <c r="H2252" i="24"/>
  <c r="H2253" i="24"/>
  <c r="H2254" i="24"/>
  <c r="H2255" i="24"/>
  <c r="H2256" i="24"/>
  <c r="H2257" i="24"/>
  <c r="H2258" i="24"/>
  <c r="H2259" i="24"/>
  <c r="H2260" i="24"/>
  <c r="H2261" i="24"/>
  <c r="H2262" i="24"/>
  <c r="H2263" i="24"/>
  <c r="H2264" i="24"/>
  <c r="H2265" i="24"/>
  <c r="H2266" i="24"/>
  <c r="H2267" i="24"/>
  <c r="H2268" i="24"/>
  <c r="H2269" i="24"/>
  <c r="H2270" i="24"/>
  <c r="H2271" i="24"/>
  <c r="H2272" i="24"/>
  <c r="H2273" i="24"/>
  <c r="H2274" i="24"/>
  <c r="H2275" i="24"/>
  <c r="H2276" i="24"/>
  <c r="H2277" i="24"/>
  <c r="G3" i="24"/>
  <c r="G4" i="24"/>
  <c r="G5" i="24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1" i="24"/>
  <c r="G82" i="24"/>
  <c r="G83" i="24"/>
  <c r="G84" i="24"/>
  <c r="G85" i="24"/>
  <c r="G86" i="24"/>
  <c r="G87" i="24"/>
  <c r="G88" i="24"/>
  <c r="G89" i="24"/>
  <c r="G90" i="24"/>
  <c r="G91" i="24"/>
  <c r="G92" i="24"/>
  <c r="G93" i="24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138" i="24"/>
  <c r="G139" i="24"/>
  <c r="G140" i="24"/>
  <c r="G141" i="24"/>
  <c r="G142" i="24"/>
  <c r="G143" i="24"/>
  <c r="G144" i="24"/>
  <c r="G145" i="24"/>
  <c r="G146" i="24"/>
  <c r="G147" i="24"/>
  <c r="G148" i="24"/>
  <c r="G149" i="24"/>
  <c r="G150" i="24"/>
  <c r="G151" i="24"/>
  <c r="G152" i="24"/>
  <c r="G153" i="24"/>
  <c r="G154" i="24"/>
  <c r="G155" i="24"/>
  <c r="G156" i="24"/>
  <c r="G157" i="24"/>
  <c r="G158" i="24"/>
  <c r="G159" i="24"/>
  <c r="G160" i="24"/>
  <c r="G161" i="24"/>
  <c r="G162" i="24"/>
  <c r="G163" i="24"/>
  <c r="G164" i="24"/>
  <c r="G165" i="24"/>
  <c r="G166" i="24"/>
  <c r="G167" i="24"/>
  <c r="G168" i="24"/>
  <c r="G169" i="24"/>
  <c r="G170" i="24"/>
  <c r="G171" i="24"/>
  <c r="G172" i="24"/>
  <c r="G173" i="24"/>
  <c r="G174" i="24"/>
  <c r="G175" i="24"/>
  <c r="G176" i="24"/>
  <c r="G177" i="24"/>
  <c r="G178" i="24"/>
  <c r="G179" i="24"/>
  <c r="G180" i="24"/>
  <c r="G181" i="24"/>
  <c r="G182" i="24"/>
  <c r="G183" i="24"/>
  <c r="G184" i="24"/>
  <c r="G185" i="24"/>
  <c r="G186" i="24"/>
  <c r="G187" i="24"/>
  <c r="G188" i="24"/>
  <c r="G189" i="24"/>
  <c r="G190" i="24"/>
  <c r="G191" i="24"/>
  <c r="G192" i="24"/>
  <c r="G193" i="24"/>
  <c r="G194" i="24"/>
  <c r="G195" i="24"/>
  <c r="G196" i="24"/>
  <c r="G197" i="24"/>
  <c r="G198" i="24"/>
  <c r="G199" i="24"/>
  <c r="G200" i="24"/>
  <c r="G201" i="24"/>
  <c r="G202" i="24"/>
  <c r="G203" i="24"/>
  <c r="G204" i="24"/>
  <c r="G205" i="24"/>
  <c r="G206" i="24"/>
  <c r="G207" i="24"/>
  <c r="G208" i="24"/>
  <c r="G209" i="24"/>
  <c r="G210" i="24"/>
  <c r="G211" i="24"/>
  <c r="G212" i="24"/>
  <c r="G213" i="24"/>
  <c r="G214" i="24"/>
  <c r="G215" i="24"/>
  <c r="G216" i="24"/>
  <c r="G217" i="24"/>
  <c r="G218" i="24"/>
  <c r="G219" i="24"/>
  <c r="G220" i="24"/>
  <c r="G221" i="24"/>
  <c r="G222" i="24"/>
  <c r="G223" i="24"/>
  <c r="G224" i="24"/>
  <c r="G225" i="24"/>
  <c r="G226" i="24"/>
  <c r="G227" i="24"/>
  <c r="G228" i="24"/>
  <c r="G229" i="24"/>
  <c r="G230" i="24"/>
  <c r="G231" i="24"/>
  <c r="G232" i="24"/>
  <c r="G233" i="24"/>
  <c r="G234" i="24"/>
  <c r="G235" i="24"/>
  <c r="G236" i="24"/>
  <c r="G237" i="24"/>
  <c r="G238" i="24"/>
  <c r="G239" i="24"/>
  <c r="G240" i="24"/>
  <c r="G241" i="24"/>
  <c r="G242" i="24"/>
  <c r="G243" i="24"/>
  <c r="G244" i="24"/>
  <c r="G245" i="24"/>
  <c r="G246" i="24"/>
  <c r="G247" i="24"/>
  <c r="G248" i="24"/>
  <c r="G249" i="24"/>
  <c r="G250" i="24"/>
  <c r="G251" i="24"/>
  <c r="G252" i="24"/>
  <c r="G253" i="24"/>
  <c r="G254" i="24"/>
  <c r="G255" i="24"/>
  <c r="G256" i="24"/>
  <c r="G257" i="24"/>
  <c r="G258" i="24"/>
  <c r="G259" i="24"/>
  <c r="G260" i="24"/>
  <c r="G261" i="24"/>
  <c r="G262" i="24"/>
  <c r="G263" i="24"/>
  <c r="G264" i="24"/>
  <c r="G265" i="24"/>
  <c r="G266" i="24"/>
  <c r="G267" i="24"/>
  <c r="G268" i="24"/>
  <c r="G269" i="24"/>
  <c r="G270" i="24"/>
  <c r="G271" i="24"/>
  <c r="G272" i="24"/>
  <c r="G273" i="24"/>
  <c r="G274" i="24"/>
  <c r="G275" i="24"/>
  <c r="G276" i="24"/>
  <c r="G277" i="24"/>
  <c r="G278" i="24"/>
  <c r="G279" i="24"/>
  <c r="G280" i="24"/>
  <c r="G281" i="24"/>
  <c r="G282" i="24"/>
  <c r="G283" i="24"/>
  <c r="G284" i="24"/>
  <c r="G285" i="24"/>
  <c r="G286" i="24"/>
  <c r="G287" i="24"/>
  <c r="G288" i="24"/>
  <c r="G289" i="24"/>
  <c r="G290" i="24"/>
  <c r="G291" i="24"/>
  <c r="G292" i="24"/>
  <c r="G293" i="24"/>
  <c r="G294" i="24"/>
  <c r="G295" i="24"/>
  <c r="G296" i="24"/>
  <c r="G297" i="24"/>
  <c r="G298" i="24"/>
  <c r="G299" i="24"/>
  <c r="G300" i="24"/>
  <c r="G301" i="24"/>
  <c r="G302" i="24"/>
  <c r="G303" i="24"/>
  <c r="G304" i="24"/>
  <c r="G305" i="24"/>
  <c r="G306" i="24"/>
  <c r="G307" i="24"/>
  <c r="G308" i="24"/>
  <c r="G309" i="24"/>
  <c r="G310" i="24"/>
  <c r="G311" i="24"/>
  <c r="G312" i="24"/>
  <c r="G313" i="24"/>
  <c r="G314" i="24"/>
  <c r="G315" i="24"/>
  <c r="G316" i="24"/>
  <c r="G317" i="24"/>
  <c r="G318" i="24"/>
  <c r="G319" i="24"/>
  <c r="G320" i="24"/>
  <c r="G321" i="24"/>
  <c r="G322" i="24"/>
  <c r="G323" i="24"/>
  <c r="G324" i="24"/>
  <c r="G325" i="24"/>
  <c r="G326" i="24"/>
  <c r="G327" i="24"/>
  <c r="G328" i="24"/>
  <c r="G329" i="24"/>
  <c r="G330" i="24"/>
  <c r="G331" i="24"/>
  <c r="G332" i="24"/>
  <c r="G333" i="24"/>
  <c r="G334" i="24"/>
  <c r="G335" i="24"/>
  <c r="G336" i="24"/>
  <c r="G337" i="24"/>
  <c r="G338" i="24"/>
  <c r="G339" i="24"/>
  <c r="G340" i="24"/>
  <c r="G341" i="24"/>
  <c r="G342" i="24"/>
  <c r="G343" i="24"/>
  <c r="G344" i="24"/>
  <c r="G345" i="24"/>
  <c r="G346" i="24"/>
  <c r="G347" i="24"/>
  <c r="G348" i="24"/>
  <c r="G349" i="24"/>
  <c r="G350" i="24"/>
  <c r="G351" i="24"/>
  <c r="G352" i="24"/>
  <c r="G353" i="24"/>
  <c r="G354" i="24"/>
  <c r="G355" i="24"/>
  <c r="G356" i="24"/>
  <c r="G357" i="24"/>
  <c r="G358" i="24"/>
  <c r="G359" i="24"/>
  <c r="G360" i="24"/>
  <c r="G361" i="24"/>
  <c r="G362" i="24"/>
  <c r="G363" i="24"/>
  <c r="G364" i="24"/>
  <c r="G365" i="24"/>
  <c r="G366" i="24"/>
  <c r="G367" i="24"/>
  <c r="G368" i="24"/>
  <c r="G369" i="24"/>
  <c r="G370" i="24"/>
  <c r="G371" i="24"/>
  <c r="G372" i="24"/>
  <c r="G373" i="24"/>
  <c r="G374" i="24"/>
  <c r="G375" i="24"/>
  <c r="G376" i="24"/>
  <c r="G377" i="24"/>
  <c r="G378" i="24"/>
  <c r="G379" i="24"/>
  <c r="G380" i="24"/>
  <c r="G381" i="24"/>
  <c r="G382" i="24"/>
  <c r="G383" i="24"/>
  <c r="G384" i="24"/>
  <c r="G385" i="24"/>
  <c r="G386" i="24"/>
  <c r="G387" i="24"/>
  <c r="G388" i="24"/>
  <c r="G389" i="24"/>
  <c r="G390" i="24"/>
  <c r="G391" i="24"/>
  <c r="G392" i="24"/>
  <c r="G393" i="24"/>
  <c r="G394" i="24"/>
  <c r="G395" i="24"/>
  <c r="G396" i="24"/>
  <c r="G397" i="24"/>
  <c r="G398" i="24"/>
  <c r="G399" i="24"/>
  <c r="G400" i="24"/>
  <c r="G401" i="24"/>
  <c r="G402" i="24"/>
  <c r="G403" i="24"/>
  <c r="G404" i="24"/>
  <c r="G405" i="24"/>
  <c r="G406" i="24"/>
  <c r="G407" i="24"/>
  <c r="G408" i="24"/>
  <c r="G409" i="24"/>
  <c r="G410" i="24"/>
  <c r="G411" i="24"/>
  <c r="G412" i="24"/>
  <c r="G413" i="24"/>
  <c r="G414" i="24"/>
  <c r="G415" i="24"/>
  <c r="G416" i="24"/>
  <c r="G417" i="24"/>
  <c r="G418" i="24"/>
  <c r="G419" i="24"/>
  <c r="G420" i="24"/>
  <c r="G421" i="24"/>
  <c r="G422" i="24"/>
  <c r="G423" i="24"/>
  <c r="G424" i="24"/>
  <c r="G425" i="24"/>
  <c r="G426" i="24"/>
  <c r="G427" i="24"/>
  <c r="G428" i="24"/>
  <c r="G429" i="24"/>
  <c r="G430" i="24"/>
  <c r="G431" i="24"/>
  <c r="G432" i="24"/>
  <c r="G433" i="24"/>
  <c r="G434" i="24"/>
  <c r="G435" i="24"/>
  <c r="G436" i="24"/>
  <c r="G437" i="24"/>
  <c r="G438" i="24"/>
  <c r="G439" i="24"/>
  <c r="G440" i="24"/>
  <c r="G441" i="24"/>
  <c r="G442" i="24"/>
  <c r="G443" i="24"/>
  <c r="G444" i="24"/>
  <c r="G445" i="24"/>
  <c r="G446" i="24"/>
  <c r="G447" i="24"/>
  <c r="G448" i="24"/>
  <c r="G449" i="24"/>
  <c r="G450" i="24"/>
  <c r="G451" i="24"/>
  <c r="G452" i="24"/>
  <c r="G453" i="24"/>
  <c r="G454" i="24"/>
  <c r="G455" i="24"/>
  <c r="G456" i="24"/>
  <c r="G457" i="24"/>
  <c r="G458" i="24"/>
  <c r="G459" i="24"/>
  <c r="G460" i="24"/>
  <c r="G461" i="24"/>
  <c r="G462" i="24"/>
  <c r="G463" i="24"/>
  <c r="G464" i="24"/>
  <c r="G465" i="24"/>
  <c r="G466" i="24"/>
  <c r="G467" i="24"/>
  <c r="G468" i="24"/>
  <c r="G469" i="24"/>
  <c r="G470" i="24"/>
  <c r="G471" i="24"/>
  <c r="G472" i="24"/>
  <c r="G473" i="24"/>
  <c r="G474" i="24"/>
  <c r="G475" i="24"/>
  <c r="G476" i="24"/>
  <c r="G477" i="24"/>
  <c r="G478" i="24"/>
  <c r="G479" i="24"/>
  <c r="G480" i="24"/>
  <c r="G481" i="24"/>
  <c r="G482" i="24"/>
  <c r="G483" i="24"/>
  <c r="G484" i="24"/>
  <c r="G485" i="24"/>
  <c r="G486" i="24"/>
  <c r="G487" i="24"/>
  <c r="G488" i="24"/>
  <c r="G489" i="24"/>
  <c r="G490" i="24"/>
  <c r="G491" i="24"/>
  <c r="G492" i="24"/>
  <c r="G493" i="24"/>
  <c r="G494" i="24"/>
  <c r="G495" i="24"/>
  <c r="G496" i="24"/>
  <c r="G497" i="24"/>
  <c r="G498" i="24"/>
  <c r="G499" i="24"/>
  <c r="G500" i="24"/>
  <c r="G501" i="24"/>
  <c r="G502" i="24"/>
  <c r="G503" i="24"/>
  <c r="G504" i="24"/>
  <c r="G505" i="24"/>
  <c r="G506" i="24"/>
  <c r="G507" i="24"/>
  <c r="G508" i="24"/>
  <c r="G509" i="24"/>
  <c r="G510" i="24"/>
  <c r="G511" i="24"/>
  <c r="G512" i="24"/>
  <c r="G513" i="24"/>
  <c r="G514" i="24"/>
  <c r="G515" i="24"/>
  <c r="G516" i="24"/>
  <c r="G517" i="24"/>
  <c r="G518" i="24"/>
  <c r="G519" i="24"/>
  <c r="G520" i="24"/>
  <c r="G521" i="24"/>
  <c r="G522" i="24"/>
  <c r="G523" i="24"/>
  <c r="G524" i="24"/>
  <c r="G525" i="24"/>
  <c r="G526" i="24"/>
  <c r="G527" i="24"/>
  <c r="G528" i="24"/>
  <c r="G529" i="24"/>
  <c r="G530" i="24"/>
  <c r="G531" i="24"/>
  <c r="G532" i="24"/>
  <c r="G533" i="24"/>
  <c r="G534" i="24"/>
  <c r="G535" i="24"/>
  <c r="G536" i="24"/>
  <c r="G537" i="24"/>
  <c r="G538" i="24"/>
  <c r="G539" i="24"/>
  <c r="G540" i="24"/>
  <c r="G541" i="24"/>
  <c r="G542" i="24"/>
  <c r="G543" i="24"/>
  <c r="G544" i="24"/>
  <c r="G545" i="24"/>
  <c r="G546" i="24"/>
  <c r="G547" i="24"/>
  <c r="G548" i="24"/>
  <c r="G549" i="24"/>
  <c r="G550" i="24"/>
  <c r="G551" i="24"/>
  <c r="G552" i="24"/>
  <c r="G553" i="24"/>
  <c r="G554" i="24"/>
  <c r="G555" i="24"/>
  <c r="G556" i="24"/>
  <c r="G557" i="24"/>
  <c r="G558" i="24"/>
  <c r="G559" i="24"/>
  <c r="G560" i="24"/>
  <c r="G561" i="24"/>
  <c r="G562" i="24"/>
  <c r="G563" i="24"/>
  <c r="G564" i="24"/>
  <c r="G565" i="24"/>
  <c r="G566" i="24"/>
  <c r="G567" i="24"/>
  <c r="G568" i="24"/>
  <c r="G569" i="24"/>
  <c r="G570" i="24"/>
  <c r="G571" i="24"/>
  <c r="G572" i="24"/>
  <c r="G573" i="24"/>
  <c r="G574" i="24"/>
  <c r="G575" i="24"/>
  <c r="G576" i="24"/>
  <c r="G577" i="24"/>
  <c r="G578" i="24"/>
  <c r="G579" i="24"/>
  <c r="G580" i="24"/>
  <c r="G581" i="24"/>
  <c r="G582" i="24"/>
  <c r="G583" i="24"/>
  <c r="G584" i="24"/>
  <c r="G585" i="24"/>
  <c r="G586" i="24"/>
  <c r="G587" i="24"/>
  <c r="G588" i="24"/>
  <c r="G589" i="24"/>
  <c r="G590" i="24"/>
  <c r="G591" i="24"/>
  <c r="G592" i="24"/>
  <c r="G593" i="24"/>
  <c r="G594" i="24"/>
  <c r="G595" i="24"/>
  <c r="G596" i="24"/>
  <c r="G597" i="24"/>
  <c r="G598" i="24"/>
  <c r="G599" i="24"/>
  <c r="G600" i="24"/>
  <c r="G601" i="24"/>
  <c r="G602" i="24"/>
  <c r="G603" i="24"/>
  <c r="G604" i="24"/>
  <c r="G605" i="24"/>
  <c r="G606" i="24"/>
  <c r="G607" i="24"/>
  <c r="G608" i="24"/>
  <c r="G609" i="24"/>
  <c r="G610" i="24"/>
  <c r="G611" i="24"/>
  <c r="G612" i="24"/>
  <c r="G613" i="24"/>
  <c r="G614" i="24"/>
  <c r="G615" i="24"/>
  <c r="G616" i="24"/>
  <c r="G617" i="24"/>
  <c r="G618" i="24"/>
  <c r="G619" i="24"/>
  <c r="G620" i="24"/>
  <c r="G621" i="24"/>
  <c r="G622" i="24"/>
  <c r="G623" i="24"/>
  <c r="G624" i="24"/>
  <c r="G625" i="24"/>
  <c r="G626" i="24"/>
  <c r="G627" i="24"/>
  <c r="G628" i="24"/>
  <c r="G629" i="24"/>
  <c r="G630" i="24"/>
  <c r="G631" i="24"/>
  <c r="G632" i="24"/>
  <c r="G633" i="24"/>
  <c r="G634" i="24"/>
  <c r="G635" i="24"/>
  <c r="G636" i="24"/>
  <c r="G637" i="24"/>
  <c r="G638" i="24"/>
  <c r="G639" i="24"/>
  <c r="G640" i="24"/>
  <c r="G641" i="24"/>
  <c r="G642" i="24"/>
  <c r="G643" i="24"/>
  <c r="G644" i="24"/>
  <c r="G645" i="24"/>
  <c r="G646" i="24"/>
  <c r="G647" i="24"/>
  <c r="G648" i="24"/>
  <c r="G649" i="24"/>
  <c r="G650" i="24"/>
  <c r="G651" i="24"/>
  <c r="G652" i="24"/>
  <c r="G653" i="24"/>
  <c r="G654" i="24"/>
  <c r="G655" i="24"/>
  <c r="G656" i="24"/>
  <c r="G657" i="24"/>
  <c r="G658" i="24"/>
  <c r="G659" i="24"/>
  <c r="G660" i="24"/>
  <c r="G661" i="24"/>
  <c r="G662" i="24"/>
  <c r="G663" i="24"/>
  <c r="G664" i="24"/>
  <c r="G665" i="24"/>
  <c r="G666" i="24"/>
  <c r="G667" i="24"/>
  <c r="G668" i="24"/>
  <c r="G669" i="24"/>
  <c r="G670" i="24"/>
  <c r="G671" i="24"/>
  <c r="G672" i="24"/>
  <c r="G673" i="24"/>
  <c r="G674" i="24"/>
  <c r="G675" i="24"/>
  <c r="G676" i="24"/>
  <c r="G677" i="24"/>
  <c r="G678" i="24"/>
  <c r="G679" i="24"/>
  <c r="G680" i="24"/>
  <c r="G681" i="24"/>
  <c r="G682" i="24"/>
  <c r="G683" i="24"/>
  <c r="G684" i="24"/>
  <c r="G685" i="24"/>
  <c r="G686" i="24"/>
  <c r="G687" i="24"/>
  <c r="G688" i="24"/>
  <c r="G689" i="24"/>
  <c r="G690" i="24"/>
  <c r="G691" i="24"/>
  <c r="G692" i="24"/>
  <c r="G693" i="24"/>
  <c r="G694" i="24"/>
  <c r="G695" i="24"/>
  <c r="G696" i="24"/>
  <c r="G697" i="24"/>
  <c r="G698" i="24"/>
  <c r="G699" i="24"/>
  <c r="G700" i="24"/>
  <c r="G701" i="24"/>
  <c r="G702" i="24"/>
  <c r="G703" i="24"/>
  <c r="G704" i="24"/>
  <c r="G705" i="24"/>
  <c r="G706" i="24"/>
  <c r="G707" i="24"/>
  <c r="G708" i="24"/>
  <c r="G709" i="24"/>
  <c r="G710" i="24"/>
  <c r="G711" i="24"/>
  <c r="G712" i="24"/>
  <c r="G713" i="24"/>
  <c r="G714" i="24"/>
  <c r="G715" i="24"/>
  <c r="G716" i="24"/>
  <c r="G717" i="24"/>
  <c r="G718" i="24"/>
  <c r="G719" i="24"/>
  <c r="G720" i="24"/>
  <c r="G721" i="24"/>
  <c r="G722" i="24"/>
  <c r="G723" i="24"/>
  <c r="G724" i="24"/>
  <c r="G725" i="24"/>
  <c r="G726" i="24"/>
  <c r="G727" i="24"/>
  <c r="G728" i="24"/>
  <c r="G729" i="24"/>
  <c r="G730" i="24"/>
  <c r="G731" i="24"/>
  <c r="G732" i="24"/>
  <c r="G733" i="24"/>
  <c r="G734" i="24"/>
  <c r="G735" i="24"/>
  <c r="G736" i="24"/>
  <c r="G737" i="24"/>
  <c r="G738" i="24"/>
  <c r="G739" i="24"/>
  <c r="G740" i="24"/>
  <c r="G741" i="24"/>
  <c r="G742" i="24"/>
  <c r="G743" i="24"/>
  <c r="G744" i="24"/>
  <c r="G745" i="24"/>
  <c r="G746" i="24"/>
  <c r="G747" i="24"/>
  <c r="G748" i="24"/>
  <c r="G749" i="24"/>
  <c r="G750" i="24"/>
  <c r="G751" i="24"/>
  <c r="G752" i="24"/>
  <c r="G753" i="24"/>
  <c r="G754" i="24"/>
  <c r="G755" i="24"/>
  <c r="G756" i="24"/>
  <c r="G757" i="24"/>
  <c r="G758" i="24"/>
  <c r="G759" i="24"/>
  <c r="G760" i="24"/>
  <c r="G761" i="24"/>
  <c r="G762" i="24"/>
  <c r="G763" i="24"/>
  <c r="G764" i="24"/>
  <c r="G765" i="24"/>
  <c r="G766" i="24"/>
  <c r="G767" i="24"/>
  <c r="G768" i="24"/>
  <c r="G769" i="24"/>
  <c r="G770" i="24"/>
  <c r="G771" i="24"/>
  <c r="G772" i="24"/>
  <c r="G773" i="24"/>
  <c r="G774" i="24"/>
  <c r="G775" i="24"/>
  <c r="G776" i="24"/>
  <c r="G777" i="24"/>
  <c r="G778" i="24"/>
  <c r="G779" i="24"/>
  <c r="G780" i="24"/>
  <c r="G781" i="24"/>
  <c r="G782" i="24"/>
  <c r="G783" i="24"/>
  <c r="G784" i="24"/>
  <c r="G785" i="24"/>
  <c r="G786" i="24"/>
  <c r="G787" i="24"/>
  <c r="G788" i="24"/>
  <c r="G789" i="24"/>
  <c r="G790" i="24"/>
  <c r="G791" i="24"/>
  <c r="G792" i="24"/>
  <c r="G793" i="24"/>
  <c r="G794" i="24"/>
  <c r="G795" i="24"/>
  <c r="G796" i="24"/>
  <c r="G797" i="24"/>
  <c r="G798" i="24"/>
  <c r="G799" i="24"/>
  <c r="G800" i="24"/>
  <c r="G801" i="24"/>
  <c r="G802" i="24"/>
  <c r="G803" i="24"/>
  <c r="G804" i="24"/>
  <c r="G805" i="24"/>
  <c r="G806" i="24"/>
  <c r="G807" i="24"/>
  <c r="G808" i="24"/>
  <c r="G809" i="24"/>
  <c r="G810" i="24"/>
  <c r="G811" i="24"/>
  <c r="G812" i="24"/>
  <c r="G813" i="24"/>
  <c r="G814" i="24"/>
  <c r="G815" i="24"/>
  <c r="G816" i="24"/>
  <c r="G817" i="24"/>
  <c r="G818" i="24"/>
  <c r="G819" i="24"/>
  <c r="G820" i="24"/>
  <c r="G821" i="24"/>
  <c r="G822" i="24"/>
  <c r="G823" i="24"/>
  <c r="G824" i="24"/>
  <c r="G825" i="24"/>
  <c r="G826" i="24"/>
  <c r="G827" i="24"/>
  <c r="G828" i="24"/>
  <c r="G829" i="24"/>
  <c r="G830" i="24"/>
  <c r="G831" i="24"/>
  <c r="G832" i="24"/>
  <c r="G833" i="24"/>
  <c r="G834" i="24"/>
  <c r="G835" i="24"/>
  <c r="G836" i="24"/>
  <c r="G837" i="24"/>
  <c r="G838" i="24"/>
  <c r="G839" i="24"/>
  <c r="G840" i="24"/>
  <c r="G841" i="24"/>
  <c r="G842" i="24"/>
  <c r="G843" i="24"/>
  <c r="G844" i="24"/>
  <c r="G845" i="24"/>
  <c r="G846" i="24"/>
  <c r="G847" i="24"/>
  <c r="G848" i="24"/>
  <c r="G849" i="24"/>
  <c r="G850" i="24"/>
  <c r="G851" i="24"/>
  <c r="G852" i="24"/>
  <c r="G853" i="24"/>
  <c r="G854" i="24"/>
  <c r="G855" i="24"/>
  <c r="G856" i="24"/>
  <c r="G857" i="24"/>
  <c r="G858" i="24"/>
  <c r="G859" i="24"/>
  <c r="G860" i="24"/>
  <c r="G861" i="24"/>
  <c r="G862" i="24"/>
  <c r="G863" i="24"/>
  <c r="G864" i="24"/>
  <c r="G865" i="24"/>
  <c r="G866" i="24"/>
  <c r="G867" i="24"/>
  <c r="G868" i="24"/>
  <c r="G869" i="24"/>
  <c r="G870" i="24"/>
  <c r="G871" i="24"/>
  <c r="G872" i="24"/>
  <c r="G873" i="24"/>
  <c r="G874" i="24"/>
  <c r="G875" i="24"/>
  <c r="G876" i="24"/>
  <c r="G877" i="24"/>
  <c r="G878" i="24"/>
  <c r="G879" i="24"/>
  <c r="G880" i="24"/>
  <c r="G881" i="24"/>
  <c r="G882" i="24"/>
  <c r="G883" i="24"/>
  <c r="G884" i="24"/>
  <c r="G885" i="24"/>
  <c r="G886" i="24"/>
  <c r="G887" i="24"/>
  <c r="G888" i="24"/>
  <c r="G889" i="24"/>
  <c r="G890" i="24"/>
  <c r="G891" i="24"/>
  <c r="G892" i="24"/>
  <c r="G893" i="24"/>
  <c r="G894" i="24"/>
  <c r="G895" i="24"/>
  <c r="G896" i="24"/>
  <c r="G897" i="24"/>
  <c r="G898" i="24"/>
  <c r="G899" i="24"/>
  <c r="G900" i="24"/>
  <c r="G901" i="24"/>
  <c r="G902" i="24"/>
  <c r="G903" i="24"/>
  <c r="G904" i="24"/>
  <c r="G905" i="24"/>
  <c r="G906" i="24"/>
  <c r="G907" i="24"/>
  <c r="G908" i="24"/>
  <c r="G909" i="24"/>
  <c r="G910" i="24"/>
  <c r="G911" i="24"/>
  <c r="G912" i="24"/>
  <c r="G913" i="24"/>
  <c r="G914" i="24"/>
  <c r="G915" i="24"/>
  <c r="G916" i="24"/>
  <c r="G917" i="24"/>
  <c r="G918" i="24"/>
  <c r="G919" i="24"/>
  <c r="G920" i="24"/>
  <c r="G921" i="24"/>
  <c r="G922" i="24"/>
  <c r="G923" i="24"/>
  <c r="G924" i="24"/>
  <c r="G925" i="24"/>
  <c r="G926" i="24"/>
  <c r="G927" i="24"/>
  <c r="G928" i="24"/>
  <c r="G929" i="24"/>
  <c r="G930" i="24"/>
  <c r="G931" i="24"/>
  <c r="G932" i="24"/>
  <c r="G933" i="24"/>
  <c r="G934" i="24"/>
  <c r="G935" i="24"/>
  <c r="G936" i="24"/>
  <c r="G937" i="24"/>
  <c r="G938" i="24"/>
  <c r="G939" i="24"/>
  <c r="G940" i="24"/>
  <c r="G941" i="24"/>
  <c r="G942" i="24"/>
  <c r="G943" i="24"/>
  <c r="G944" i="24"/>
  <c r="G945" i="24"/>
  <c r="G946" i="24"/>
  <c r="G947" i="24"/>
  <c r="G948" i="24"/>
  <c r="G949" i="24"/>
  <c r="G950" i="24"/>
  <c r="G951" i="24"/>
  <c r="G952" i="24"/>
  <c r="G953" i="24"/>
  <c r="G954" i="24"/>
  <c r="G955" i="24"/>
  <c r="G956" i="24"/>
  <c r="G957" i="24"/>
  <c r="G958" i="24"/>
  <c r="G959" i="24"/>
  <c r="G960" i="24"/>
  <c r="G961" i="24"/>
  <c r="G962" i="24"/>
  <c r="G963" i="24"/>
  <c r="G964" i="24"/>
  <c r="G965" i="24"/>
  <c r="G966" i="24"/>
  <c r="G967" i="24"/>
  <c r="G968" i="24"/>
  <c r="G969" i="24"/>
  <c r="G970" i="24"/>
  <c r="G971" i="24"/>
  <c r="G972" i="24"/>
  <c r="G973" i="24"/>
  <c r="G974" i="24"/>
  <c r="G975" i="24"/>
  <c r="G976" i="24"/>
  <c r="G977" i="24"/>
  <c r="G978" i="24"/>
  <c r="G979" i="24"/>
  <c r="G980" i="24"/>
  <c r="G981" i="24"/>
  <c r="G982" i="24"/>
  <c r="G983" i="24"/>
  <c r="G984" i="24"/>
  <c r="G985" i="24"/>
  <c r="G986" i="24"/>
  <c r="G987" i="24"/>
  <c r="G988" i="24"/>
  <c r="G989" i="24"/>
  <c r="G990" i="24"/>
  <c r="G991" i="24"/>
  <c r="G992" i="24"/>
  <c r="G993" i="24"/>
  <c r="G994" i="24"/>
  <c r="G995" i="24"/>
  <c r="G996" i="24"/>
  <c r="G997" i="24"/>
  <c r="G998" i="24"/>
  <c r="G999" i="24"/>
  <c r="G1000" i="24"/>
  <c r="G1001" i="24"/>
  <c r="G1002" i="24"/>
  <c r="G1003" i="24"/>
  <c r="G1004" i="24"/>
  <c r="G1005" i="24"/>
  <c r="G1006" i="24"/>
  <c r="G1007" i="24"/>
  <c r="G1008" i="24"/>
  <c r="G1009" i="24"/>
  <c r="G1010" i="24"/>
  <c r="G1011" i="24"/>
  <c r="G1012" i="24"/>
  <c r="G1013" i="24"/>
  <c r="G1014" i="24"/>
  <c r="G1015" i="24"/>
  <c r="G1016" i="24"/>
  <c r="G1017" i="24"/>
  <c r="G1018" i="24"/>
  <c r="G1019" i="24"/>
  <c r="G1020" i="24"/>
  <c r="G1021" i="24"/>
  <c r="G1022" i="24"/>
  <c r="G1023" i="24"/>
  <c r="G1024" i="24"/>
  <c r="G1025" i="24"/>
  <c r="G1026" i="24"/>
  <c r="G1027" i="24"/>
  <c r="G1028" i="24"/>
  <c r="G1029" i="24"/>
  <c r="G1030" i="24"/>
  <c r="G1031" i="24"/>
  <c r="G1032" i="24"/>
  <c r="G1033" i="24"/>
  <c r="G1034" i="24"/>
  <c r="G1035" i="24"/>
  <c r="G1036" i="24"/>
  <c r="G1037" i="24"/>
  <c r="G1038" i="24"/>
  <c r="G1039" i="24"/>
  <c r="G1040" i="24"/>
  <c r="G1041" i="24"/>
  <c r="G1042" i="24"/>
  <c r="G1043" i="24"/>
  <c r="G1044" i="24"/>
  <c r="G1045" i="24"/>
  <c r="G1046" i="24"/>
  <c r="G1047" i="24"/>
  <c r="G1048" i="24"/>
  <c r="G1049" i="24"/>
  <c r="G1050" i="24"/>
  <c r="G1051" i="24"/>
  <c r="G1052" i="24"/>
  <c r="G1053" i="24"/>
  <c r="G1054" i="24"/>
  <c r="G1055" i="24"/>
  <c r="G1056" i="24"/>
  <c r="G1057" i="24"/>
  <c r="G1058" i="24"/>
  <c r="G1059" i="24"/>
  <c r="G1060" i="24"/>
  <c r="G1061" i="24"/>
  <c r="G1062" i="24"/>
  <c r="G1063" i="24"/>
  <c r="G1064" i="24"/>
  <c r="G1065" i="24"/>
  <c r="G1066" i="24"/>
  <c r="G1067" i="24"/>
  <c r="G1068" i="24"/>
  <c r="G1069" i="24"/>
  <c r="G1070" i="24"/>
  <c r="G1071" i="24"/>
  <c r="G1072" i="24"/>
  <c r="G1073" i="24"/>
  <c r="G1074" i="24"/>
  <c r="G1075" i="24"/>
  <c r="G1076" i="24"/>
  <c r="G1077" i="24"/>
  <c r="G1078" i="24"/>
  <c r="G1079" i="24"/>
  <c r="G1080" i="24"/>
  <c r="G1081" i="24"/>
  <c r="G1082" i="24"/>
  <c r="G1083" i="24"/>
  <c r="G1084" i="24"/>
  <c r="G1085" i="24"/>
  <c r="G1086" i="24"/>
  <c r="G1087" i="24"/>
  <c r="G1088" i="24"/>
  <c r="G1089" i="24"/>
  <c r="G1090" i="24"/>
  <c r="G1091" i="24"/>
  <c r="G1092" i="24"/>
  <c r="G1093" i="24"/>
  <c r="G1094" i="24"/>
  <c r="G1095" i="24"/>
  <c r="G1096" i="24"/>
  <c r="G1097" i="24"/>
  <c r="G1098" i="24"/>
  <c r="G1099" i="24"/>
  <c r="G1100" i="24"/>
  <c r="G1101" i="24"/>
  <c r="G1102" i="24"/>
  <c r="G1103" i="24"/>
  <c r="G1104" i="24"/>
  <c r="G1105" i="24"/>
  <c r="G1106" i="24"/>
  <c r="G1107" i="24"/>
  <c r="G1108" i="24"/>
  <c r="G1109" i="24"/>
  <c r="G1110" i="24"/>
  <c r="G1111" i="24"/>
  <c r="G1112" i="24"/>
  <c r="G1113" i="24"/>
  <c r="G1114" i="24"/>
  <c r="G1115" i="24"/>
  <c r="G1116" i="24"/>
  <c r="G1117" i="24"/>
  <c r="G1118" i="24"/>
  <c r="G1119" i="24"/>
  <c r="G1120" i="24"/>
  <c r="G1121" i="24"/>
  <c r="G1122" i="24"/>
  <c r="G1123" i="24"/>
  <c r="G1124" i="24"/>
  <c r="G1125" i="24"/>
  <c r="G1126" i="24"/>
  <c r="G1127" i="24"/>
  <c r="G1128" i="24"/>
  <c r="G1129" i="24"/>
  <c r="G1130" i="24"/>
  <c r="G1131" i="24"/>
  <c r="G1132" i="24"/>
  <c r="G1133" i="24"/>
  <c r="G1134" i="24"/>
  <c r="G1135" i="24"/>
  <c r="G1136" i="24"/>
  <c r="G1137" i="24"/>
  <c r="G1138" i="24"/>
  <c r="G1139" i="24"/>
  <c r="G1140" i="24"/>
  <c r="G1141" i="24"/>
  <c r="G1142" i="24"/>
  <c r="G1143" i="24"/>
  <c r="G1144" i="24"/>
  <c r="G1145" i="24"/>
  <c r="G1146" i="24"/>
  <c r="G1147" i="24"/>
  <c r="G1148" i="24"/>
  <c r="G1149" i="24"/>
  <c r="G1150" i="24"/>
  <c r="G1151" i="24"/>
  <c r="G1152" i="24"/>
  <c r="G1153" i="24"/>
  <c r="G1154" i="24"/>
  <c r="G1155" i="24"/>
  <c r="G1156" i="24"/>
  <c r="G1157" i="24"/>
  <c r="G1158" i="24"/>
  <c r="G1159" i="24"/>
  <c r="G1160" i="24"/>
  <c r="G1161" i="24"/>
  <c r="G1162" i="24"/>
  <c r="G1163" i="24"/>
  <c r="G1164" i="24"/>
  <c r="G1165" i="24"/>
  <c r="G1166" i="24"/>
  <c r="G1167" i="24"/>
  <c r="G1168" i="24"/>
  <c r="G1169" i="24"/>
  <c r="G1170" i="24"/>
  <c r="G1171" i="24"/>
  <c r="G1172" i="24"/>
  <c r="G1173" i="24"/>
  <c r="G1174" i="24"/>
  <c r="G1175" i="24"/>
  <c r="G1176" i="24"/>
  <c r="G1177" i="24"/>
  <c r="G1178" i="24"/>
  <c r="G1179" i="24"/>
  <c r="G1180" i="24"/>
  <c r="G1181" i="24"/>
  <c r="G1182" i="24"/>
  <c r="G1183" i="24"/>
  <c r="G1184" i="24"/>
  <c r="G1185" i="24"/>
  <c r="G1186" i="24"/>
  <c r="G1187" i="24"/>
  <c r="G1188" i="24"/>
  <c r="G1189" i="24"/>
  <c r="G1190" i="24"/>
  <c r="G1191" i="24"/>
  <c r="G1192" i="24"/>
  <c r="G1193" i="24"/>
  <c r="G1194" i="24"/>
  <c r="G1195" i="24"/>
  <c r="G1196" i="24"/>
  <c r="G1197" i="24"/>
  <c r="G1198" i="24"/>
  <c r="G1199" i="24"/>
  <c r="G1200" i="24"/>
  <c r="G1201" i="24"/>
  <c r="G1202" i="24"/>
  <c r="G1203" i="24"/>
  <c r="G1204" i="24"/>
  <c r="G1205" i="24"/>
  <c r="G1206" i="24"/>
  <c r="G1207" i="24"/>
  <c r="G1208" i="24"/>
  <c r="G1209" i="24"/>
  <c r="G1210" i="24"/>
  <c r="G1211" i="24"/>
  <c r="G1212" i="24"/>
  <c r="G1213" i="24"/>
  <c r="G1214" i="24"/>
  <c r="G1215" i="24"/>
  <c r="G1216" i="24"/>
  <c r="G1217" i="24"/>
  <c r="G1218" i="24"/>
  <c r="G1219" i="24"/>
  <c r="G1220" i="24"/>
  <c r="G1221" i="24"/>
  <c r="G1222" i="24"/>
  <c r="G1223" i="24"/>
  <c r="G1224" i="24"/>
  <c r="G1225" i="24"/>
  <c r="G1226" i="24"/>
  <c r="G1227" i="24"/>
  <c r="G1228" i="24"/>
  <c r="G1229" i="24"/>
  <c r="G1230" i="24"/>
  <c r="G1231" i="24"/>
  <c r="G1232" i="24"/>
  <c r="G1233" i="24"/>
  <c r="G1234" i="24"/>
  <c r="G1235" i="24"/>
  <c r="G1236" i="24"/>
  <c r="G1237" i="24"/>
  <c r="G1238" i="24"/>
  <c r="G1239" i="24"/>
  <c r="G1240" i="24"/>
  <c r="G1241" i="24"/>
  <c r="G1242" i="24"/>
  <c r="G1243" i="24"/>
  <c r="G1244" i="24"/>
  <c r="G1245" i="24"/>
  <c r="G1246" i="24"/>
  <c r="G1247" i="24"/>
  <c r="G1248" i="24"/>
  <c r="G1249" i="24"/>
  <c r="G1250" i="24"/>
  <c r="G1251" i="24"/>
  <c r="G1252" i="24"/>
  <c r="G1253" i="24"/>
  <c r="G1254" i="24"/>
  <c r="G1255" i="24"/>
  <c r="G1256" i="24"/>
  <c r="G1257" i="24"/>
  <c r="G1258" i="24"/>
  <c r="G1259" i="24"/>
  <c r="G1260" i="24"/>
  <c r="G1261" i="24"/>
  <c r="G1262" i="24"/>
  <c r="G1263" i="24"/>
  <c r="G1264" i="24"/>
  <c r="G1265" i="24"/>
  <c r="G1266" i="24"/>
  <c r="G1267" i="24"/>
  <c r="G1268" i="24"/>
  <c r="G1269" i="24"/>
  <c r="G1270" i="24"/>
  <c r="G1271" i="24"/>
  <c r="G1272" i="24"/>
  <c r="G1273" i="24"/>
  <c r="G1274" i="24"/>
  <c r="G1275" i="24"/>
  <c r="G1276" i="24"/>
  <c r="G1277" i="24"/>
  <c r="G1278" i="24"/>
  <c r="G1279" i="24"/>
  <c r="G1280" i="24"/>
  <c r="G1281" i="24"/>
  <c r="G1282" i="24"/>
  <c r="G1283" i="24"/>
  <c r="G1284" i="24"/>
  <c r="G1285" i="24"/>
  <c r="G1286" i="24"/>
  <c r="G1287" i="24"/>
  <c r="G1288" i="24"/>
  <c r="G1289" i="24"/>
  <c r="G1290" i="24"/>
  <c r="G1291" i="24"/>
  <c r="G1292" i="24"/>
  <c r="G1293" i="24"/>
  <c r="G1294" i="24"/>
  <c r="G1295" i="24"/>
  <c r="G1296" i="24"/>
  <c r="G1297" i="24"/>
  <c r="G1298" i="24"/>
  <c r="G1299" i="24"/>
  <c r="G1300" i="24"/>
  <c r="G1301" i="24"/>
  <c r="G1302" i="24"/>
  <c r="G1303" i="24"/>
  <c r="G1304" i="24"/>
  <c r="G1305" i="24"/>
  <c r="G1306" i="24"/>
  <c r="G1307" i="24"/>
  <c r="G1308" i="24"/>
  <c r="G1309" i="24"/>
  <c r="G1310" i="24"/>
  <c r="G1311" i="24"/>
  <c r="G1312" i="24"/>
  <c r="G1313" i="24"/>
  <c r="G1314" i="24"/>
  <c r="G1315" i="24"/>
  <c r="G1316" i="24"/>
  <c r="G1317" i="24"/>
  <c r="G1318" i="24"/>
  <c r="G1319" i="24"/>
  <c r="G1320" i="24"/>
  <c r="G1321" i="24"/>
  <c r="G1322" i="24"/>
  <c r="G1323" i="24"/>
  <c r="G1324" i="24"/>
  <c r="G1325" i="24"/>
  <c r="G1326" i="24"/>
  <c r="G1327" i="24"/>
  <c r="G1328" i="24"/>
  <c r="G1329" i="24"/>
  <c r="G1330" i="24"/>
  <c r="G1331" i="24"/>
  <c r="G1332" i="24"/>
  <c r="G1333" i="24"/>
  <c r="G1334" i="24"/>
  <c r="G1335" i="24"/>
  <c r="G1336" i="24"/>
  <c r="G1337" i="24"/>
  <c r="G1338" i="24"/>
  <c r="G1339" i="24"/>
  <c r="G1340" i="24"/>
  <c r="G1341" i="24"/>
  <c r="G1342" i="24"/>
  <c r="G1343" i="24"/>
  <c r="G1344" i="24"/>
  <c r="G1345" i="24"/>
  <c r="G1346" i="24"/>
  <c r="G1347" i="24"/>
  <c r="G1348" i="24"/>
  <c r="G1349" i="24"/>
  <c r="G1350" i="24"/>
  <c r="G1351" i="24"/>
  <c r="G1352" i="24"/>
  <c r="G1353" i="24"/>
  <c r="G1354" i="24"/>
  <c r="G1355" i="24"/>
  <c r="G1356" i="24"/>
  <c r="G1357" i="24"/>
  <c r="G1358" i="24"/>
  <c r="G1359" i="24"/>
  <c r="G1360" i="24"/>
  <c r="G1361" i="24"/>
  <c r="G1362" i="24"/>
  <c r="G1363" i="24"/>
  <c r="G1364" i="24"/>
  <c r="G1365" i="24"/>
  <c r="G1366" i="24"/>
  <c r="G1367" i="24"/>
  <c r="G1368" i="24"/>
  <c r="G1369" i="24"/>
  <c r="G1370" i="24"/>
  <c r="G1371" i="24"/>
  <c r="G1372" i="24"/>
  <c r="G1373" i="24"/>
  <c r="G1374" i="24"/>
  <c r="G1375" i="24"/>
  <c r="G1376" i="24"/>
  <c r="G1377" i="24"/>
  <c r="G1378" i="24"/>
  <c r="G1379" i="24"/>
  <c r="G1380" i="24"/>
  <c r="G1381" i="24"/>
  <c r="G1382" i="24"/>
  <c r="G1383" i="24"/>
  <c r="G1384" i="24"/>
  <c r="G1385" i="24"/>
  <c r="G1386" i="24"/>
  <c r="G1387" i="24"/>
  <c r="G1388" i="24"/>
  <c r="G1389" i="24"/>
  <c r="G1390" i="24"/>
  <c r="G1391" i="24"/>
  <c r="G1392" i="24"/>
  <c r="G1393" i="24"/>
  <c r="G1394" i="24"/>
  <c r="G1395" i="24"/>
  <c r="G1396" i="24"/>
  <c r="G1397" i="24"/>
  <c r="G1398" i="24"/>
  <c r="G1399" i="24"/>
  <c r="G1400" i="24"/>
  <c r="G1401" i="24"/>
  <c r="G1402" i="24"/>
  <c r="G1403" i="24"/>
  <c r="G1404" i="24"/>
  <c r="G1405" i="24"/>
  <c r="G1406" i="24"/>
  <c r="G1407" i="24"/>
  <c r="G1408" i="24"/>
  <c r="G1409" i="24"/>
  <c r="G1410" i="24"/>
  <c r="G1411" i="24"/>
  <c r="G1412" i="24"/>
  <c r="G1413" i="24"/>
  <c r="G1414" i="24"/>
  <c r="G1415" i="24"/>
  <c r="G1416" i="24"/>
  <c r="G1417" i="24"/>
  <c r="G1418" i="24"/>
  <c r="G1419" i="24"/>
  <c r="G1420" i="24"/>
  <c r="G1421" i="24"/>
  <c r="G1422" i="24"/>
  <c r="G1423" i="24"/>
  <c r="G1424" i="24"/>
  <c r="G1425" i="24"/>
  <c r="G1426" i="24"/>
  <c r="G1427" i="24"/>
  <c r="G1428" i="24"/>
  <c r="G1429" i="24"/>
  <c r="G1430" i="24"/>
  <c r="G1431" i="24"/>
  <c r="G1432" i="24"/>
  <c r="G1433" i="24"/>
  <c r="G1434" i="24"/>
  <c r="G1435" i="24"/>
  <c r="G1436" i="24"/>
  <c r="G1437" i="24"/>
  <c r="G1438" i="24"/>
  <c r="G1439" i="24"/>
  <c r="G1440" i="24"/>
  <c r="G1441" i="24"/>
  <c r="G1442" i="24"/>
  <c r="G1443" i="24"/>
  <c r="G1444" i="24"/>
  <c r="G1445" i="24"/>
  <c r="G1446" i="24"/>
  <c r="G1447" i="24"/>
  <c r="G1448" i="24"/>
  <c r="G1449" i="24"/>
  <c r="G1450" i="24"/>
  <c r="G1451" i="24"/>
  <c r="G1452" i="24"/>
  <c r="G1453" i="24"/>
  <c r="G1454" i="24"/>
  <c r="G1455" i="24"/>
  <c r="G1456" i="24"/>
  <c r="G1457" i="24"/>
  <c r="G1458" i="24"/>
  <c r="G1459" i="24"/>
  <c r="G1460" i="24"/>
  <c r="G1461" i="24"/>
  <c r="G1462" i="24"/>
  <c r="G1463" i="24"/>
  <c r="G1464" i="24"/>
  <c r="G1465" i="24"/>
  <c r="G1466" i="24"/>
  <c r="G1467" i="24"/>
  <c r="G1468" i="24"/>
  <c r="G1469" i="24"/>
  <c r="G1470" i="24"/>
  <c r="G1471" i="24"/>
  <c r="G1472" i="24"/>
  <c r="G1473" i="24"/>
  <c r="G1474" i="24"/>
  <c r="G1475" i="24"/>
  <c r="G1476" i="24"/>
  <c r="G1477" i="24"/>
  <c r="G1478" i="24"/>
  <c r="G1479" i="24"/>
  <c r="G1480" i="24"/>
  <c r="G1481" i="24"/>
  <c r="G1482" i="24"/>
  <c r="G1483" i="24"/>
  <c r="G1484" i="24"/>
  <c r="G1485" i="24"/>
  <c r="G1486" i="24"/>
  <c r="G1487" i="24"/>
  <c r="G1488" i="24"/>
  <c r="G1489" i="24"/>
  <c r="G1490" i="24"/>
  <c r="G1491" i="24"/>
  <c r="G1492" i="24"/>
  <c r="G1493" i="24"/>
  <c r="G1494" i="24"/>
  <c r="G1495" i="24"/>
  <c r="G1496" i="24"/>
  <c r="G1497" i="24"/>
  <c r="G1498" i="24"/>
  <c r="G1499" i="24"/>
  <c r="G1500" i="24"/>
  <c r="G1501" i="24"/>
  <c r="G1502" i="24"/>
  <c r="G1503" i="24"/>
  <c r="G1504" i="24"/>
  <c r="G1505" i="24"/>
  <c r="G1506" i="24"/>
  <c r="G1507" i="24"/>
  <c r="G1508" i="24"/>
  <c r="G1509" i="24"/>
  <c r="G1510" i="24"/>
  <c r="G1511" i="24"/>
  <c r="G1512" i="24"/>
  <c r="G1513" i="24"/>
  <c r="G1514" i="24"/>
  <c r="G1515" i="24"/>
  <c r="G1516" i="24"/>
  <c r="G1517" i="24"/>
  <c r="G1518" i="24"/>
  <c r="G1519" i="24"/>
  <c r="G1520" i="24"/>
  <c r="G1521" i="24"/>
  <c r="G1522" i="24"/>
  <c r="G1523" i="24"/>
  <c r="G1524" i="24"/>
  <c r="G1525" i="24"/>
  <c r="G1526" i="24"/>
  <c r="G1527" i="24"/>
  <c r="G1528" i="24"/>
  <c r="G1529" i="24"/>
  <c r="G1530" i="24"/>
  <c r="G1531" i="24"/>
  <c r="G1532" i="24"/>
  <c r="G1533" i="24"/>
  <c r="G1534" i="24"/>
  <c r="G1535" i="24"/>
  <c r="G1536" i="24"/>
  <c r="G1537" i="24"/>
  <c r="G1538" i="24"/>
  <c r="G1539" i="24"/>
  <c r="G1540" i="24"/>
  <c r="G1541" i="24"/>
  <c r="G1542" i="24"/>
  <c r="G1543" i="24"/>
  <c r="G1544" i="24"/>
  <c r="G1545" i="24"/>
  <c r="G1546" i="24"/>
  <c r="G1547" i="24"/>
  <c r="G1548" i="24"/>
  <c r="G1549" i="24"/>
  <c r="G1550" i="24"/>
  <c r="G1551" i="24"/>
  <c r="G1552" i="24"/>
  <c r="G1553" i="24"/>
  <c r="G1554" i="24"/>
  <c r="G1555" i="24"/>
  <c r="G1556" i="24"/>
  <c r="G1557" i="24"/>
  <c r="G1558" i="24"/>
  <c r="G1559" i="24"/>
  <c r="G1560" i="24"/>
  <c r="G1561" i="24"/>
  <c r="G1562" i="24"/>
  <c r="G1563" i="24"/>
  <c r="G1564" i="24"/>
  <c r="G1565" i="24"/>
  <c r="G1566" i="24"/>
  <c r="G1567" i="24"/>
  <c r="G1568" i="24"/>
  <c r="G1569" i="24"/>
  <c r="G1570" i="24"/>
  <c r="G1571" i="24"/>
  <c r="G1572" i="24"/>
  <c r="G1573" i="24"/>
  <c r="G1574" i="24"/>
  <c r="G1575" i="24"/>
  <c r="G1576" i="24"/>
  <c r="G1577" i="24"/>
  <c r="G1578" i="24"/>
  <c r="G1579" i="24"/>
  <c r="G1580" i="24"/>
  <c r="G1581" i="24"/>
  <c r="G1582" i="24"/>
  <c r="G1583" i="24"/>
  <c r="G1584" i="24"/>
  <c r="G1585" i="24"/>
  <c r="G1586" i="24"/>
  <c r="G1587" i="24"/>
  <c r="G1588" i="24"/>
  <c r="G1589" i="24"/>
  <c r="G1590" i="24"/>
  <c r="G1591" i="24"/>
  <c r="G1592" i="24"/>
  <c r="G1593" i="24"/>
  <c r="G1594" i="24"/>
  <c r="G1595" i="24"/>
  <c r="G1596" i="24"/>
  <c r="G1597" i="24"/>
  <c r="G1598" i="24"/>
  <c r="G1599" i="24"/>
  <c r="G1600" i="24"/>
  <c r="G1601" i="24"/>
  <c r="G1602" i="24"/>
  <c r="G1603" i="24"/>
  <c r="G1604" i="24"/>
  <c r="G1605" i="24"/>
  <c r="G1606" i="24"/>
  <c r="G1607" i="24"/>
  <c r="G1608" i="24"/>
  <c r="G1609" i="24"/>
  <c r="G1610" i="24"/>
  <c r="G1611" i="24"/>
  <c r="G1612" i="24"/>
  <c r="G1613" i="24"/>
  <c r="G1614" i="24"/>
  <c r="G1615" i="24"/>
  <c r="G1616" i="24"/>
  <c r="G1617" i="24"/>
  <c r="G1618" i="24"/>
  <c r="G1619" i="24"/>
  <c r="G1620" i="24"/>
  <c r="G1621" i="24"/>
  <c r="G1622" i="24"/>
  <c r="G1623" i="24"/>
  <c r="G1624" i="24"/>
  <c r="G1625" i="24"/>
  <c r="G1626" i="24"/>
  <c r="G1627" i="24"/>
  <c r="G1628" i="24"/>
  <c r="G1629" i="24"/>
  <c r="G1630" i="24"/>
  <c r="G1631" i="24"/>
  <c r="G1632" i="24"/>
  <c r="G1633" i="24"/>
  <c r="G1634" i="24"/>
  <c r="G1635" i="24"/>
  <c r="G1636" i="24"/>
  <c r="G1637" i="24"/>
  <c r="G1638" i="24"/>
  <c r="G1639" i="24"/>
  <c r="G1640" i="24"/>
  <c r="G1641" i="24"/>
  <c r="G1642" i="24"/>
  <c r="G1643" i="24"/>
  <c r="G1644" i="24"/>
  <c r="G1645" i="24"/>
  <c r="G1646" i="24"/>
  <c r="G1647" i="24"/>
  <c r="G1648" i="24"/>
  <c r="G1649" i="24"/>
  <c r="G1650" i="24"/>
  <c r="G1651" i="24"/>
  <c r="G1652" i="24"/>
  <c r="G1653" i="24"/>
  <c r="G1654" i="24"/>
  <c r="G1655" i="24"/>
  <c r="G1656" i="24"/>
  <c r="G1657" i="24"/>
  <c r="G1658" i="24"/>
  <c r="G1659" i="24"/>
  <c r="G1660" i="24"/>
  <c r="G1661" i="24"/>
  <c r="G1662" i="24"/>
  <c r="G1663" i="24"/>
  <c r="G1664" i="24"/>
  <c r="G1665" i="24"/>
  <c r="G1666" i="24"/>
  <c r="G1667" i="24"/>
  <c r="G1668" i="24"/>
  <c r="G1669" i="24"/>
  <c r="G1670" i="24"/>
  <c r="G1671" i="24"/>
  <c r="G1672" i="24"/>
  <c r="G1673" i="24"/>
  <c r="G1674" i="24"/>
  <c r="G1675" i="24"/>
  <c r="G1676" i="24"/>
  <c r="G1677" i="24"/>
  <c r="G1678" i="24"/>
  <c r="G1679" i="24"/>
  <c r="G1680" i="24"/>
  <c r="G1681" i="24"/>
  <c r="G1682" i="24"/>
  <c r="G1683" i="24"/>
  <c r="G1684" i="24"/>
  <c r="G1685" i="24"/>
  <c r="G1686" i="24"/>
  <c r="G1687" i="24"/>
  <c r="G1688" i="24"/>
  <c r="G1689" i="24"/>
  <c r="G1690" i="24"/>
  <c r="G1691" i="24"/>
  <c r="G1692" i="24"/>
  <c r="G1693" i="24"/>
  <c r="G1694" i="24"/>
  <c r="G1695" i="24"/>
  <c r="G1696" i="24"/>
  <c r="G1697" i="24"/>
  <c r="G1698" i="24"/>
  <c r="G1699" i="24"/>
  <c r="G1700" i="24"/>
  <c r="G1701" i="24"/>
  <c r="G1702" i="24"/>
  <c r="G1703" i="24"/>
  <c r="G1704" i="24"/>
  <c r="G1705" i="24"/>
  <c r="G1706" i="24"/>
  <c r="G1707" i="24"/>
  <c r="G1708" i="24"/>
  <c r="G1709" i="24"/>
  <c r="G1710" i="24"/>
  <c r="G1711" i="24"/>
  <c r="G1712" i="24"/>
  <c r="G1713" i="24"/>
  <c r="G1714" i="24"/>
  <c r="G1715" i="24"/>
  <c r="G1716" i="24"/>
  <c r="G1717" i="24"/>
  <c r="G1718" i="24"/>
  <c r="G1719" i="24"/>
  <c r="G1720" i="24"/>
  <c r="G1721" i="24"/>
  <c r="G1722" i="24"/>
  <c r="G1723" i="24"/>
  <c r="G1724" i="24"/>
  <c r="G1725" i="24"/>
  <c r="G1726" i="24"/>
  <c r="G1727" i="24"/>
  <c r="G1728" i="24"/>
  <c r="G1729" i="24"/>
  <c r="G1730" i="24"/>
  <c r="G1731" i="24"/>
  <c r="G1732" i="24"/>
  <c r="G1733" i="24"/>
  <c r="G1734" i="24"/>
  <c r="G1735" i="24"/>
  <c r="G1736" i="24"/>
  <c r="G1737" i="24"/>
  <c r="G1738" i="24"/>
  <c r="G1739" i="24"/>
  <c r="G1740" i="24"/>
  <c r="G1741" i="24"/>
  <c r="G1742" i="24"/>
  <c r="G1743" i="24"/>
  <c r="G1744" i="24"/>
  <c r="G1745" i="24"/>
  <c r="G1746" i="24"/>
  <c r="G1747" i="24"/>
  <c r="G1748" i="24"/>
  <c r="G1749" i="24"/>
  <c r="G1750" i="24"/>
  <c r="G1751" i="24"/>
  <c r="G1752" i="24"/>
  <c r="G1753" i="24"/>
  <c r="G1754" i="24"/>
  <c r="G1755" i="24"/>
  <c r="G1756" i="24"/>
  <c r="G1757" i="24"/>
  <c r="G1758" i="24"/>
  <c r="G1759" i="24"/>
  <c r="G1760" i="24"/>
  <c r="G1761" i="24"/>
  <c r="G1762" i="24"/>
  <c r="G1763" i="24"/>
  <c r="G1764" i="24"/>
  <c r="G1765" i="24"/>
  <c r="G1766" i="24"/>
  <c r="G1767" i="24"/>
  <c r="G1768" i="24"/>
  <c r="G1769" i="24"/>
  <c r="G1770" i="24"/>
  <c r="G1771" i="24"/>
  <c r="G1772" i="24"/>
  <c r="G1773" i="24"/>
  <c r="G1774" i="24"/>
  <c r="G1775" i="24"/>
  <c r="G1776" i="24"/>
  <c r="G1777" i="24"/>
  <c r="G1778" i="24"/>
  <c r="G1779" i="24"/>
  <c r="G1780" i="24"/>
  <c r="G1781" i="24"/>
  <c r="G1782" i="24"/>
  <c r="G1783" i="24"/>
  <c r="G1784" i="24"/>
  <c r="G1785" i="24"/>
  <c r="G1786" i="24"/>
  <c r="G1787" i="24"/>
  <c r="G1788" i="24"/>
  <c r="G1789" i="24"/>
  <c r="G1790" i="24"/>
  <c r="G1791" i="24"/>
  <c r="G1792" i="24"/>
  <c r="G1793" i="24"/>
  <c r="G1794" i="24"/>
  <c r="G1795" i="24"/>
  <c r="G1796" i="24"/>
  <c r="G1797" i="24"/>
  <c r="G1798" i="24"/>
  <c r="G1799" i="24"/>
  <c r="G1800" i="24"/>
  <c r="G1801" i="24"/>
  <c r="G1802" i="24"/>
  <c r="G1803" i="24"/>
  <c r="G1804" i="24"/>
  <c r="G1805" i="24"/>
  <c r="G1806" i="24"/>
  <c r="G1807" i="24"/>
  <c r="G1808" i="24"/>
  <c r="G1809" i="24"/>
  <c r="G1810" i="24"/>
  <c r="G1811" i="24"/>
  <c r="G1812" i="24"/>
  <c r="G1813" i="24"/>
  <c r="G1814" i="24"/>
  <c r="G1815" i="24"/>
  <c r="G1816" i="24"/>
  <c r="G1817" i="24"/>
  <c r="G1818" i="24"/>
  <c r="G1819" i="24"/>
  <c r="G1820" i="24"/>
  <c r="G1821" i="24"/>
  <c r="G1822" i="24"/>
  <c r="G1823" i="24"/>
  <c r="G1824" i="24"/>
  <c r="G1825" i="24"/>
  <c r="G1826" i="24"/>
  <c r="G1827" i="24"/>
  <c r="G1828" i="24"/>
  <c r="G1829" i="24"/>
  <c r="G1830" i="24"/>
  <c r="G1831" i="24"/>
  <c r="G1832" i="24"/>
  <c r="G1833" i="24"/>
  <c r="G1834" i="24"/>
  <c r="G1835" i="24"/>
  <c r="G1836" i="24"/>
  <c r="G1837" i="24"/>
  <c r="G1838" i="24"/>
  <c r="G1839" i="24"/>
  <c r="G1840" i="24"/>
  <c r="G1841" i="24"/>
  <c r="G1842" i="24"/>
  <c r="G1843" i="24"/>
  <c r="G1844" i="24"/>
  <c r="G1845" i="24"/>
  <c r="G1846" i="24"/>
  <c r="G1847" i="24"/>
  <c r="G1848" i="24"/>
  <c r="G1849" i="24"/>
  <c r="G1850" i="24"/>
  <c r="G1851" i="24"/>
  <c r="G1852" i="24"/>
  <c r="G1853" i="24"/>
  <c r="G1854" i="24"/>
  <c r="G1855" i="24"/>
  <c r="G1856" i="24"/>
  <c r="G1857" i="24"/>
  <c r="G1858" i="24"/>
  <c r="G1859" i="24"/>
  <c r="G1860" i="24"/>
  <c r="G1861" i="24"/>
  <c r="G1862" i="24"/>
  <c r="G1863" i="24"/>
  <c r="G1864" i="24"/>
  <c r="G1865" i="24"/>
  <c r="G1866" i="24"/>
  <c r="G1867" i="24"/>
  <c r="G1868" i="24"/>
  <c r="G1869" i="24"/>
  <c r="G1870" i="24"/>
  <c r="G1871" i="24"/>
  <c r="G1872" i="24"/>
  <c r="G1873" i="24"/>
  <c r="G1874" i="24"/>
  <c r="G1875" i="24"/>
  <c r="G1876" i="24"/>
  <c r="G1877" i="24"/>
  <c r="G1878" i="24"/>
  <c r="G1879" i="24"/>
  <c r="G1880" i="24"/>
  <c r="G1881" i="24"/>
  <c r="G1882" i="24"/>
  <c r="G1883" i="24"/>
  <c r="G1884" i="24"/>
  <c r="G1885" i="24"/>
  <c r="G1886" i="24"/>
  <c r="G1887" i="24"/>
  <c r="G1888" i="24"/>
  <c r="G1889" i="24"/>
  <c r="G1890" i="24"/>
  <c r="G1891" i="24"/>
  <c r="G1892" i="24"/>
  <c r="G1893" i="24"/>
  <c r="G1894" i="24"/>
  <c r="G1895" i="24"/>
  <c r="G1896" i="24"/>
  <c r="G1897" i="24"/>
  <c r="G1898" i="24"/>
  <c r="G1899" i="24"/>
  <c r="G1900" i="24"/>
  <c r="G1901" i="24"/>
  <c r="G1902" i="24"/>
  <c r="G1903" i="24"/>
  <c r="G1904" i="24"/>
  <c r="G1905" i="24"/>
  <c r="G1906" i="24"/>
  <c r="G1907" i="24"/>
  <c r="G1908" i="24"/>
  <c r="G1909" i="24"/>
  <c r="G1910" i="24"/>
  <c r="G1911" i="24"/>
  <c r="G1912" i="24"/>
  <c r="G1913" i="24"/>
  <c r="G1914" i="24"/>
  <c r="G1915" i="24"/>
  <c r="G1916" i="24"/>
  <c r="G1917" i="24"/>
  <c r="G1918" i="24"/>
  <c r="G1919" i="24"/>
  <c r="G1920" i="24"/>
  <c r="G1921" i="24"/>
  <c r="G1922" i="24"/>
  <c r="G1923" i="24"/>
  <c r="G1924" i="24"/>
  <c r="G1925" i="24"/>
  <c r="G1926" i="24"/>
  <c r="G1927" i="24"/>
  <c r="G1928" i="24"/>
  <c r="G1929" i="24"/>
  <c r="G1930" i="24"/>
  <c r="G1931" i="24"/>
  <c r="G1932" i="24"/>
  <c r="G1933" i="24"/>
  <c r="G1934" i="24"/>
  <c r="G1935" i="24"/>
  <c r="G1936" i="24"/>
  <c r="G1937" i="24"/>
  <c r="G1938" i="24"/>
  <c r="G1939" i="24"/>
  <c r="G1940" i="24"/>
  <c r="G1941" i="24"/>
  <c r="G1942" i="24"/>
  <c r="G1943" i="24"/>
  <c r="G1944" i="24"/>
  <c r="G1945" i="24"/>
  <c r="G1946" i="24"/>
  <c r="G1947" i="24"/>
  <c r="G1948" i="24"/>
  <c r="G1949" i="24"/>
  <c r="G1950" i="24"/>
  <c r="G1951" i="24"/>
  <c r="G1952" i="24"/>
  <c r="G1953" i="24"/>
  <c r="G1954" i="24"/>
  <c r="G1955" i="24"/>
  <c r="G1956" i="24"/>
  <c r="G1957" i="24"/>
  <c r="G1958" i="24"/>
  <c r="G1959" i="24"/>
  <c r="G1960" i="24"/>
  <c r="G1961" i="24"/>
  <c r="G1962" i="24"/>
  <c r="G1963" i="24"/>
  <c r="G1964" i="24"/>
  <c r="G1965" i="24"/>
  <c r="G1966" i="24"/>
  <c r="G1967" i="24"/>
  <c r="G1968" i="24"/>
  <c r="G1969" i="24"/>
  <c r="G1970" i="24"/>
  <c r="G1971" i="24"/>
  <c r="G1972" i="24"/>
  <c r="G1973" i="24"/>
  <c r="G1974" i="24"/>
  <c r="G1975" i="24"/>
  <c r="G1976" i="24"/>
  <c r="G1977" i="24"/>
  <c r="G1978" i="24"/>
  <c r="G1979" i="24"/>
  <c r="G1980" i="24"/>
  <c r="G1981" i="24"/>
  <c r="G1982" i="24"/>
  <c r="G1983" i="24"/>
  <c r="G1984" i="24"/>
  <c r="G1985" i="24"/>
  <c r="G1986" i="24"/>
  <c r="G1987" i="24"/>
  <c r="G1988" i="24"/>
  <c r="G1989" i="24"/>
  <c r="G1990" i="24"/>
  <c r="G1991" i="24"/>
  <c r="G1992" i="24"/>
  <c r="G1993" i="24"/>
  <c r="G1994" i="24"/>
  <c r="G1995" i="24"/>
  <c r="G1996" i="24"/>
  <c r="G1997" i="24"/>
  <c r="G1998" i="24"/>
  <c r="G1999" i="24"/>
  <c r="G2000" i="24"/>
  <c r="G2001" i="24"/>
  <c r="G2002" i="24"/>
  <c r="G2003" i="24"/>
  <c r="G2004" i="24"/>
  <c r="G2005" i="24"/>
  <c r="G2006" i="24"/>
  <c r="G2007" i="24"/>
  <c r="G2008" i="24"/>
  <c r="G2009" i="24"/>
  <c r="G2010" i="24"/>
  <c r="G2011" i="24"/>
  <c r="G2012" i="24"/>
  <c r="G2013" i="24"/>
  <c r="G2014" i="24"/>
  <c r="G2015" i="24"/>
  <c r="G2016" i="24"/>
  <c r="G2017" i="24"/>
  <c r="G2018" i="24"/>
  <c r="G2019" i="24"/>
  <c r="G2020" i="24"/>
  <c r="G2021" i="24"/>
  <c r="G2022" i="24"/>
  <c r="G2023" i="24"/>
  <c r="G2024" i="24"/>
  <c r="G2025" i="24"/>
  <c r="G2026" i="24"/>
  <c r="G2027" i="24"/>
  <c r="G2028" i="24"/>
  <c r="G2029" i="24"/>
  <c r="G2030" i="24"/>
  <c r="G2031" i="24"/>
  <c r="G2032" i="24"/>
  <c r="G2033" i="24"/>
  <c r="G2034" i="24"/>
  <c r="G2035" i="24"/>
  <c r="G2036" i="24"/>
  <c r="G2037" i="24"/>
  <c r="G2038" i="24"/>
  <c r="G2039" i="24"/>
  <c r="G2040" i="24"/>
  <c r="G2041" i="24"/>
  <c r="G2042" i="24"/>
  <c r="G2043" i="24"/>
  <c r="G2044" i="24"/>
  <c r="G2045" i="24"/>
  <c r="G2046" i="24"/>
  <c r="G2047" i="24"/>
  <c r="G2048" i="24"/>
  <c r="G2049" i="24"/>
  <c r="G2050" i="24"/>
  <c r="G2051" i="24"/>
  <c r="G2052" i="24"/>
  <c r="G2053" i="24"/>
  <c r="G2054" i="24"/>
  <c r="G2055" i="24"/>
  <c r="G2056" i="24"/>
  <c r="G2057" i="24"/>
  <c r="G2058" i="24"/>
  <c r="G2059" i="24"/>
  <c r="G2060" i="24"/>
  <c r="G2061" i="24"/>
  <c r="G2062" i="24"/>
  <c r="G2063" i="24"/>
  <c r="G2064" i="24"/>
  <c r="G2065" i="24"/>
  <c r="G2066" i="24"/>
  <c r="G2067" i="24"/>
  <c r="G2068" i="24"/>
  <c r="G2069" i="24"/>
  <c r="G2070" i="24"/>
  <c r="G2071" i="24"/>
  <c r="G2072" i="24"/>
  <c r="G2073" i="24"/>
  <c r="G2074" i="24"/>
  <c r="G2075" i="24"/>
  <c r="G2076" i="24"/>
  <c r="G2077" i="24"/>
  <c r="G2078" i="24"/>
  <c r="G2079" i="24"/>
  <c r="G2080" i="24"/>
  <c r="G2081" i="24"/>
  <c r="G2082" i="24"/>
  <c r="G2083" i="24"/>
  <c r="G2084" i="24"/>
  <c r="G2085" i="24"/>
  <c r="G2086" i="24"/>
  <c r="G2087" i="24"/>
  <c r="G2088" i="24"/>
  <c r="G2089" i="24"/>
  <c r="G2090" i="24"/>
  <c r="G2091" i="24"/>
  <c r="G2092" i="24"/>
  <c r="G2093" i="24"/>
  <c r="G2094" i="24"/>
  <c r="G2095" i="24"/>
  <c r="G2096" i="24"/>
  <c r="G2097" i="24"/>
  <c r="G2098" i="24"/>
  <c r="G2099" i="24"/>
  <c r="G2100" i="24"/>
  <c r="G2101" i="24"/>
  <c r="G2102" i="24"/>
  <c r="G2103" i="24"/>
  <c r="G2104" i="24"/>
  <c r="G2105" i="24"/>
  <c r="G2106" i="24"/>
  <c r="G2107" i="24"/>
  <c r="G2108" i="24"/>
  <c r="G2109" i="24"/>
  <c r="G2110" i="24"/>
  <c r="G2111" i="24"/>
  <c r="G2112" i="24"/>
  <c r="G2113" i="24"/>
  <c r="G2114" i="24"/>
  <c r="G2115" i="24"/>
  <c r="G2116" i="24"/>
  <c r="G2117" i="24"/>
  <c r="G2118" i="24"/>
  <c r="G2119" i="24"/>
  <c r="G2120" i="24"/>
  <c r="G2121" i="24"/>
  <c r="G2122" i="24"/>
  <c r="G2123" i="24"/>
  <c r="G2124" i="24"/>
  <c r="G2125" i="24"/>
  <c r="G2126" i="24"/>
  <c r="G2127" i="24"/>
  <c r="G2128" i="24"/>
  <c r="G2129" i="24"/>
  <c r="G2130" i="24"/>
  <c r="G2131" i="24"/>
  <c r="G2132" i="24"/>
  <c r="G2133" i="24"/>
  <c r="G2134" i="24"/>
  <c r="G2135" i="24"/>
  <c r="G2136" i="24"/>
  <c r="G2137" i="24"/>
  <c r="G2138" i="24"/>
  <c r="G2139" i="24"/>
  <c r="G2140" i="24"/>
  <c r="G2141" i="24"/>
  <c r="G2142" i="24"/>
  <c r="G2143" i="24"/>
  <c r="G2144" i="24"/>
  <c r="G2145" i="24"/>
  <c r="G2146" i="24"/>
  <c r="G2147" i="24"/>
  <c r="G2148" i="24"/>
  <c r="G2149" i="24"/>
  <c r="G2150" i="24"/>
  <c r="G2151" i="24"/>
  <c r="G2152" i="24"/>
  <c r="G2153" i="24"/>
  <c r="G2154" i="24"/>
  <c r="G2155" i="24"/>
  <c r="G2156" i="24"/>
  <c r="G2157" i="24"/>
  <c r="G2158" i="24"/>
  <c r="G2159" i="24"/>
  <c r="G2160" i="24"/>
  <c r="G2161" i="24"/>
  <c r="G2162" i="24"/>
  <c r="G2163" i="24"/>
  <c r="G2164" i="24"/>
  <c r="G2165" i="24"/>
  <c r="G2166" i="24"/>
  <c r="G2167" i="24"/>
  <c r="G2168" i="24"/>
  <c r="G2169" i="24"/>
  <c r="G2170" i="24"/>
  <c r="G2171" i="24"/>
  <c r="G2172" i="24"/>
  <c r="G2173" i="24"/>
  <c r="G2174" i="24"/>
  <c r="G2175" i="24"/>
  <c r="G2176" i="24"/>
  <c r="G2177" i="24"/>
  <c r="G2178" i="24"/>
  <c r="G2179" i="24"/>
  <c r="G2180" i="24"/>
  <c r="G2181" i="24"/>
  <c r="G2182" i="24"/>
  <c r="G2183" i="24"/>
  <c r="G2184" i="24"/>
  <c r="G2185" i="24"/>
  <c r="G2186" i="24"/>
  <c r="G2187" i="24"/>
  <c r="G2188" i="24"/>
  <c r="G2189" i="24"/>
  <c r="G2190" i="24"/>
  <c r="G2191" i="24"/>
  <c r="G2192" i="24"/>
  <c r="G2193" i="24"/>
  <c r="G2194" i="24"/>
  <c r="G2195" i="24"/>
  <c r="G2196" i="24"/>
  <c r="G2197" i="24"/>
  <c r="G2198" i="24"/>
  <c r="G2199" i="24"/>
  <c r="G2200" i="24"/>
  <c r="G2201" i="24"/>
  <c r="G2202" i="24"/>
  <c r="G2203" i="24"/>
  <c r="G2204" i="24"/>
  <c r="G2205" i="24"/>
  <c r="G2206" i="24"/>
  <c r="G2207" i="24"/>
  <c r="G2208" i="24"/>
  <c r="G2209" i="24"/>
  <c r="G2210" i="24"/>
  <c r="G2211" i="24"/>
  <c r="G2212" i="24"/>
  <c r="G2213" i="24"/>
  <c r="G2214" i="24"/>
  <c r="G2215" i="24"/>
  <c r="G2216" i="24"/>
  <c r="G2217" i="24"/>
  <c r="G2218" i="24"/>
  <c r="G2219" i="24"/>
  <c r="G2220" i="24"/>
  <c r="G2221" i="24"/>
  <c r="G2222" i="24"/>
  <c r="G2223" i="24"/>
  <c r="G2224" i="24"/>
  <c r="G2225" i="24"/>
  <c r="G2226" i="24"/>
  <c r="G2227" i="24"/>
  <c r="G2228" i="24"/>
  <c r="G2229" i="24"/>
  <c r="G2230" i="24"/>
  <c r="G2231" i="24"/>
  <c r="G2232" i="24"/>
  <c r="G2233" i="24"/>
  <c r="G2234" i="24"/>
  <c r="G2235" i="24"/>
  <c r="G2236" i="24"/>
  <c r="G2237" i="24"/>
  <c r="G2238" i="24"/>
  <c r="G2239" i="24"/>
  <c r="G2240" i="24"/>
  <c r="G2241" i="24"/>
  <c r="G2242" i="24"/>
  <c r="G2243" i="24"/>
  <c r="G2244" i="24"/>
  <c r="G2245" i="24"/>
  <c r="G2246" i="24"/>
  <c r="G2247" i="24"/>
  <c r="G2248" i="24"/>
  <c r="G2249" i="24"/>
  <c r="G2250" i="24"/>
  <c r="G2251" i="24"/>
  <c r="G2252" i="24"/>
  <c r="G2253" i="24"/>
  <c r="G2254" i="24"/>
  <c r="G2255" i="24"/>
  <c r="G2256" i="24"/>
  <c r="G2257" i="24"/>
  <c r="G2258" i="24"/>
  <c r="G2259" i="24"/>
  <c r="G2260" i="24"/>
  <c r="G2261" i="24"/>
  <c r="G2262" i="24"/>
  <c r="G2263" i="24"/>
  <c r="G2264" i="24"/>
  <c r="G2265" i="24"/>
  <c r="G2266" i="24"/>
  <c r="G2267" i="24"/>
  <c r="G2268" i="24"/>
  <c r="G2269" i="24"/>
  <c r="G2270" i="24"/>
  <c r="G2271" i="24"/>
  <c r="G2272" i="24"/>
  <c r="G2273" i="24"/>
  <c r="G2274" i="24"/>
  <c r="G2275" i="24"/>
  <c r="G2276" i="24"/>
  <c r="G2277" i="24"/>
  <c r="G2" i="24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40" i="18"/>
  <c r="G40" i="18" s="1"/>
  <c r="F39" i="18"/>
  <c r="G39" i="18" s="1"/>
  <c r="F38" i="18"/>
  <c r="G38" i="18" s="1"/>
  <c r="F37" i="18"/>
  <c r="G37" i="18" s="1"/>
  <c r="F36" i="18"/>
  <c r="G36" i="18" s="1"/>
  <c r="F35" i="18"/>
  <c r="G35" i="18" s="1"/>
  <c r="F34" i="18"/>
  <c r="G34" i="18" s="1"/>
  <c r="F33" i="18"/>
  <c r="G33" i="18" s="1"/>
  <c r="F32" i="18"/>
  <c r="G32" i="18" s="1"/>
  <c r="F31" i="18"/>
  <c r="G31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4" i="18"/>
  <c r="G24" i="18" s="1"/>
  <c r="F23" i="18"/>
  <c r="G23" i="18" s="1"/>
  <c r="F22" i="18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46" i="17"/>
  <c r="G46" i="17" s="1"/>
  <c r="F45" i="17"/>
  <c r="G45" i="17" s="1"/>
  <c r="F44" i="17"/>
  <c r="G44" i="17" s="1"/>
  <c r="F43" i="17"/>
  <c r="G43" i="17" s="1"/>
  <c r="F42" i="17"/>
  <c r="G42" i="17" s="1"/>
  <c r="F41" i="17"/>
  <c r="G41" i="17" s="1"/>
  <c r="F40" i="17"/>
  <c r="G40" i="17" s="1"/>
  <c r="F39" i="17"/>
  <c r="G39" i="17" s="1"/>
  <c r="F38" i="17"/>
  <c r="G38" i="17" s="1"/>
  <c r="F37" i="17"/>
  <c r="G37" i="17" s="1"/>
  <c r="F36" i="17"/>
  <c r="G36" i="17" s="1"/>
  <c r="F35" i="17"/>
  <c r="G35" i="17" s="1"/>
  <c r="F34" i="17"/>
  <c r="G34" i="17" s="1"/>
  <c r="F33" i="17"/>
  <c r="G33" i="17" s="1"/>
  <c r="F32" i="17"/>
  <c r="G32" i="17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3" i="17"/>
  <c r="G23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D5" i="3" l="1"/>
  <c r="D6" i="3"/>
  <c r="D7" i="3"/>
  <c r="D4" i="3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I4" i="7"/>
  <c r="J4" i="7"/>
  <c r="K4" i="7"/>
  <c r="I5" i="7"/>
  <c r="J5" i="7"/>
  <c r="K5" i="7"/>
  <c r="I6" i="7"/>
  <c r="J6" i="7"/>
  <c r="K6" i="7"/>
  <c r="I7" i="7"/>
  <c r="J7" i="7"/>
  <c r="K7" i="7"/>
  <c r="I8" i="7"/>
  <c r="J8" i="7"/>
  <c r="K8" i="7"/>
  <c r="I9" i="7"/>
  <c r="J9" i="7"/>
  <c r="K9" i="7"/>
  <c r="I10" i="7"/>
  <c r="J10" i="7"/>
  <c r="K10" i="7"/>
  <c r="I11" i="7"/>
  <c r="J11" i="7"/>
  <c r="K11" i="7"/>
  <c r="I12" i="7"/>
  <c r="J12" i="7"/>
  <c r="K12" i="7"/>
  <c r="I13" i="7"/>
  <c r="J13" i="7"/>
  <c r="K13" i="7"/>
  <c r="I14" i="7"/>
  <c r="J14" i="7"/>
  <c r="K14" i="7"/>
  <c r="I15" i="7"/>
  <c r="J15" i="7"/>
  <c r="K15" i="7"/>
  <c r="I16" i="7"/>
  <c r="J16" i="7"/>
  <c r="K16" i="7"/>
  <c r="I17" i="7"/>
  <c r="J17" i="7"/>
  <c r="K17" i="7"/>
  <c r="I18" i="7"/>
  <c r="J18" i="7"/>
  <c r="K18" i="7"/>
  <c r="I19" i="7"/>
  <c r="J19" i="7"/>
  <c r="K19" i="7"/>
  <c r="I20" i="7"/>
  <c r="J20" i="7"/>
  <c r="K20" i="7"/>
  <c r="I21" i="7"/>
  <c r="J21" i="7"/>
  <c r="K21" i="7"/>
  <c r="I22" i="7"/>
  <c r="J22" i="7"/>
  <c r="K22" i="7"/>
  <c r="I23" i="7"/>
  <c r="J23" i="7"/>
  <c r="K23" i="7"/>
  <c r="I24" i="7"/>
  <c r="J24" i="7"/>
  <c r="K24" i="7"/>
  <c r="I25" i="7"/>
  <c r="J25" i="7"/>
  <c r="K25" i="7"/>
  <c r="I26" i="7"/>
  <c r="J26" i="7"/>
  <c r="K26" i="7"/>
  <c r="I27" i="7"/>
  <c r="J27" i="7"/>
  <c r="K27" i="7"/>
  <c r="I28" i="7"/>
  <c r="J28" i="7"/>
  <c r="K28" i="7"/>
  <c r="I29" i="7"/>
  <c r="J29" i="7"/>
  <c r="K29" i="7"/>
  <c r="I30" i="7"/>
  <c r="J30" i="7"/>
  <c r="K30" i="7"/>
  <c r="I31" i="7"/>
  <c r="J31" i="7"/>
  <c r="K31" i="7"/>
  <c r="I32" i="7"/>
  <c r="J32" i="7"/>
  <c r="K32" i="7"/>
  <c r="I33" i="7"/>
  <c r="J33" i="7"/>
  <c r="K33" i="7"/>
  <c r="I34" i="7"/>
  <c r="J34" i="7"/>
  <c r="K34" i="7"/>
  <c r="I35" i="7"/>
  <c r="J35" i="7"/>
  <c r="K35" i="7"/>
  <c r="I36" i="7"/>
  <c r="J36" i="7"/>
  <c r="K36" i="7"/>
  <c r="I37" i="7"/>
  <c r="J37" i="7"/>
  <c r="K37" i="7"/>
  <c r="I38" i="7"/>
  <c r="J38" i="7"/>
  <c r="K38" i="7"/>
  <c r="I39" i="7"/>
  <c r="J39" i="7"/>
  <c r="K39" i="7"/>
  <c r="I40" i="7"/>
  <c r="J40" i="7"/>
  <c r="K40" i="7"/>
  <c r="I41" i="7"/>
  <c r="J41" i="7"/>
  <c r="K41" i="7"/>
  <c r="I42" i="7"/>
  <c r="J42" i="7"/>
  <c r="K42" i="7"/>
  <c r="I43" i="7"/>
  <c r="J43" i="7"/>
  <c r="K43" i="7"/>
  <c r="I44" i="7"/>
  <c r="J44" i="7"/>
  <c r="K44" i="7"/>
  <c r="I45" i="7"/>
  <c r="J45" i="7"/>
  <c r="K45" i="7"/>
  <c r="I46" i="7"/>
  <c r="J46" i="7"/>
  <c r="K46" i="7"/>
  <c r="I47" i="7"/>
  <c r="J47" i="7"/>
  <c r="K47" i="7"/>
  <c r="I48" i="7"/>
  <c r="J48" i="7"/>
  <c r="K48" i="7"/>
  <c r="I49" i="7"/>
  <c r="J49" i="7"/>
  <c r="K49" i="7"/>
  <c r="I50" i="7"/>
  <c r="J50" i="7"/>
  <c r="K50" i="7"/>
  <c r="I51" i="7"/>
  <c r="J51" i="7"/>
  <c r="K51" i="7"/>
  <c r="I52" i="7"/>
  <c r="J52" i="7"/>
  <c r="K52" i="7"/>
  <c r="I53" i="7"/>
  <c r="J53" i="7"/>
  <c r="K53" i="7"/>
  <c r="I54" i="7"/>
  <c r="J54" i="7"/>
  <c r="K54" i="7"/>
  <c r="I55" i="7"/>
  <c r="J55" i="7"/>
  <c r="K55" i="7"/>
  <c r="I56" i="7"/>
  <c r="J56" i="7"/>
  <c r="K56" i="7"/>
  <c r="I57" i="7"/>
  <c r="J57" i="7"/>
  <c r="K57" i="7"/>
  <c r="I58" i="7"/>
  <c r="J58" i="7"/>
  <c r="K58" i="7"/>
  <c r="I59" i="7"/>
  <c r="J59" i="7"/>
  <c r="K59" i="7"/>
  <c r="I60" i="7"/>
  <c r="J60" i="7"/>
  <c r="K60" i="7"/>
  <c r="I61" i="7"/>
  <c r="J61" i="7"/>
  <c r="K61" i="7"/>
  <c r="I62" i="7"/>
  <c r="J62" i="7"/>
  <c r="K62" i="7"/>
  <c r="I63" i="7"/>
  <c r="J63" i="7"/>
  <c r="K63" i="7"/>
  <c r="I64" i="7"/>
  <c r="J64" i="7"/>
  <c r="K64" i="7"/>
  <c r="I65" i="7"/>
  <c r="J65" i="7"/>
  <c r="K65" i="7"/>
  <c r="I66" i="7"/>
  <c r="J66" i="7"/>
  <c r="K66" i="7"/>
  <c r="I67" i="7"/>
  <c r="J67" i="7"/>
  <c r="K67" i="7"/>
  <c r="I68" i="7"/>
  <c r="J68" i="7"/>
  <c r="K68" i="7"/>
  <c r="I69" i="7"/>
  <c r="J69" i="7"/>
  <c r="K69" i="7"/>
  <c r="I70" i="7"/>
  <c r="J70" i="7"/>
  <c r="K70" i="7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D4" i="4"/>
  <c r="D5" i="4"/>
  <c r="C6" i="4"/>
  <c r="D6" i="4" s="1"/>
  <c r="C7" i="4"/>
  <c r="D7" i="4" s="1"/>
</calcChain>
</file>

<file path=xl/sharedStrings.xml><?xml version="1.0" encoding="utf-8"?>
<sst xmlns="http://schemas.openxmlformats.org/spreadsheetml/2006/main" count="27077" uniqueCount="8303">
  <si>
    <t>Lopullinen hinta</t>
  </si>
  <si>
    <t>Alennus</t>
  </si>
  <si>
    <t>Ale-%</t>
  </si>
  <si>
    <t>Euro</t>
  </si>
  <si>
    <t>Pvm</t>
  </si>
  <si>
    <t>Lasku</t>
  </si>
  <si>
    <t>Asiakas</t>
  </si>
  <si>
    <t>Laskutustiedot</t>
  </si>
  <si>
    <t>Alennus-%</t>
  </si>
  <si>
    <t>Vuosiostot</t>
  </si>
  <si>
    <t>A L E N N U S T A U L U K K O</t>
  </si>
  <si>
    <t>Ale-€</t>
  </si>
  <si>
    <t>V U O S I A L E N N U K S E T</t>
  </si>
  <si>
    <t>Rikos ja rangaistus</t>
  </si>
  <si>
    <t>Venäjä</t>
  </si>
  <si>
    <t>Fedor Dostojevski</t>
  </si>
  <si>
    <t>Romaanit</t>
  </si>
  <si>
    <t>Idiootti</t>
  </si>
  <si>
    <t>Pasianssimysteerio</t>
  </si>
  <si>
    <t>Norja</t>
  </si>
  <si>
    <t>Jostein Gaarder</t>
  </si>
  <si>
    <t>Sofian maailma</t>
  </si>
  <si>
    <t>Silja nuorena nukkunut</t>
  </si>
  <si>
    <t>Suomi</t>
  </si>
  <si>
    <t>F.E. Sillanpää</t>
  </si>
  <si>
    <t>Ihmiset suviyössä</t>
  </si>
  <si>
    <t>Hurskas kurjuus</t>
  </si>
  <si>
    <t>Anna Karenina</t>
  </si>
  <si>
    <t>Leo Tolstoi</t>
  </si>
  <si>
    <t>Ylösnousemus</t>
  </si>
  <si>
    <t>Sota ja rauha</t>
  </si>
  <si>
    <t>Mikael Karvajalka</t>
  </si>
  <si>
    <t>Mika Waltari</t>
  </si>
  <si>
    <t>Sinuhe Egyptiläinen</t>
  </si>
  <si>
    <t>Hiljaa virtaa Don</t>
  </si>
  <si>
    <t>Mihail Solohov</t>
  </si>
  <si>
    <t>Seitsemän veljestä</t>
  </si>
  <si>
    <t>Aleksis Kivi</t>
  </si>
  <si>
    <t>Vihan hedelmät</t>
  </si>
  <si>
    <t>USA</t>
  </si>
  <si>
    <t>John Steinbeck</t>
  </si>
  <si>
    <t>Kenelle kellot soivat</t>
  </si>
  <si>
    <t>Ernest Hemingway</t>
  </si>
  <si>
    <t>Kilimandzaron lumet</t>
  </si>
  <si>
    <t>Valkea Kyyhky</t>
  </si>
  <si>
    <t>Sally Beauman</t>
  </si>
  <si>
    <t>Iisalmen Serkku</t>
  </si>
  <si>
    <t>Kaari Utrio</t>
  </si>
  <si>
    <t>Viisi päivää Pariisissa</t>
  </si>
  <si>
    <t>Danielle Steel</t>
  </si>
  <si>
    <t>Lumottu maa</t>
  </si>
  <si>
    <t>Englanti</t>
  </si>
  <si>
    <t>Barbara Wood</t>
  </si>
  <si>
    <t>Helmiä Mallorcalta</t>
  </si>
  <si>
    <t>Elsa Anttila</t>
  </si>
  <si>
    <t>Henkien talo</t>
  </si>
  <si>
    <t>Chile</t>
  </si>
  <si>
    <t>Isabel Allende</t>
  </si>
  <si>
    <t>Epäilysten verkko</t>
  </si>
  <si>
    <t>Clare Francis</t>
  </si>
  <si>
    <t>Viimeinen kummisetä</t>
  </si>
  <si>
    <t>Mario Puzo</t>
  </si>
  <si>
    <t>Lentävä kirvesmies</t>
  </si>
  <si>
    <t>Arto Paasilinna</t>
  </si>
  <si>
    <t>Syysprinssi</t>
  </si>
  <si>
    <t>Anja Kauranen</t>
  </si>
  <si>
    <t>Maan väkevät lapset</t>
  </si>
  <si>
    <t>Laila Hietamies</t>
  </si>
  <si>
    <t>Siili saa ilmapallon</t>
  </si>
  <si>
    <t>Nick Butterworth</t>
  </si>
  <si>
    <t>Lastenkirjat</t>
  </si>
  <si>
    <t>Vihainen kani</t>
  </si>
  <si>
    <t>Hikkaava kettu</t>
  </si>
  <si>
    <t>Mäyrä kylpee</t>
  </si>
  <si>
    <t>Mikko Mallikas</t>
  </si>
  <si>
    <t>Ruotsi</t>
  </si>
  <si>
    <t>Gunilla Bergström</t>
  </si>
  <si>
    <t>Peppi Pitkätossu</t>
  </si>
  <si>
    <t>Astrid Lindgren</t>
  </si>
  <si>
    <t>Nalle Puh</t>
  </si>
  <si>
    <t>A.A Milne</t>
  </si>
  <si>
    <t>Haloo! Onko täällä ketään ?</t>
  </si>
  <si>
    <t>Viiru ja Pesonen kettujahdissa</t>
  </si>
  <si>
    <t>Sven Nordqvist</t>
  </si>
  <si>
    <t>Koiramäen joulu</t>
  </si>
  <si>
    <t>Mauri Kunnas</t>
  </si>
  <si>
    <t>Koiramäen talossa</t>
  </si>
  <si>
    <t>Lumiukko Jesse</t>
  </si>
  <si>
    <t>Ulf Löfgren</t>
  </si>
  <si>
    <t>Uppo-Nallen iltasatuja</t>
  </si>
  <si>
    <t>Elina Karjalainen</t>
  </si>
  <si>
    <t>Muistikuvia, mielikuvia</t>
  </si>
  <si>
    <t>Kalevi Sorsa</t>
  </si>
  <si>
    <t>Elämänkerrat</t>
  </si>
  <si>
    <t>Vuodet tehtaankadulla</t>
  </si>
  <si>
    <t>Albert Akulov</t>
  </si>
  <si>
    <t>Oma elämänkertani</t>
  </si>
  <si>
    <t>Charles Chaplin</t>
  </si>
  <si>
    <t>Vanha hyvä aikani</t>
  </si>
  <si>
    <t>Agatha Christie</t>
  </si>
  <si>
    <t>Hyvä tahto</t>
  </si>
  <si>
    <t>Ingmar Bergman</t>
  </si>
  <si>
    <t>Suomen presidentit</t>
  </si>
  <si>
    <t>Sakari Virkkunen</t>
  </si>
  <si>
    <t>Piaf</t>
  </si>
  <si>
    <t>Ranska</t>
  </si>
  <si>
    <t>Simone Berteaut</t>
  </si>
  <si>
    <t>Suuren isän varjossa</t>
  </si>
  <si>
    <t>Kaari Raivio</t>
  </si>
  <si>
    <t>Henri Troyat</t>
  </si>
  <si>
    <t>Katariina Suuri</t>
  </si>
  <si>
    <t>Pentti Saarikoski</t>
  </si>
  <si>
    <t>Pekka Tarkka</t>
  </si>
  <si>
    <t>Enkeli tulessa</t>
  </si>
  <si>
    <t>Panu Rajala</t>
  </si>
  <si>
    <t>Esirippu</t>
  </si>
  <si>
    <t>Dekkarit</t>
  </si>
  <si>
    <t>Sydänyön tuolla puolen</t>
  </si>
  <si>
    <t>Sidney Sheldon</t>
  </si>
  <si>
    <t>Susikoski virittää ansan</t>
  </si>
  <si>
    <t>Mauri Sariola</t>
  </si>
  <si>
    <t>Shakaali</t>
  </si>
  <si>
    <t>Frederick Forsyth</t>
  </si>
  <si>
    <t>Petkuttajan testamentti</t>
  </si>
  <si>
    <t>Hiirenloukku</t>
  </si>
  <si>
    <t>Neljäs enkeli</t>
  </si>
  <si>
    <t>Robin Hunter</t>
  </si>
  <si>
    <t>Sateentekijä</t>
  </si>
  <si>
    <t>John Grisham</t>
  </si>
  <si>
    <t>Kirous</t>
  </si>
  <si>
    <t>Stephen King</t>
  </si>
  <si>
    <t>Koston jumalat</t>
  </si>
  <si>
    <t>Ruumiin todistus</t>
  </si>
  <si>
    <t>Patricia Cornwell</t>
  </si>
  <si>
    <t>Ruumistarha</t>
  </si>
  <si>
    <t>Köyhien kalmisto</t>
  </si>
  <si>
    <t>Ansaittu kuolema</t>
  </si>
  <si>
    <t>Tilattu</t>
  </si>
  <si>
    <t>Varastomäärä</t>
  </si>
  <si>
    <t>Myynti (€)</t>
  </si>
  <si>
    <t>Myyty (kpl)</t>
  </si>
  <si>
    <t>Myyntihinta</t>
  </si>
  <si>
    <t>Hankintahinta</t>
  </si>
  <si>
    <t>Nimi</t>
  </si>
  <si>
    <t>Maa</t>
  </si>
  <si>
    <t>Kirjailija</t>
  </si>
  <si>
    <t>Tuoteryhmä</t>
  </si>
  <si>
    <t>Tuotekoodi</t>
  </si>
  <si>
    <t>OY EXLIBRIS AB   TUOTEREKISTERI</t>
  </si>
  <si>
    <t>OY EXLIBRIS AB VARASTORAPORTTI</t>
  </si>
  <si>
    <t>Omega Oy</t>
  </si>
  <si>
    <t>Psi Oy</t>
  </si>
  <si>
    <t>Chi Oy</t>
  </si>
  <si>
    <t>Phi Oy</t>
  </si>
  <si>
    <t>Upsilon Oy</t>
  </si>
  <si>
    <t>Tau Oy</t>
  </si>
  <si>
    <t>Sigma Oy</t>
  </si>
  <si>
    <t>Rho Oy</t>
  </si>
  <si>
    <t>Pi Oy</t>
  </si>
  <si>
    <t>Omicron Oy</t>
  </si>
  <si>
    <t>Xi Oy</t>
  </si>
  <si>
    <t>Nu Oy</t>
  </si>
  <si>
    <t>Mu Oy</t>
  </si>
  <si>
    <t>Lambda Oy</t>
  </si>
  <si>
    <t>Kappa Oy</t>
  </si>
  <si>
    <t>Iota Oy</t>
  </si>
  <si>
    <t>Theta Oy</t>
  </si>
  <si>
    <t>Eta Oy</t>
  </si>
  <si>
    <t>Zeta Oy</t>
  </si>
  <si>
    <t>Epsilon Oy</t>
  </si>
  <si>
    <t>Delta Oy</t>
  </si>
  <si>
    <t>Gamma Oy</t>
  </si>
  <si>
    <t>Beta Oy</t>
  </si>
  <si>
    <t>Alpha Oy</t>
  </si>
  <si>
    <t>Unnununium Oy</t>
  </si>
  <si>
    <t>Unnunnilium Oy</t>
  </si>
  <si>
    <t>Meitnerium Oy</t>
  </si>
  <si>
    <t>Hassium Oy</t>
  </si>
  <si>
    <t>Bohrium Oy</t>
  </si>
  <si>
    <t>Seaborgium Oy</t>
  </si>
  <si>
    <t>Dubnium Oy</t>
  </si>
  <si>
    <t>Rutherfordium Oy</t>
  </si>
  <si>
    <t>Lawrencium Oy</t>
  </si>
  <si>
    <t>Nobelium Oy</t>
  </si>
  <si>
    <t>Mendelevium Oy</t>
  </si>
  <si>
    <t>Fermium Oy</t>
  </si>
  <si>
    <t>Einsteinium Oy</t>
  </si>
  <si>
    <t>Californium Oy</t>
  </si>
  <si>
    <t>Berkelium Oy</t>
  </si>
  <si>
    <t>Curium Oy</t>
  </si>
  <si>
    <t>Americium Oy</t>
  </si>
  <si>
    <t>Plutonium Oy</t>
  </si>
  <si>
    <t>Neptunium Oy</t>
  </si>
  <si>
    <t>Uranium Oy</t>
  </si>
  <si>
    <t>Protactinium Oy</t>
  </si>
  <si>
    <t>Thorium Oy</t>
  </si>
  <si>
    <t>Actinium Oy</t>
  </si>
  <si>
    <t>Radium Oy</t>
  </si>
  <si>
    <t>Francium Oy</t>
  </si>
  <si>
    <t>Radon Oy</t>
  </si>
  <si>
    <t>Astatine Oy</t>
  </si>
  <si>
    <t>Polonium Oy</t>
  </si>
  <si>
    <t>Bismuth Oy</t>
  </si>
  <si>
    <t>Lead Oy</t>
  </si>
  <si>
    <t>Thallium Oy</t>
  </si>
  <si>
    <t>Mercury Oy</t>
  </si>
  <si>
    <t>Gold Oy</t>
  </si>
  <si>
    <t>Platinum Oy</t>
  </si>
  <si>
    <t>Iridium Oy</t>
  </si>
  <si>
    <t>Osmium Oy</t>
  </si>
  <si>
    <t>Rhenium Oy</t>
  </si>
  <si>
    <t>Tungsten Oy</t>
  </si>
  <si>
    <t>Tantalum Oy</t>
  </si>
  <si>
    <t>Hafnium Oy</t>
  </si>
  <si>
    <t>Lutetium Oy</t>
  </si>
  <si>
    <t>Ytterbium Oy</t>
  </si>
  <si>
    <t>Thulium Oy</t>
  </si>
  <si>
    <t>Erbium Oy</t>
  </si>
  <si>
    <t>Holmium Oy</t>
  </si>
  <si>
    <t>Dysprosium Oy</t>
  </si>
  <si>
    <t>Terbium Oy</t>
  </si>
  <si>
    <t>Gadolinium Oy</t>
  </si>
  <si>
    <t>Europium Oy</t>
  </si>
  <si>
    <t>Samarium Oy</t>
  </si>
  <si>
    <t>Promethium Oy</t>
  </si>
  <si>
    <t>Neodymium Oy</t>
  </si>
  <si>
    <t>Praseodymium Oy</t>
  </si>
  <si>
    <t>Cerium Oy</t>
  </si>
  <si>
    <t>Lanthanum Oy</t>
  </si>
  <si>
    <t>Barium Oy</t>
  </si>
  <si>
    <t>Caesium Oy</t>
  </si>
  <si>
    <t>Xenon Oy</t>
  </si>
  <si>
    <t>Iodine Oy</t>
  </si>
  <si>
    <t>Tellurium Oy</t>
  </si>
  <si>
    <t>Antimony Oy</t>
  </si>
  <si>
    <t>Tin Oy</t>
  </si>
  <si>
    <t>Indium Oy</t>
  </si>
  <si>
    <t>Cadmium Oy</t>
  </si>
  <si>
    <t>Silver Oy</t>
  </si>
  <si>
    <t>Palladium Oy</t>
  </si>
  <si>
    <t>Rhodium Oy</t>
  </si>
  <si>
    <t>Ruthenium Oy</t>
  </si>
  <si>
    <t>Technetium Oy</t>
  </si>
  <si>
    <t>Molybdenum Oy</t>
  </si>
  <si>
    <t>Niobium Oy</t>
  </si>
  <si>
    <t>Zirconium Oy</t>
  </si>
  <si>
    <t>Yttrium Oy</t>
  </si>
  <si>
    <t>Strontium Oy</t>
  </si>
  <si>
    <t>Rubidium Oy</t>
  </si>
  <si>
    <t>Krypton Oy</t>
  </si>
  <si>
    <t>Bromine Oy</t>
  </si>
  <si>
    <t>Selenium Oy</t>
  </si>
  <si>
    <t>Arsenic Oy</t>
  </si>
  <si>
    <t>Germanium Oy</t>
  </si>
  <si>
    <t>Gallium Oy</t>
  </si>
  <si>
    <t>Zinc Oy</t>
  </si>
  <si>
    <t>Copper Oy</t>
  </si>
  <si>
    <t>Nickel Oy</t>
  </si>
  <si>
    <t>Cobalt Oy</t>
  </si>
  <si>
    <t>Iron Oy</t>
  </si>
  <si>
    <t>Manganese Oy</t>
  </si>
  <si>
    <t>Chromium Oy</t>
  </si>
  <si>
    <t>Vanadium Oy</t>
  </si>
  <si>
    <t>Titanium Oy</t>
  </si>
  <si>
    <t>Scandium Oy</t>
  </si>
  <si>
    <t>Calcium Oy</t>
  </si>
  <si>
    <t>Potassium Oy</t>
  </si>
  <si>
    <t>Argon Oy</t>
  </si>
  <si>
    <t>Chlorine Oy</t>
  </si>
  <si>
    <t>Sulfur Oy</t>
  </si>
  <si>
    <t>Phosphorus Oy</t>
  </si>
  <si>
    <t>Silicon Oy</t>
  </si>
  <si>
    <t>Aluminium Oy</t>
  </si>
  <si>
    <t>Magnesium Oy</t>
  </si>
  <si>
    <t>Sodium Oy</t>
  </si>
  <si>
    <t>Neon Oy</t>
  </si>
  <si>
    <t>Fluorine Oy</t>
  </si>
  <si>
    <t>Oxygen Oy</t>
  </si>
  <si>
    <t>Nitrogen Oy</t>
  </si>
  <si>
    <t>Carbon Oy</t>
  </si>
  <si>
    <t>Boron Oy</t>
  </si>
  <si>
    <t>Beryllium Oy</t>
  </si>
  <si>
    <t>Lithium Oy</t>
  </si>
  <si>
    <t>Helium Oy</t>
  </si>
  <si>
    <t>Hydrogen Oy</t>
  </si>
  <si>
    <t>Asiakasryhmä</t>
  </si>
  <si>
    <t>Ennakko</t>
  </si>
  <si>
    <t>Saldo</t>
  </si>
  <si>
    <t>Maksettu</t>
  </si>
  <si>
    <t>Myynti</t>
  </si>
  <si>
    <t>Asiakkaan nimi</t>
  </si>
  <si>
    <t>Asiakasnro</t>
  </si>
  <si>
    <t>XL</t>
  </si>
  <si>
    <t>L</t>
  </si>
  <si>
    <t>M</t>
  </si>
  <si>
    <t>S</t>
  </si>
  <si>
    <t>XS</t>
  </si>
  <si>
    <t>Raja</t>
  </si>
  <si>
    <t>Mehupilli Oy</t>
  </si>
  <si>
    <t>Tikas Ab</t>
  </si>
  <si>
    <t>RajaAita Oy</t>
  </si>
  <si>
    <t>Kalliolouhinta</t>
  </si>
  <si>
    <t>Age Ltd</t>
  </si>
  <si>
    <t>Loft Ltd</t>
  </si>
  <si>
    <t>Brick Ltd</t>
  </si>
  <si>
    <t>Sähköpostiosoite</t>
  </si>
  <si>
    <t>Aaltonen Eeva</t>
  </si>
  <si>
    <t>Apiainen Sirpa</t>
  </si>
  <si>
    <t>Autere Anna-Maija</t>
  </si>
  <si>
    <t>Autere Eeva-Liisa</t>
  </si>
  <si>
    <t>Autere Salli</t>
  </si>
  <si>
    <t>Barbro Sinikka</t>
  </si>
  <si>
    <t>Bergroth Elina</t>
  </si>
  <si>
    <t>Bergroth Paula</t>
  </si>
  <si>
    <t>Bergroth Ulla</t>
  </si>
  <si>
    <t>Ervomaa Seija</t>
  </si>
  <si>
    <t>Gröndahl Leena</t>
  </si>
  <si>
    <t>Heino Maija</t>
  </si>
  <si>
    <t>Heino Samuli</t>
  </si>
  <si>
    <t>Hiltunen Maritta</t>
  </si>
  <si>
    <t>Hiltunen Terhikki</t>
  </si>
  <si>
    <t>Jokelainen Riitta</t>
  </si>
  <si>
    <t>Jokelainen Sirpa</t>
  </si>
  <si>
    <t>Karkela Tarja</t>
  </si>
  <si>
    <t>Karvinen Anniina</t>
  </si>
  <si>
    <t>Vasenius Marja-Liisa</t>
  </si>
  <si>
    <t>Vasunta Leila</t>
  </si>
  <si>
    <t>Vehviläinen-Helenius Sanni</t>
  </si>
  <si>
    <t>HLÖNUMERO</t>
  </si>
  <si>
    <t>EMail</t>
  </si>
  <si>
    <t>BisunesUnit</t>
  </si>
  <si>
    <t>Country</t>
  </si>
  <si>
    <t>Aaltonen Aino</t>
  </si>
  <si>
    <t>Aino.Aaltonen@email.fi</t>
  </si>
  <si>
    <t>pankki</t>
  </si>
  <si>
    <t>FIN</t>
  </si>
  <si>
    <t>Aaltonen Anja</t>
  </si>
  <si>
    <t>Anja.Aaltonen@email.fi</t>
  </si>
  <si>
    <t>puolustusvoimat</t>
  </si>
  <si>
    <t>AUS</t>
  </si>
  <si>
    <t>Aaltonen Anne</t>
  </si>
  <si>
    <t>Anne.Aaltonen@email.fi</t>
  </si>
  <si>
    <t>Eeva.Aaltonen@email.fi</t>
  </si>
  <si>
    <t>varikko</t>
  </si>
  <si>
    <t>EST</t>
  </si>
  <si>
    <t>Aaltonen Erkki</t>
  </si>
  <si>
    <t>Erkki.Aaltonen@email.fi</t>
  </si>
  <si>
    <t>kauppa</t>
  </si>
  <si>
    <t>Aaltonen Esa</t>
  </si>
  <si>
    <t>Esa.Aaltonen@email.fi</t>
  </si>
  <si>
    <t>NOR</t>
  </si>
  <si>
    <t>Aaltonen Hannele</t>
  </si>
  <si>
    <t>Hannele.Aaltonen@email.fi</t>
  </si>
  <si>
    <t>liikennelaitos</t>
  </si>
  <si>
    <t>rajalaitos</t>
  </si>
  <si>
    <t>Aaltonen Irene</t>
  </si>
  <si>
    <t>Irene.Aaltonen@email.fi</t>
  </si>
  <si>
    <t>kurssikeskus</t>
  </si>
  <si>
    <t>Aaltonen Kari-Veli</t>
  </si>
  <si>
    <t>Kari-Veli.Aaltonen@email.fi</t>
  </si>
  <si>
    <t>radio</t>
  </si>
  <si>
    <t>Aaltonen Leena</t>
  </si>
  <si>
    <t>Leena.Aaltonen@email.fi</t>
  </si>
  <si>
    <t>SWE</t>
  </si>
  <si>
    <t>Aaltonen Marjo</t>
  </si>
  <si>
    <t>Marjo.Aaltonen@email.fi</t>
  </si>
  <si>
    <t>Aaltonen Mervi</t>
  </si>
  <si>
    <t>Mervi.Aaltonen@email.fi</t>
  </si>
  <si>
    <t>sähkölaitos</t>
  </si>
  <si>
    <t>Aaltonen Miila</t>
  </si>
  <si>
    <t>Miila.Aaltonen@email.fi</t>
  </si>
  <si>
    <t>Aaltonen Outi</t>
  </si>
  <si>
    <t>Outi.Aaltonen@email.fi</t>
  </si>
  <si>
    <t>Aaltonen Paula</t>
  </si>
  <si>
    <t>Paula.Aaltonen@email.fi</t>
  </si>
  <si>
    <t>vesilaitos</t>
  </si>
  <si>
    <t>Aaltonen Pirjo</t>
  </si>
  <si>
    <t>Pirjo.Aaltonen@email.fi</t>
  </si>
  <si>
    <t>televisio</t>
  </si>
  <si>
    <t>Aaltonen Riitta</t>
  </si>
  <si>
    <t>Riitta.Aaltonen@email.fi</t>
  </si>
  <si>
    <t>BRI</t>
  </si>
  <si>
    <t>Aaltonen Salli</t>
  </si>
  <si>
    <t>Salli.Aaltonen@email.fi</t>
  </si>
  <si>
    <t>sairaala</t>
  </si>
  <si>
    <t>DAN</t>
  </si>
  <si>
    <t>Aaltonen Samuli</t>
  </si>
  <si>
    <t>Samuli.Aaltonen@email.fi</t>
  </si>
  <si>
    <t>posti</t>
  </si>
  <si>
    <t>Aaltonen Sirkku</t>
  </si>
  <si>
    <t>Sirkku.Aaltonen@email.fi</t>
  </si>
  <si>
    <t>Aaltonen Sirpa</t>
  </si>
  <si>
    <t>Sirpa.Aaltonen@email.fi</t>
  </si>
  <si>
    <t>Aaltonen Tuulikki</t>
  </si>
  <si>
    <t>Tuulikki.Aaltonen@email.fi</t>
  </si>
  <si>
    <t>Aaltonen Ulla</t>
  </si>
  <si>
    <t>Ulla.Aaltonen@email.fi</t>
  </si>
  <si>
    <t>Ahlgren Merja</t>
  </si>
  <si>
    <t>Merja.Ahlgren@email.fi</t>
  </si>
  <si>
    <t>Ahlgren Pekka</t>
  </si>
  <si>
    <t>Pekka.Ahlgren@email.fi</t>
  </si>
  <si>
    <t>puutarha</t>
  </si>
  <si>
    <t>Ahlgren Reija</t>
  </si>
  <si>
    <t>Reija.Ahlgren@email.fi</t>
  </si>
  <si>
    <t>Ahlgren Urpo</t>
  </si>
  <si>
    <t>Urpo.Ahlgren@email.fi</t>
  </si>
  <si>
    <t>kioski</t>
  </si>
  <si>
    <t>Aho Aila</t>
  </si>
  <si>
    <t>Aila.Aho@email.fi</t>
  </si>
  <si>
    <t>Aho Hilkka</t>
  </si>
  <si>
    <t>Hilkka.Aho@email.fi</t>
  </si>
  <si>
    <t>Aho Leila</t>
  </si>
  <si>
    <t>Leila.Aho@email.fi</t>
  </si>
  <si>
    <t>Aho Maija</t>
  </si>
  <si>
    <t>Maija.Aho@email.fi</t>
  </si>
  <si>
    <t>Aho Riikka</t>
  </si>
  <si>
    <t>Riikka.Aho@email.fi</t>
  </si>
  <si>
    <t>THA</t>
  </si>
  <si>
    <t>Aho Ritva</t>
  </si>
  <si>
    <t>Ritva.Aho@email.fi</t>
  </si>
  <si>
    <t>Aho Ulla</t>
  </si>
  <si>
    <t>Ulla.Aho@email.fi</t>
  </si>
  <si>
    <t>Ahola Ami</t>
  </si>
  <si>
    <t>Ami.Ahola@email.fi</t>
  </si>
  <si>
    <t>Ahola Anne</t>
  </si>
  <si>
    <t>Anne.Ahola@email.fi</t>
  </si>
  <si>
    <t>Ahola Eeva</t>
  </si>
  <si>
    <t>Eeva.Ahola@email.fi</t>
  </si>
  <si>
    <t>lentoasema</t>
  </si>
  <si>
    <t>Ahola Hannele</t>
  </si>
  <si>
    <t>Hannele.Ahola@email.fi</t>
  </si>
  <si>
    <t>puhelinlaitos</t>
  </si>
  <si>
    <t>RUS</t>
  </si>
  <si>
    <t>Ahola Kaarina</t>
  </si>
  <si>
    <t>Kaarina.Ahola@email.fi</t>
  </si>
  <si>
    <t>Ahola Kauko</t>
  </si>
  <si>
    <t>Kauko.Ahola@email.fi</t>
  </si>
  <si>
    <t>tielaitos</t>
  </si>
  <si>
    <t>MAL</t>
  </si>
  <si>
    <t>Ahola Kirsti</t>
  </si>
  <si>
    <t>Kirsti.Ahola@email.fi</t>
  </si>
  <si>
    <t>Ahola Liisa</t>
  </si>
  <si>
    <t>Liisa.Ahola@email.fi</t>
  </si>
  <si>
    <t>Ahola Miila</t>
  </si>
  <si>
    <t>Miila.Ahola@email.fi</t>
  </si>
  <si>
    <t>Ahola Pirjo</t>
  </si>
  <si>
    <t>Pirjo.Ahola@email.fi</t>
  </si>
  <si>
    <t>koulu</t>
  </si>
  <si>
    <t>Ahola Satu</t>
  </si>
  <si>
    <t>Satu.Ahola@email.fi</t>
  </si>
  <si>
    <t>Ahonen Anne</t>
  </si>
  <si>
    <t>Anne.Ahonen@email.fi</t>
  </si>
  <si>
    <t>Ahonen Helena</t>
  </si>
  <si>
    <t>Helena.Ahonen@email.fi</t>
  </si>
  <si>
    <t>Ahonen Kaisa</t>
  </si>
  <si>
    <t>Kaisa.Ahonen@email.fi</t>
  </si>
  <si>
    <t>Ahonen Kimmo</t>
  </si>
  <si>
    <t>Kimmo.Ahonen@email.fi</t>
  </si>
  <si>
    <t>Ahonen Liisa</t>
  </si>
  <si>
    <t>Liisa.Ahonen@email.fi</t>
  </si>
  <si>
    <t>Ahonen Matti</t>
  </si>
  <si>
    <t>Matti.Ahonen@email.fi</t>
  </si>
  <si>
    <t>Ahonen Mikko</t>
  </si>
  <si>
    <t>Mikko.Ahonen@email.fi</t>
  </si>
  <si>
    <t>Ahonen Tuula</t>
  </si>
  <si>
    <t>Tuula.Ahonen@email.fi</t>
  </si>
  <si>
    <t>Airola Jukka</t>
  </si>
  <si>
    <t>Jukka.Airola@email.fi</t>
  </si>
  <si>
    <t>Airola Kirsti</t>
  </si>
  <si>
    <t>Kirsti.Airola@email.fi</t>
  </si>
  <si>
    <t>Airola Leila</t>
  </si>
  <si>
    <t>Leila.Airola@email.fi</t>
  </si>
  <si>
    <t>Airola Tuula</t>
  </si>
  <si>
    <t>Tuula.Airola@email.fi</t>
  </si>
  <si>
    <t>Airola Virpi</t>
  </si>
  <si>
    <t>Virpi.Airola@email.fi</t>
  </si>
  <si>
    <t>Apajalahti Kirsitiina</t>
  </si>
  <si>
    <t>Kirsitiina.Apajalahti@email.fi</t>
  </si>
  <si>
    <t>Apajalahti Minna</t>
  </si>
  <si>
    <t>Minna.Apajalahti@email.fi</t>
  </si>
  <si>
    <t>Apajalahti Samuli</t>
  </si>
  <si>
    <t>Samuli.Apajalahti@email.fi</t>
  </si>
  <si>
    <t>Apiainen Katriina</t>
  </si>
  <si>
    <t>Katriina.Apiainen@email.fi</t>
  </si>
  <si>
    <t>Apiainen Ritva</t>
  </si>
  <si>
    <t>Ritva.Apiainen@email.fi</t>
  </si>
  <si>
    <t>Sirpa.Apiainen@email.fi</t>
  </si>
  <si>
    <t>Anna-Maija.Autere@email.fi</t>
  </si>
  <si>
    <t>Eeva-Liisa.Autere@email.fi</t>
  </si>
  <si>
    <t>Salli.Autere@email.fi</t>
  </si>
  <si>
    <t>Sinikka.Barbro@email.fi</t>
  </si>
  <si>
    <t>Elina.Bergroth@email.fi</t>
  </si>
  <si>
    <t>Paula.Bergroth@email.fi</t>
  </si>
  <si>
    <t>Ulla.Bergroth@email.fi</t>
  </si>
  <si>
    <t>Björkstrand Ami</t>
  </si>
  <si>
    <t>Ami.Björkstrand@email.fi</t>
  </si>
  <si>
    <t>Björkstrand Markku</t>
  </si>
  <si>
    <t>Markku.Björkstrand@email.fi</t>
  </si>
  <si>
    <t>Björkstrand Matti</t>
  </si>
  <si>
    <t>Matti.Björkstrand@email.fi</t>
  </si>
  <si>
    <t>Burman Esteri</t>
  </si>
  <si>
    <t>Esteri.Burman@email.fi</t>
  </si>
  <si>
    <t>Burman Kristiina</t>
  </si>
  <si>
    <t>Kristiina.Burman@email.fi</t>
  </si>
  <si>
    <t>Burman Lars</t>
  </si>
  <si>
    <t>Lars.Burman@email.fi</t>
  </si>
  <si>
    <t>Burman Leila</t>
  </si>
  <si>
    <t>Leila.Burman@email.fi</t>
  </si>
  <si>
    <t>Burman Maija</t>
  </si>
  <si>
    <t>Maija.Burman@email.fi</t>
  </si>
  <si>
    <t>Burman Seija</t>
  </si>
  <si>
    <t>Seija.Burman@email.fi</t>
  </si>
  <si>
    <t>Dukpa Eeva-Liisa</t>
  </si>
  <si>
    <t>Eeva-Liisa.Dukpa@email.fi</t>
  </si>
  <si>
    <t>Dukpa Elina</t>
  </si>
  <si>
    <t>Elina.Dukpa@email.fi</t>
  </si>
  <si>
    <t>Dukpa Helena</t>
  </si>
  <si>
    <t>Helena.Dukpa@email.fi</t>
  </si>
  <si>
    <t>Dukpa Kaarina</t>
  </si>
  <si>
    <t>Kaarina.Dukpa@email.fi</t>
  </si>
  <si>
    <t>Dukpa Marjo</t>
  </si>
  <si>
    <t>Marjo.Dukpa@email.fi</t>
  </si>
  <si>
    <t>Dukpa Pirkko</t>
  </si>
  <si>
    <t>Pirkko.Dukpa@email.fi</t>
  </si>
  <si>
    <t>atk-keskus</t>
  </si>
  <si>
    <t>Dukpa Sinikka</t>
  </si>
  <si>
    <t>Sinikka.Dukpa@email.fi</t>
  </si>
  <si>
    <t>Ekroos Jorma</t>
  </si>
  <si>
    <t>Jorma.Ekroos@email.fi</t>
  </si>
  <si>
    <t>Ekroos Leena</t>
  </si>
  <si>
    <t>Leena.Ekroos@email.fi</t>
  </si>
  <si>
    <t>Ekroos Maritta</t>
  </si>
  <si>
    <t>Maritta.Ekroos@email.fi</t>
  </si>
  <si>
    <t>Ekroos Mervi</t>
  </si>
  <si>
    <t>Mervi.Ekroos@email.fi</t>
  </si>
  <si>
    <t>Ekroos Petri</t>
  </si>
  <si>
    <t>Petri.Ekroos@email.fi</t>
  </si>
  <si>
    <t>Ekroos Riitta</t>
  </si>
  <si>
    <t>Riitta.Ekroos@email.fi</t>
  </si>
  <si>
    <t>Ekroos Salli</t>
  </si>
  <si>
    <t>Salli.Ekroos@email.fi</t>
  </si>
  <si>
    <t>Ekroos Voitto</t>
  </si>
  <si>
    <t>Voitto.Ekroos@email.fi</t>
  </si>
  <si>
    <t>Ernvall Eija</t>
  </si>
  <si>
    <t>Eija.Ernvall@email.fi</t>
  </si>
  <si>
    <t>Ernvall Helena</t>
  </si>
  <si>
    <t>Helena.Ernvall@email.fi</t>
  </si>
  <si>
    <t>Ernvall Marjo</t>
  </si>
  <si>
    <t>Marjo.Ernvall@email.fi</t>
  </si>
  <si>
    <t>Ernvall Sirpa</t>
  </si>
  <si>
    <t>Sirpa.Ernvall@email.fi</t>
  </si>
  <si>
    <t>Ervomaa Eeva</t>
  </si>
  <si>
    <t>Eeva.Ervomaa@email.fi</t>
  </si>
  <si>
    <t>Ervomaa Helinä</t>
  </si>
  <si>
    <t>Helinä.Ervomaa@email.fi</t>
  </si>
  <si>
    <t>DEU</t>
  </si>
  <si>
    <t>Ervomaa Jorma</t>
  </si>
  <si>
    <t>Jorma.Ervomaa@email.fi</t>
  </si>
  <si>
    <t>Ervomaa Lars</t>
  </si>
  <si>
    <t>Lars.Ervomaa@email.fi</t>
  </si>
  <si>
    <t>Ervomaa Paula</t>
  </si>
  <si>
    <t>Paula.Ervomaa@email.fi</t>
  </si>
  <si>
    <t>Ervomaa Pirkko</t>
  </si>
  <si>
    <t>Pirkko.Ervomaa@email.fi</t>
  </si>
  <si>
    <t>Ervomaa Riitta</t>
  </si>
  <si>
    <t>Riitta.Ervomaa@email.fi</t>
  </si>
  <si>
    <t>Seija.Ervomaa@email.fi</t>
  </si>
  <si>
    <t>Leena.Gröndahl@email.fi</t>
  </si>
  <si>
    <t>Gröndahl Maija</t>
  </si>
  <si>
    <t>Maija.Gröndahl@email.fi</t>
  </si>
  <si>
    <t>Gröndahl Marjo</t>
  </si>
  <si>
    <t>Marjo.Gröndahl@email.fi</t>
  </si>
  <si>
    <t>FRA</t>
  </si>
  <si>
    <t>Gröndahl Mervi</t>
  </si>
  <si>
    <t>Mervi.Gröndahl@email.fi</t>
  </si>
  <si>
    <t>Gröndahl Paula</t>
  </si>
  <si>
    <t>Paula.Gröndahl@email.fi</t>
  </si>
  <si>
    <t>Gröndahl Petri</t>
  </si>
  <si>
    <t>Petri.Gröndahl@email.fi</t>
  </si>
  <si>
    <t>Gröndahl Pirjo-Liisa</t>
  </si>
  <si>
    <t>Pirjo-Liisa.Gröndahl@email.fi</t>
  </si>
  <si>
    <t>Haapalahti Riitta</t>
  </si>
  <si>
    <t>Riitta.Haapalahti@email.fi</t>
  </si>
  <si>
    <t>Haapalahti Sinikka</t>
  </si>
  <si>
    <t>Sinikka.Haapalahti@email.fi</t>
  </si>
  <si>
    <t>Haapalahti Sirkku</t>
  </si>
  <si>
    <t>Sirkku.Haapalahti@email.fi</t>
  </si>
  <si>
    <t>Hakala Merja</t>
  </si>
  <si>
    <t>Merja.Hakala@email.fi</t>
  </si>
  <si>
    <t>Hakala Mirjam</t>
  </si>
  <si>
    <t>Mirjam.Hakala@email.fi</t>
  </si>
  <si>
    <t>Hakala Osmo</t>
  </si>
  <si>
    <t>Osmo.Hakala@email.fi</t>
  </si>
  <si>
    <t>Hakala Tuula</t>
  </si>
  <si>
    <t>Tuula.Hakala@email.fi</t>
  </si>
  <si>
    <t>Hakala Vuokko</t>
  </si>
  <si>
    <t>Vuokko.Hakala@email.fi</t>
  </si>
  <si>
    <t>Halme Minna</t>
  </si>
  <si>
    <t>Minna.Halme@email.fi</t>
  </si>
  <si>
    <t>Halme Mirja</t>
  </si>
  <si>
    <t>Mirja.Halme@email.fi</t>
  </si>
  <si>
    <t>Halme Seija</t>
  </si>
  <si>
    <t>Seija.Halme@email.fi</t>
  </si>
  <si>
    <t>Halme Sirkka</t>
  </si>
  <si>
    <t>Sirkka.Halme@email.fi</t>
  </si>
  <si>
    <t>Halme Tarja</t>
  </si>
  <si>
    <t>Tarja.Halme@email.fi</t>
  </si>
  <si>
    <t>Halme Tuula</t>
  </si>
  <si>
    <t>Tuula.Halme@email.fi</t>
  </si>
  <si>
    <t>Halme Virpi</t>
  </si>
  <si>
    <t>Virpi.Halme@email.fi</t>
  </si>
  <si>
    <t>Harju Eija</t>
  </si>
  <si>
    <t>Eija.Harju@email.fi</t>
  </si>
  <si>
    <t>Harju Eija-Riitta</t>
  </si>
  <si>
    <t>Eija-Riitta.Harju@email.fi</t>
  </si>
  <si>
    <t>Harju Marjo</t>
  </si>
  <si>
    <t>Marjo.Harju@email.fi</t>
  </si>
  <si>
    <t>Harju Paula</t>
  </si>
  <si>
    <t>Paula.Harju@email.fi</t>
  </si>
  <si>
    <t>Harju Taina</t>
  </si>
  <si>
    <t>Taina.Harju@email.fi</t>
  </si>
  <si>
    <t>Harju-Parkkinen Merja</t>
  </si>
  <si>
    <t>Merja.Harju-Parkkinen@email.fi</t>
  </si>
  <si>
    <t>Harju-Parkkinen Mirjam</t>
  </si>
  <si>
    <t>Mirjam.Harju-Parkkinen@email.fi</t>
  </si>
  <si>
    <t>Harju-Parkkinen Osmo</t>
  </si>
  <si>
    <t>Osmo.Harju-Parkkinen@email.fi</t>
  </si>
  <si>
    <t>Harju-Parkkinen Pasi</t>
  </si>
  <si>
    <t>Pasi.Harju-Parkkinen@email.fi</t>
  </si>
  <si>
    <t>Harju-Parkkinen Tuula</t>
  </si>
  <si>
    <t>Tuula.Harju-Parkkinen@email.fi</t>
  </si>
  <si>
    <t>Harju-Parkkinen Vuokko</t>
  </si>
  <si>
    <t>Vuokko.Harju-Parkkinen@email.fi</t>
  </si>
  <si>
    <t>museo</t>
  </si>
  <si>
    <t>Heikkilä Leila</t>
  </si>
  <si>
    <t>Leila.Heikkilä@email.fi</t>
  </si>
  <si>
    <t>Heikkilä Maarit</t>
  </si>
  <si>
    <t>Maarit.Heikkilä@email.fi</t>
  </si>
  <si>
    <t>Heikkilä Ritva-Liisa</t>
  </si>
  <si>
    <t>Ritva-Liisa.Heikkilä@email.fi</t>
  </si>
  <si>
    <t>Heikkilä Sirkka-Liisa</t>
  </si>
  <si>
    <t>Sirkka-Liisa.Heikkilä@email.fi</t>
  </si>
  <si>
    <t>Heikkilä Sirpa</t>
  </si>
  <si>
    <t>Sirpa.Heikkilä@email.fi</t>
  </si>
  <si>
    <t>Heikkilä Ulla</t>
  </si>
  <si>
    <t>Ulla.Heikkilä@email.fi</t>
  </si>
  <si>
    <t>Heino Anne</t>
  </si>
  <si>
    <t>Anne.Heino@email.fi</t>
  </si>
  <si>
    <t>Heino Hannele</t>
  </si>
  <si>
    <t>Hannele.Heino@email.fi</t>
  </si>
  <si>
    <t>Heino Kaarina</t>
  </si>
  <si>
    <t>Kaarina.Heino@email.fi</t>
  </si>
  <si>
    <t>Maija.Heino@email.fi</t>
  </si>
  <si>
    <t>Samuli.Heino@email.fi</t>
  </si>
  <si>
    <t>Heino Sirpa</t>
  </si>
  <si>
    <t>Sirpa.Heino@email.fi</t>
  </si>
  <si>
    <t>Heino Terhikki</t>
  </si>
  <si>
    <t>Terhikki.Heino@email.fi</t>
  </si>
  <si>
    <t>Helin Erna</t>
  </si>
  <si>
    <t>Erna.Helin@email.fi</t>
  </si>
  <si>
    <t>Helin Seija</t>
  </si>
  <si>
    <t>Seija.Helin@email.fi</t>
  </si>
  <si>
    <t>Helin Tiina</t>
  </si>
  <si>
    <t>Tiina.Helin@email.fi</t>
  </si>
  <si>
    <t>Heliö Ami</t>
  </si>
  <si>
    <t>Ami.Heliö@email.fi</t>
  </si>
  <si>
    <t>Heliö Katariina</t>
  </si>
  <si>
    <t>Katariina.Heliö@email.fi</t>
  </si>
  <si>
    <t>Heliö Liisa</t>
  </si>
  <si>
    <t>Liisa.Heliö@email.fi</t>
  </si>
  <si>
    <t>Heliö Marjo</t>
  </si>
  <si>
    <t>Marjo.Heliö@email.fi</t>
  </si>
  <si>
    <t>Heliö Ritva</t>
  </si>
  <si>
    <t>Ritva.Heliö@email.fi</t>
  </si>
  <si>
    <t>Heliö Sirpa</t>
  </si>
  <si>
    <t>Sirpa.Heliö@email.fi</t>
  </si>
  <si>
    <t>Heloma Pirkko</t>
  </si>
  <si>
    <t>Pirkko.Heloma@email.fi</t>
  </si>
  <si>
    <t>Heloma Ulla</t>
  </si>
  <si>
    <t>Ulla.Heloma@email.fi</t>
  </si>
  <si>
    <t>Hiidenhovi Anne</t>
  </si>
  <si>
    <t>Anne.Hiidenhovi@email.fi</t>
  </si>
  <si>
    <t>Hiidenhovi Kyllikki</t>
  </si>
  <si>
    <t>Kyllikki.Hiidenhovi@email.fi</t>
  </si>
  <si>
    <t>Hiidenhovi Liisa</t>
  </si>
  <si>
    <t>Liisa.Hiidenhovi@email.fi</t>
  </si>
  <si>
    <t>Hiidenhovi Miila</t>
  </si>
  <si>
    <t>Miila.Hiidenhovi@email.fi</t>
  </si>
  <si>
    <t>Hiidenhovi Outi</t>
  </si>
  <si>
    <t>Outi.Hiidenhovi@email.fi</t>
  </si>
  <si>
    <t>Hiltunen Anna-Maija</t>
  </si>
  <si>
    <t>Anna-Maija.Hiltunen@email.fi</t>
  </si>
  <si>
    <t>Hiltunen Leila</t>
  </si>
  <si>
    <t>Leila.Hiltunen@email.fi</t>
  </si>
  <si>
    <t>Hiltunen Maija</t>
  </si>
  <si>
    <t>Maija.Hiltunen@email.fi</t>
  </si>
  <si>
    <t>Maritta.Hiltunen@email.fi</t>
  </si>
  <si>
    <t>Terhikki.Hiltunen@email.fi</t>
  </si>
  <si>
    <t>Honkala Ari-Pekka</t>
  </si>
  <si>
    <t>Ari-Pekka.Honkala@email.fi</t>
  </si>
  <si>
    <t>Honkala Elina</t>
  </si>
  <si>
    <t>Elina.Honkala@email.fi</t>
  </si>
  <si>
    <t>Honkala Leila</t>
  </si>
  <si>
    <t>Leila.Honkala@email.fi</t>
  </si>
  <si>
    <t>Honkala Liisa</t>
  </si>
  <si>
    <t>Liisa.Honkala@email.fi</t>
  </si>
  <si>
    <t>Honkala Taina</t>
  </si>
  <si>
    <t>Taina.Honkala@email.fi</t>
  </si>
  <si>
    <t>Honkala Tutta</t>
  </si>
  <si>
    <t>Tutta.Honkala@email.fi</t>
  </si>
  <si>
    <t>Honkanen Ami</t>
  </si>
  <si>
    <t>Ami.Honkanen@email.fi</t>
  </si>
  <si>
    <t>Honkanen Matti</t>
  </si>
  <si>
    <t>Matti.Honkanen@email.fi</t>
  </si>
  <si>
    <t>Honkanen Sanni</t>
  </si>
  <si>
    <t>Sanni.Honkanen@email.fi</t>
  </si>
  <si>
    <t>Huhtinen Kirsti</t>
  </si>
  <si>
    <t>Kirsti.Huhtinen@email.fi</t>
  </si>
  <si>
    <t>Huhtinen Raija</t>
  </si>
  <si>
    <t>Raija.Huhtinen@email.fi</t>
  </si>
  <si>
    <t>Huhtinen Ritva-Liisa</t>
  </si>
  <si>
    <t>Ritva-Liisa.Huhtinen@email.fi</t>
  </si>
  <si>
    <t>Huotari Kirsti</t>
  </si>
  <si>
    <t>Kirsti.Huotari@email.fi</t>
  </si>
  <si>
    <t>Huotari Markku</t>
  </si>
  <si>
    <t>Markku.Huotari@email.fi</t>
  </si>
  <si>
    <t>Huotari Outi</t>
  </si>
  <si>
    <t>Outi.Huotari@email.fi</t>
  </si>
  <si>
    <t>Hynninen Elina</t>
  </si>
  <si>
    <t>Elina.Hynninen@email.fi</t>
  </si>
  <si>
    <t>Hynninen Liisa</t>
  </si>
  <si>
    <t>Liisa.Hynninen@email.fi</t>
  </si>
  <si>
    <t>Hynninen Mervi</t>
  </si>
  <si>
    <t>Mervi.Hynninen@email.fi</t>
  </si>
  <si>
    <t>Hynninen Riitta</t>
  </si>
  <si>
    <t>Riitta.Hynninen@email.fi</t>
  </si>
  <si>
    <t>Hynninen Sanni</t>
  </si>
  <si>
    <t>Sanni.Hynninen@email.fi</t>
  </si>
  <si>
    <t>Hynninen Satu</t>
  </si>
  <si>
    <t>Satu.Hynninen@email.fi</t>
  </si>
  <si>
    <t>Hynninen Ulla</t>
  </si>
  <si>
    <t>Ulla.Hynninen@email.fi</t>
  </si>
  <si>
    <t>Ihalainen Anne</t>
  </si>
  <si>
    <t>Anne.Ihalainen@email.fi</t>
  </si>
  <si>
    <t>Ihalainen Eeva</t>
  </si>
  <si>
    <t>Eeva.Ihalainen@email.fi</t>
  </si>
  <si>
    <t>Ihalainen Eija</t>
  </si>
  <si>
    <t>Eija.Ihalainen@email.fi</t>
  </si>
  <si>
    <t>Ihalainen Elina</t>
  </si>
  <si>
    <t>Elina.Ihalainen@email.fi</t>
  </si>
  <si>
    <t>Ihalainen Kaarina</t>
  </si>
  <si>
    <t>Kaarina.Ihalainen@email.fi</t>
  </si>
  <si>
    <t>Ihalainen Leena</t>
  </si>
  <si>
    <t>Leena.Ihalainen@email.fi</t>
  </si>
  <si>
    <t>Ihalainen Markku</t>
  </si>
  <si>
    <t>Markku.Ihalainen@email.fi</t>
  </si>
  <si>
    <t>Ihalainen Pirkko</t>
  </si>
  <si>
    <t>Pirkko.Ihalainen@email.fi</t>
  </si>
  <si>
    <t>Ihalainen Sinikka</t>
  </si>
  <si>
    <t>Sinikka.Ihalainen@email.fi</t>
  </si>
  <si>
    <t>Ihalainen Sirkka-Liisa</t>
  </si>
  <si>
    <t>Sirkka-Liisa.Ihalainen@email.fi</t>
  </si>
  <si>
    <t>Ihaniemi Jukka-Pekka</t>
  </si>
  <si>
    <t>Jukka-Pekka.Ihaniemi@email.fi</t>
  </si>
  <si>
    <t>Ihaniemi Kirsti</t>
  </si>
  <si>
    <t>Kirsti.Ihaniemi@email.fi</t>
  </si>
  <si>
    <t>Ihaniemi Marja</t>
  </si>
  <si>
    <t>Marja.Ihaniemi@email.fi</t>
  </si>
  <si>
    <t>Ihaniemi Pirjo</t>
  </si>
  <si>
    <t>Pirjo.Ihaniemi@email.fi</t>
  </si>
  <si>
    <t>Ihaniemi Ritva</t>
  </si>
  <si>
    <t>Ritva.Ihaniemi@email.fi</t>
  </si>
  <si>
    <t>Iivonen Sari</t>
  </si>
  <si>
    <t>Sari.Iivonen@email.fi</t>
  </si>
  <si>
    <t>Iivonen Seija</t>
  </si>
  <si>
    <t>Seija.Iivonen@email.fi</t>
  </si>
  <si>
    <t>Iivonen Sirkka</t>
  </si>
  <si>
    <t>Sirkka.Iivonen@email.fi</t>
  </si>
  <si>
    <t>Ilkka-Gröndahl Christina</t>
  </si>
  <si>
    <t>Christina.Ilkka-Gröndahl@email.fi</t>
  </si>
  <si>
    <t>Ilkka-Gröndahl Hilkka</t>
  </si>
  <si>
    <t>Hilkka.Ilkka-Gröndahl@email.fi</t>
  </si>
  <si>
    <t>Ilkka-Gröndahl Marja</t>
  </si>
  <si>
    <t>Marja.Ilkka-Gröndahl@email.fi</t>
  </si>
  <si>
    <t>Ilkka-Gröndahl Nina</t>
  </si>
  <si>
    <t>Nina.Ilkka-Gröndahl@email.fi</t>
  </si>
  <si>
    <t>Ilonen Anne</t>
  </si>
  <si>
    <t>Anne.Ilonen@email.fi</t>
  </si>
  <si>
    <t>Ilonen Kirsti</t>
  </si>
  <si>
    <t>Kirsti.Ilonen@email.fi</t>
  </si>
  <si>
    <t>Ilonen Markku</t>
  </si>
  <si>
    <t>Markku.Ilonen@email.fi</t>
  </si>
  <si>
    <t>Ilonen Seija</t>
  </si>
  <si>
    <t>Seija.Ilonen@email.fi</t>
  </si>
  <si>
    <t>Ilonen Tuula</t>
  </si>
  <si>
    <t>Tuula.Ilonen@email.fi</t>
  </si>
  <si>
    <t>Ilva Eija</t>
  </si>
  <si>
    <t>Eija.Ilva@email.fi</t>
  </si>
  <si>
    <t>Ilva Erna</t>
  </si>
  <si>
    <t>Erna.Ilva@email.fi</t>
  </si>
  <si>
    <t>Ilva Esa</t>
  </si>
  <si>
    <t>Esa.Ilva@email.fi</t>
  </si>
  <si>
    <t>Ilva Helena</t>
  </si>
  <si>
    <t>Helena.Ilva@email.fi</t>
  </si>
  <si>
    <t>Ilva Laila</t>
  </si>
  <si>
    <t>Laila.Ilva@email.fi</t>
  </si>
  <si>
    <t>Ilva Marjatta</t>
  </si>
  <si>
    <t>Marjatta.Ilva@email.fi</t>
  </si>
  <si>
    <t>Ilva Minna</t>
  </si>
  <si>
    <t>Minna.Ilva@email.fi</t>
  </si>
  <si>
    <t>Ilva Tiina</t>
  </si>
  <si>
    <t>Tiina.Ilva@email.fi</t>
  </si>
  <si>
    <t>Immonen Helena</t>
  </si>
  <si>
    <t>Helena.Immonen@email.fi</t>
  </si>
  <si>
    <t>Immonen Päivi</t>
  </si>
  <si>
    <t>Päivi.Immonen@email.fi</t>
  </si>
  <si>
    <t>Inget Esa</t>
  </si>
  <si>
    <t>Esa.Inget@email.fi</t>
  </si>
  <si>
    <t>Inget Petri</t>
  </si>
  <si>
    <t>Petri.Inget@email.fi</t>
  </si>
  <si>
    <t>Inget Tuija</t>
  </si>
  <si>
    <t>Tuija.Inget@email.fi</t>
  </si>
  <si>
    <t>Inget Ulla</t>
  </si>
  <si>
    <t>Ulla.Inget@email.fi</t>
  </si>
  <si>
    <t>Jauhiainen Anne</t>
  </si>
  <si>
    <t>Anne.Jauhiainen@email.fi</t>
  </si>
  <si>
    <t>Jauhiainen Jukka</t>
  </si>
  <si>
    <t>Jukka.Jauhiainen@email.fi</t>
  </si>
  <si>
    <t>Jauhiainen Kirsitiina</t>
  </si>
  <si>
    <t>Kirsitiina.Jauhiainen@email.fi</t>
  </si>
  <si>
    <t>Jauhiainen Minna</t>
  </si>
  <si>
    <t>Minna.Jauhiainen@email.fi</t>
  </si>
  <si>
    <t>Jauhiainen Pekka</t>
  </si>
  <si>
    <t>Pekka.Jauhiainen@email.fi</t>
  </si>
  <si>
    <t>Jauhiainen Raija</t>
  </si>
  <si>
    <t>Raija.Jauhiainen@email.fi</t>
  </si>
  <si>
    <t>Jauhiainen Riitta</t>
  </si>
  <si>
    <t>Riitta.Jauhiainen@email.fi</t>
  </si>
  <si>
    <t>Jauhiainen Ritva</t>
  </si>
  <si>
    <t>Ritva.Jauhiainen@email.fi</t>
  </si>
  <si>
    <t>Jauhiainen Ritva-Liisa</t>
  </si>
  <si>
    <t>Ritva-Liisa.Jauhiainen@email.fi</t>
  </si>
  <si>
    <t>Jauhiainen Tuula</t>
  </si>
  <si>
    <t>Tuula.Jauhiainen@email.fi</t>
  </si>
  <si>
    <t>Jauhiainen Vuokko</t>
  </si>
  <si>
    <t>Vuokko.Jauhiainen@email.fi</t>
  </si>
  <si>
    <t>Johansson Kirsti</t>
  </si>
  <si>
    <t>Kirsti.Johansson@email.fi</t>
  </si>
  <si>
    <t>Jokelainen Eija</t>
  </si>
  <si>
    <t>Eija.Jokelainen@email.fi</t>
  </si>
  <si>
    <t>Jokelainen Esa</t>
  </si>
  <si>
    <t>Esa.Jokelainen@email.fi</t>
  </si>
  <si>
    <t>Jokelainen Esteri</t>
  </si>
  <si>
    <t>Esteri.Jokelainen@email.fi</t>
  </si>
  <si>
    <t>Jokelainen Pirkko</t>
  </si>
  <si>
    <t>Pirkko.Jokelainen@email.fi</t>
  </si>
  <si>
    <t>Jokelainen Reija</t>
  </si>
  <si>
    <t>Reija.Jokelainen@email.fi</t>
  </si>
  <si>
    <t>Jokelainen Riikka</t>
  </si>
  <si>
    <t>Riikka.Jokelainen@email.fi</t>
  </si>
  <si>
    <t>Riitta.Jokelainen@email.fi</t>
  </si>
  <si>
    <t>Sirpa.Jokelainen@email.fi</t>
  </si>
  <si>
    <t>Jokinen Anna</t>
  </si>
  <si>
    <t>Anna.Jokinen@email.fi</t>
  </si>
  <si>
    <t>Jokinen Christina</t>
  </si>
  <si>
    <t>Christina.Jokinen@email.fi</t>
  </si>
  <si>
    <t>Jokinen Hilkka</t>
  </si>
  <si>
    <t>Hilkka.Jokinen@email.fi</t>
  </si>
  <si>
    <t>Jokinen Kari</t>
  </si>
  <si>
    <t>Kari.Jokinen@email.fi</t>
  </si>
  <si>
    <t>Jokinen Kimmo</t>
  </si>
  <si>
    <t>Kimmo.Jokinen@email.fi</t>
  </si>
  <si>
    <t>Jokinen Liisa</t>
  </si>
  <si>
    <t>Liisa.Jokinen@email.fi</t>
  </si>
  <si>
    <t>Jokinen Maija</t>
  </si>
  <si>
    <t>Maija.Jokinen@email.fi</t>
  </si>
  <si>
    <t>Jokinen Marjo</t>
  </si>
  <si>
    <t>Marjo.Jokinen@email.fi</t>
  </si>
  <si>
    <t>Jokinen Meritta</t>
  </si>
  <si>
    <t>Meritta.Jokinen@email.fi</t>
  </si>
  <si>
    <t>Jokinen Mirva</t>
  </si>
  <si>
    <t>Mirva.Jokinen@email.fi</t>
  </si>
  <si>
    <t>Jokinen Pertti</t>
  </si>
  <si>
    <t>Pertti.Jokinen@email.fi</t>
  </si>
  <si>
    <t>Jokinen Riitta</t>
  </si>
  <si>
    <t>Riitta.Jokinen@email.fi</t>
  </si>
  <si>
    <t>Jokinen Ritva</t>
  </si>
  <si>
    <t>Ritva.Jokinen@email.fi</t>
  </si>
  <si>
    <t>Jokinen Satu</t>
  </si>
  <si>
    <t>Satu.Jokinen@email.fi</t>
  </si>
  <si>
    <t>Jokinen Tiina</t>
  </si>
  <si>
    <t>Tiina.Jokinen@email.fi</t>
  </si>
  <si>
    <t>Jokinen Vuokko</t>
  </si>
  <si>
    <t>Vuokko.Jokinen@email.fi</t>
  </si>
  <si>
    <t>Jukka Mirjam</t>
  </si>
  <si>
    <t>Mirjam.Jukka@email.fi</t>
  </si>
  <si>
    <t>Jukka Pasi</t>
  </si>
  <si>
    <t>Pasi.Jukka@email.fi</t>
  </si>
  <si>
    <t>Jukka Pekka</t>
  </si>
  <si>
    <t>Pekka.Jukka@email.fi</t>
  </si>
  <si>
    <t>Jukka Riitta</t>
  </si>
  <si>
    <t>Riitta.Jukka@email.fi</t>
  </si>
  <si>
    <t>Jukka Vuokko</t>
  </si>
  <si>
    <t>Vuokko.Jukka@email.fi</t>
  </si>
  <si>
    <t>Julin Anna-Maija</t>
  </si>
  <si>
    <t>Anna-Maija.Julin@email.fi</t>
  </si>
  <si>
    <t>Julin Ari-Pekka</t>
  </si>
  <si>
    <t>Ari-Pekka.Julin@email.fi</t>
  </si>
  <si>
    <t>Julin Marjo</t>
  </si>
  <si>
    <t>Marjo.Julin@email.fi</t>
  </si>
  <si>
    <t>Julin Päivi</t>
  </si>
  <si>
    <t>Päivi.Julin@email.fi</t>
  </si>
  <si>
    <t>Juusola Ari</t>
  </si>
  <si>
    <t>Ari.Juusola@email.fi</t>
  </si>
  <si>
    <t>Juusola Markku</t>
  </si>
  <si>
    <t>Markku.Juusola@email.fi</t>
  </si>
  <si>
    <t>Juusola Outi</t>
  </si>
  <si>
    <t>Outi.Juusola@email.fi</t>
  </si>
  <si>
    <t>Juusola Pirkko</t>
  </si>
  <si>
    <t>Pirkko.Juusola@email.fi</t>
  </si>
  <si>
    <t>Juusola Raija</t>
  </si>
  <si>
    <t>Raija.Juusola@email.fi</t>
  </si>
  <si>
    <t>Juusola Ritva</t>
  </si>
  <si>
    <t>Ritva.Juusola@email.fi</t>
  </si>
  <si>
    <t>Juusola Seija</t>
  </si>
  <si>
    <t>Seija.Juusola@email.fi</t>
  </si>
  <si>
    <t>Juusola Sirkka-Liisa</t>
  </si>
  <si>
    <t>Sirkka-Liisa.Juusola@email.fi</t>
  </si>
  <si>
    <t>Jylhä Anna-Maija</t>
  </si>
  <si>
    <t>Anna-Maija.Jylhä@email.fi</t>
  </si>
  <si>
    <t>Jylhä Anne</t>
  </si>
  <si>
    <t>Anne.Jylhä@email.fi</t>
  </si>
  <si>
    <t>Jylhä Ari-Pekka</t>
  </si>
  <si>
    <t>Ari-Pekka.Jylhä@email.fi</t>
  </si>
  <si>
    <t>Jylhä Mervi</t>
  </si>
  <si>
    <t>Mervi.Jylhä@email.fi</t>
  </si>
  <si>
    <t>Jylhä Päivi</t>
  </si>
  <si>
    <t>Päivi.Jylhä@email.fi</t>
  </si>
  <si>
    <t>Jylhä Sanni</t>
  </si>
  <si>
    <t>Sanni.Jylhä@email.fi</t>
  </si>
  <si>
    <t>Järvenpää Helena</t>
  </si>
  <si>
    <t>Helena.Järvenpää@email.fi</t>
  </si>
  <si>
    <t>Järvenpää Meritta</t>
  </si>
  <si>
    <t>Meritta.Järvenpää@email.fi</t>
  </si>
  <si>
    <t>Järvenpää Mikko</t>
  </si>
  <si>
    <t>Mikko.Järvenpää@email.fi</t>
  </si>
  <si>
    <t>Järvenpää Risto</t>
  </si>
  <si>
    <t>Risto.Järvenpää@email.fi</t>
  </si>
  <si>
    <t>Järvenpää Virpi</t>
  </si>
  <si>
    <t>Virpi.Järvenpää@email.fi</t>
  </si>
  <si>
    <t>Järvinen Ami</t>
  </si>
  <si>
    <t>Ami.Järvinen@email.fi</t>
  </si>
  <si>
    <t>Järvinen Irene</t>
  </si>
  <si>
    <t>Irene.Järvinen@email.fi</t>
  </si>
  <si>
    <t>Järvinen Kirsti</t>
  </si>
  <si>
    <t>Kirsti.Järvinen@email.fi</t>
  </si>
  <si>
    <t>Järvinen Kyllikki</t>
  </si>
  <si>
    <t>Kyllikki.Järvinen@email.fi</t>
  </si>
  <si>
    <t>Järvinen Liisa</t>
  </si>
  <si>
    <t>Liisa.Järvinen@email.fi</t>
  </si>
  <si>
    <t>Järvinen Marjo</t>
  </si>
  <si>
    <t>Marjo.Järvinen@email.fi</t>
  </si>
  <si>
    <t>Järvinen Ossi</t>
  </si>
  <si>
    <t>Ossi.Järvinen@email.fi</t>
  </si>
  <si>
    <t>Järvinen Satu</t>
  </si>
  <si>
    <t>Satu.Järvinen@email.fi</t>
  </si>
  <si>
    <t>Kaihlaniemi-Liukko Kaisa</t>
  </si>
  <si>
    <t>Kaisa.Kaihlaniemi-Liukko@email.fi</t>
  </si>
  <si>
    <t>Kaihlaniemi-Liukko Marjo</t>
  </si>
  <si>
    <t>Marjo.Kaihlaniemi-Liukko@email.fi</t>
  </si>
  <si>
    <t>Kaihlaniemi-Liukko Mikko</t>
  </si>
  <si>
    <t>Mikko.Kaihlaniemi-Liukko@email.fi</t>
  </si>
  <si>
    <t>Kaihlaniemi-Liukko Sanni</t>
  </si>
  <si>
    <t>Sanni.Kaihlaniemi-Liukko@email.fi</t>
  </si>
  <si>
    <t>Kaihlaniemi-Liukko Tiina</t>
  </si>
  <si>
    <t>Tiina.Kaihlaniemi-Liukko@email.fi</t>
  </si>
  <si>
    <t>Kaihlaniemi-Liukko Tuula</t>
  </si>
  <si>
    <t>Tuula.Kaihlaniemi-Liukko@email.fi</t>
  </si>
  <si>
    <t>Kaivola Kirsti</t>
  </si>
  <si>
    <t>Kirsti.Kaivola@email.fi</t>
  </si>
  <si>
    <t>Kaivola Maija</t>
  </si>
  <si>
    <t>Maija.Kaivola@email.fi</t>
  </si>
  <si>
    <t>Kaivola Meritta</t>
  </si>
  <si>
    <t>Meritta.Kaivola@email.fi</t>
  </si>
  <si>
    <t>Kaivola Paula</t>
  </si>
  <si>
    <t>Paula.Kaivola@email.fi</t>
  </si>
  <si>
    <t>Kalalahti Kari-Veli</t>
  </si>
  <si>
    <t>Kari-Veli.Kalalahti@email.fi</t>
  </si>
  <si>
    <t>Kalalahti Katriina</t>
  </si>
  <si>
    <t>Katriina.Kalalahti@email.fi</t>
  </si>
  <si>
    <t>Kalalahti Pirjo-Liisa</t>
  </si>
  <si>
    <t>Pirjo-Liisa.Kalalahti@email.fi</t>
  </si>
  <si>
    <t>Kalalahti Sanni</t>
  </si>
  <si>
    <t>Sanni.Kalalahti@email.fi</t>
  </si>
  <si>
    <t>Kangasniemi Juhani</t>
  </si>
  <si>
    <t>Juhani.Kangasniemi@email.fi</t>
  </si>
  <si>
    <t>Kangasniemi Leila</t>
  </si>
  <si>
    <t>Leila.Kangasniemi@email.fi</t>
  </si>
  <si>
    <t>Kangasniemi Maritta</t>
  </si>
  <si>
    <t>Maritta.Kangasniemi@email.fi</t>
  </si>
  <si>
    <t>Kangasniemi Ritva</t>
  </si>
  <si>
    <t>Ritva.Kangasniemi@email.fi</t>
  </si>
  <si>
    <t>Karkela Kari</t>
  </si>
  <si>
    <t>Kari.Karkela@email.fi</t>
  </si>
  <si>
    <t>Karkela Pekka</t>
  </si>
  <si>
    <t>Pekka.Karkela@email.fi</t>
  </si>
  <si>
    <t>Karkela Riitta</t>
  </si>
  <si>
    <t>Riitta.Karkela@email.fi</t>
  </si>
  <si>
    <t>Tarja.Karkela@email.fi</t>
  </si>
  <si>
    <t>Anniina.Karvinen@email.fi</t>
  </si>
  <si>
    <t>Karvinen Ilpo</t>
  </si>
  <si>
    <t>Ilpo.Karvinen@email.fi</t>
  </si>
  <si>
    <t>Karvinen Margit</t>
  </si>
  <si>
    <t>Margit.Karvinen@email.fi</t>
  </si>
  <si>
    <t>Karvinen Marjo</t>
  </si>
  <si>
    <t>Marjo.Karvinen@email.fi</t>
  </si>
  <si>
    <t>Karvinen Matti</t>
  </si>
  <si>
    <t>Matti.Karvinen@email.fi</t>
  </si>
  <si>
    <t>Karvinen Mirja</t>
  </si>
  <si>
    <t>Mirja.Karvinen@email.fi</t>
  </si>
  <si>
    <t>Karvinen Tarja</t>
  </si>
  <si>
    <t>Tarja.Karvinen@email.fi</t>
  </si>
  <si>
    <t>Karvinen Tuula</t>
  </si>
  <si>
    <t>Tuula.Karvinen@email.fi</t>
  </si>
  <si>
    <t>Kejo Aino</t>
  </si>
  <si>
    <t>Aino.Kejo@email.fi</t>
  </si>
  <si>
    <t>Kejo Kirsti</t>
  </si>
  <si>
    <t>Kirsti.Kejo@email.fi</t>
  </si>
  <si>
    <t>Kemppi Erna</t>
  </si>
  <si>
    <t>Erna.Kemppi@email.fi</t>
  </si>
  <si>
    <t>Kemppi Kaisa</t>
  </si>
  <si>
    <t>Kaisa.Kemppi@email.fi</t>
  </si>
  <si>
    <t>Kemppi Kyllikki</t>
  </si>
  <si>
    <t>Kyllikki.Kemppi@email.fi</t>
  </si>
  <si>
    <t>Kemppi Maija</t>
  </si>
  <si>
    <t>Maija.Kemppi@email.fi</t>
  </si>
  <si>
    <t>Kemppi Marjatta</t>
  </si>
  <si>
    <t>Marjatta.Kemppi@email.fi</t>
  </si>
  <si>
    <t>Kemppi Sinikka</t>
  </si>
  <si>
    <t>Sinikka.Kemppi@email.fi</t>
  </si>
  <si>
    <t>Kemppi Tuula</t>
  </si>
  <si>
    <t>Tuula.Kemppi@email.fi</t>
  </si>
  <si>
    <t>Keski-Säntti Kaarina</t>
  </si>
  <si>
    <t>Kaarina.Keski-Säntti@email.fi</t>
  </si>
  <si>
    <t>Keski-Säntti Kari</t>
  </si>
  <si>
    <t>Kari.Keski-Säntti@email.fi</t>
  </si>
  <si>
    <t>Keski-Säntti Marja-Liisa</t>
  </si>
  <si>
    <t>Marja-Liisa.Keski-Säntti@email.fi</t>
  </si>
  <si>
    <t>Keski-Säntti Pirjo</t>
  </si>
  <si>
    <t>Pirjo.Keski-Säntti@email.fi</t>
  </si>
  <si>
    <t>Keski-Säntti Ritva</t>
  </si>
  <si>
    <t>Ritva.Keski-Säntti@email.fi</t>
  </si>
  <si>
    <t>Keskitalo Anne</t>
  </si>
  <si>
    <t>Anne.Keskitalo@email.fi</t>
  </si>
  <si>
    <t>Keskitalo Jorma</t>
  </si>
  <si>
    <t>Jorma.Keskitalo@email.fi</t>
  </si>
  <si>
    <t>Keskitalo Jukka</t>
  </si>
  <si>
    <t>Jukka.Keskitalo@email.fi</t>
  </si>
  <si>
    <t>Keskitalo Laila</t>
  </si>
  <si>
    <t>Laila.Keskitalo@email.fi</t>
  </si>
  <si>
    <t>Keskitalo Leena</t>
  </si>
  <si>
    <t>Leena.Keskitalo@email.fi</t>
  </si>
  <si>
    <t>Keskitalo Leila</t>
  </si>
  <si>
    <t>Leila.Keskitalo@email.fi</t>
  </si>
  <si>
    <t>Keskitalo Sirpa</t>
  </si>
  <si>
    <t>Sirpa.Keskitalo@email.fi</t>
  </si>
  <si>
    <t>Kiviharju Anne</t>
  </si>
  <si>
    <t>Anne.Kiviharju@email.fi</t>
  </si>
  <si>
    <t>Kiviharju Jorma</t>
  </si>
  <si>
    <t>Jorma.Kiviharju@email.fi</t>
  </si>
  <si>
    <t>Kiviharju Kirsitiina</t>
  </si>
  <si>
    <t>Kirsitiina.Kiviharju@email.fi</t>
  </si>
  <si>
    <t>Kiviharju Minna</t>
  </si>
  <si>
    <t>Minna.Kiviharju@email.fi</t>
  </si>
  <si>
    <t>Kiviharju Riitta</t>
  </si>
  <si>
    <t>Riitta.Kiviharju@email.fi</t>
  </si>
  <si>
    <t>Kiviharju Voitto</t>
  </si>
  <si>
    <t>Voitto.Kiviharju@email.fi</t>
  </si>
  <si>
    <t>Kolari Sinikka</t>
  </si>
  <si>
    <t>Sinikka.Kolari@email.fi</t>
  </si>
  <si>
    <t>Kolari Sirpa</t>
  </si>
  <si>
    <t>Sirpa.Kolari@email.fi</t>
  </si>
  <si>
    <t>Koponen Juhani</t>
  </si>
  <si>
    <t>Juhani.Koponen@email.fi</t>
  </si>
  <si>
    <t>Koponen Susanna</t>
  </si>
  <si>
    <t>Susanna.Koponen@email.fi</t>
  </si>
  <si>
    <t>Korhonen Kirsitiina</t>
  </si>
  <si>
    <t>Kirsitiina.Korhonen@email.fi</t>
  </si>
  <si>
    <t>Korhonen Leena</t>
  </si>
  <si>
    <t>Leena.Korhonen@email.fi</t>
  </si>
  <si>
    <t>Korhonen Minna</t>
  </si>
  <si>
    <t>Minna.Korhonen@email.fi</t>
  </si>
  <si>
    <t>Korhonen Riitta</t>
  </si>
  <si>
    <t>Riitta.Korhonen@email.fi</t>
  </si>
  <si>
    <t>Korhonen Sanni</t>
  </si>
  <si>
    <t>Sanni.Korhonen@email.fi</t>
  </si>
  <si>
    <t>Korhonen Voitto</t>
  </si>
  <si>
    <t>Voitto.Korhonen@email.fi</t>
  </si>
  <si>
    <t>Korpinen Ami</t>
  </si>
  <si>
    <t>Ami.Korpinen@email.fi</t>
  </si>
  <si>
    <t>Korpinen Liisa</t>
  </si>
  <si>
    <t>Liisa.Korpinen@email.fi</t>
  </si>
  <si>
    <t>Korpinen Outi</t>
  </si>
  <si>
    <t>Outi.Korpinen@email.fi</t>
  </si>
  <si>
    <t>Korpinen Pirkko</t>
  </si>
  <si>
    <t>Pirkko.Korpinen@email.fi</t>
  </si>
  <si>
    <t>Korpinen Ritva</t>
  </si>
  <si>
    <t>Ritva.Korpinen@email.fi</t>
  </si>
  <si>
    <t>Kotiranta Anna</t>
  </si>
  <si>
    <t>Anna.Kotiranta@email.fi</t>
  </si>
  <si>
    <t>Kotiranta Anneli</t>
  </si>
  <si>
    <t>Anneli.Kotiranta@email.fi</t>
  </si>
  <si>
    <t>Kotiranta Jukka</t>
  </si>
  <si>
    <t>Jukka.Kotiranta@email.fi</t>
  </si>
  <si>
    <t>Kotiranta Margit</t>
  </si>
  <si>
    <t>Margit.Kotiranta@email.fi</t>
  </si>
  <si>
    <t>Kotiranta Pertti</t>
  </si>
  <si>
    <t>Pertti.Kotiranta@email.fi</t>
  </si>
  <si>
    <t>Krankkala Kimmo</t>
  </si>
  <si>
    <t>Kimmo.Krankkala@email.fi</t>
  </si>
  <si>
    <t>Krankkala Liisa</t>
  </si>
  <si>
    <t>Liisa.Krankkala@email.fi</t>
  </si>
  <si>
    <t>Krankkala Matti</t>
  </si>
  <si>
    <t>Matti.Krankkala@email.fi</t>
  </si>
  <si>
    <t>Kujala Kaisa</t>
  </si>
  <si>
    <t>Kaisa.Kujala@email.fi</t>
  </si>
  <si>
    <t>Kujala Kirsti</t>
  </si>
  <si>
    <t>Kirsti.Kujala@email.fi</t>
  </si>
  <si>
    <t>Kujala Kyllikki</t>
  </si>
  <si>
    <t>Kyllikki.Kujala@email.fi</t>
  </si>
  <si>
    <t>Kujala Liisa</t>
  </si>
  <si>
    <t>Liisa.Kujala@email.fi</t>
  </si>
  <si>
    <t>Kujala Matti</t>
  </si>
  <si>
    <t>Matti.Kujala@email.fi</t>
  </si>
  <si>
    <t>Kujala Risto</t>
  </si>
  <si>
    <t>Risto.Kujala@email.fi</t>
  </si>
  <si>
    <t>Kulju Eija</t>
  </si>
  <si>
    <t>Eija.Kulju@email.fi</t>
  </si>
  <si>
    <t>Kulju Esteri</t>
  </si>
  <si>
    <t>Esteri.Kulju@email.fi</t>
  </si>
  <si>
    <t>Kulju Osmo</t>
  </si>
  <si>
    <t>Osmo.Kulju@email.fi</t>
  </si>
  <si>
    <t>Kulju Ritva</t>
  </si>
  <si>
    <t>Ritva.Kulju@email.fi</t>
  </si>
  <si>
    <t>Kultanen Jorma</t>
  </si>
  <si>
    <t>Jorma.Kultanen@email.fi</t>
  </si>
  <si>
    <t>Kultanen Jukka</t>
  </si>
  <si>
    <t>Jukka.Kultanen@email.fi</t>
  </si>
  <si>
    <t>Kultanen Katriina</t>
  </si>
  <si>
    <t>Katriina.Kultanen@email.fi</t>
  </si>
  <si>
    <t>Kultanen Kirsitiina</t>
  </si>
  <si>
    <t>Kirsitiina.Kultanen@email.fi</t>
  </si>
  <si>
    <t>Kultanen Minna</t>
  </si>
  <si>
    <t>Minna.Kultanen@email.fi</t>
  </si>
  <si>
    <t>Kultanen Pirjo-Liisa</t>
  </si>
  <si>
    <t>Pirjo-Liisa.Kultanen@email.fi</t>
  </si>
  <si>
    <t>Kultanen Sirpa</t>
  </si>
  <si>
    <t>Sirpa.Kultanen@email.fi</t>
  </si>
  <si>
    <t>Kuossari Riikka</t>
  </si>
  <si>
    <t>Riikka.Kuossari@email.fi</t>
  </si>
  <si>
    <t>Kuossari Riitta</t>
  </si>
  <si>
    <t>Riitta.Kuossari@email.fi</t>
  </si>
  <si>
    <t>Kuossari Ulla</t>
  </si>
  <si>
    <t>Ulla.Kuossari@email.fi</t>
  </si>
  <si>
    <t>Kurru Anna-Maija</t>
  </si>
  <si>
    <t>Anna-Maija.Kurru@email.fi</t>
  </si>
  <si>
    <t>Kurru Helinä</t>
  </si>
  <si>
    <t>Helinä.Kurru@email.fi</t>
  </si>
  <si>
    <t>Kurru Jorma</t>
  </si>
  <si>
    <t>Jorma.Kurru@email.fi</t>
  </si>
  <si>
    <t>Kurru Petri</t>
  </si>
  <si>
    <t>Petri.Kurru@email.fi</t>
  </si>
  <si>
    <t>Kurru Pirkko</t>
  </si>
  <si>
    <t>Pirkko.Kurru@email.fi</t>
  </si>
  <si>
    <t>Kurru Seija</t>
  </si>
  <si>
    <t>Seija.Kurru@email.fi</t>
  </si>
  <si>
    <t>Kurru Sirpa</t>
  </si>
  <si>
    <t>Sirpa.Kurru@email.fi</t>
  </si>
  <si>
    <t>Kylänpää Sirpa</t>
  </si>
  <si>
    <t>Sirpa.Kylänpää@email.fi</t>
  </si>
  <si>
    <t>Kylänpää Stina</t>
  </si>
  <si>
    <t>Stina.Kylänpää@email.fi</t>
  </si>
  <si>
    <t>Kylänpää Ulla</t>
  </si>
  <si>
    <t>Ulla.Kylänpää@email.fi</t>
  </si>
  <si>
    <t>Käenniemi Anne</t>
  </si>
  <si>
    <t>Anne.Käenniemi@email.fi</t>
  </si>
  <si>
    <t>Käenniemi Eija</t>
  </si>
  <si>
    <t>Eija.Käenniemi@email.fi</t>
  </si>
  <si>
    <t>Käenniemi Hannele</t>
  </si>
  <si>
    <t>Hannele.Käenniemi@email.fi</t>
  </si>
  <si>
    <t>Käenniemi Kaarina</t>
  </si>
  <si>
    <t>Kaarina.Käenniemi@email.fi</t>
  </si>
  <si>
    <t>Käenniemi Riitta</t>
  </si>
  <si>
    <t>Riitta.Käenniemi@email.fi</t>
  </si>
  <si>
    <t>Käenniemi Salli</t>
  </si>
  <si>
    <t>Salli.Käenniemi@email.fi</t>
  </si>
  <si>
    <t>Käenniemi Sinikka</t>
  </si>
  <si>
    <t>Sinikka.Käenniemi@email.fi</t>
  </si>
  <si>
    <t>Kähkönen Minna</t>
  </si>
  <si>
    <t>Minna.Kähkönen@email.fi</t>
  </si>
  <si>
    <t>Kähkönen Ritva</t>
  </si>
  <si>
    <t>Ritva.Kähkönen@email.fi</t>
  </si>
  <si>
    <t>Kähkönen Seija</t>
  </si>
  <si>
    <t>Seija.Kähkönen@email.fi</t>
  </si>
  <si>
    <t>Kähkönen Tuula</t>
  </si>
  <si>
    <t>Tuula.Kähkönen@email.fi</t>
  </si>
  <si>
    <t>Käkönen Pertti</t>
  </si>
  <si>
    <t>Pertti.Käkönen@email.fi</t>
  </si>
  <si>
    <t>Laakso Anne</t>
  </si>
  <si>
    <t>Anne.Laakso@email.fi</t>
  </si>
  <si>
    <t>Laakso Helena</t>
  </si>
  <si>
    <t>Helena.Laakso@email.fi</t>
  </si>
  <si>
    <t>Laakso Kirsti</t>
  </si>
  <si>
    <t>Kirsti.Laakso@email.fi</t>
  </si>
  <si>
    <t>Laakso Lea</t>
  </si>
  <si>
    <t>Lea.Laakso@email.fi</t>
  </si>
  <si>
    <t>Laakso Marjo</t>
  </si>
  <si>
    <t>Marjo.Laakso@email.fi</t>
  </si>
  <si>
    <t>Laakso Mervi</t>
  </si>
  <si>
    <t>Mervi.Laakso@email.fi</t>
  </si>
  <si>
    <t>Laakso Paula</t>
  </si>
  <si>
    <t>Paula.Laakso@email.fi</t>
  </si>
  <si>
    <t>Laakso Pekka</t>
  </si>
  <si>
    <t>Pekka.Laakso@email.fi</t>
  </si>
  <si>
    <t>Laakso Päivi</t>
  </si>
  <si>
    <t>Päivi.Laakso@email.fi</t>
  </si>
  <si>
    <t>Laakso Sari</t>
  </si>
  <si>
    <t>Sari.Laakso@email.fi</t>
  </si>
  <si>
    <t>Laakso Tuula</t>
  </si>
  <si>
    <t>Tuula.Laakso@email.fi</t>
  </si>
  <si>
    <t>Laaksonen Katriina</t>
  </si>
  <si>
    <t>Katriina.Laaksonen@email.fi</t>
  </si>
  <si>
    <t>Laaksonen Kirsitiina</t>
  </si>
  <si>
    <t>Kirsitiina.Laaksonen@email.fi</t>
  </si>
  <si>
    <t>Laaksonen Vuokko</t>
  </si>
  <si>
    <t>Vuokko.Laaksonen@email.fi</t>
  </si>
  <si>
    <t>Laari Jorma</t>
  </si>
  <si>
    <t>Jorma.Laari@email.fi</t>
  </si>
  <si>
    <t>Laari Katriina</t>
  </si>
  <si>
    <t>Katriina.Laari@email.fi</t>
  </si>
  <si>
    <t>Laari Maija</t>
  </si>
  <si>
    <t>Maija.Laari@email.fi</t>
  </si>
  <si>
    <t>Laari Marja-Liisa</t>
  </si>
  <si>
    <t>Marja-Liisa.Laari@email.fi</t>
  </si>
  <si>
    <t>Laari Minna</t>
  </si>
  <si>
    <t>Minna.Laari@email.fi</t>
  </si>
  <si>
    <t>Laari Terhikki</t>
  </si>
  <si>
    <t>Terhikki.Laari@email.fi</t>
  </si>
  <si>
    <t>Laihanen Matti</t>
  </si>
  <si>
    <t>Matti.Laihanen@email.fi</t>
  </si>
  <si>
    <t>Laihanen Mirja</t>
  </si>
  <si>
    <t>Mirja.Laihanen@email.fi</t>
  </si>
  <si>
    <t>Laihanen Pirkko</t>
  </si>
  <si>
    <t>Pirkko.Laihanen@email.fi</t>
  </si>
  <si>
    <t>Laihanen Tuula</t>
  </si>
  <si>
    <t>Tuula.Laihanen@email.fi</t>
  </si>
  <si>
    <t>Lampela Erna</t>
  </si>
  <si>
    <t>Erna.Lampela@email.fi</t>
  </si>
  <si>
    <t>Lampela Marjatta</t>
  </si>
  <si>
    <t>Marjatta.Lampela@email.fi</t>
  </si>
  <si>
    <t>Lampela Ritva</t>
  </si>
  <si>
    <t>Ritva.Lampela@email.fi</t>
  </si>
  <si>
    <t>Lankinen Eija</t>
  </si>
  <si>
    <t>Eija.Lankinen@email.fi</t>
  </si>
  <si>
    <t>Lankinen Merja</t>
  </si>
  <si>
    <t>Merja.Lankinen@email.fi</t>
  </si>
  <si>
    <t>Lankinen Osmo</t>
  </si>
  <si>
    <t>Osmo.Lankinen@email.fi</t>
  </si>
  <si>
    <t>Lantz Aino</t>
  </si>
  <si>
    <t>Aino.Lantz@email.fi</t>
  </si>
  <si>
    <t>Lantz Marjatta</t>
  </si>
  <si>
    <t>Marjatta.Lantz@email.fi</t>
  </si>
  <si>
    <t>Lantz Minna</t>
  </si>
  <si>
    <t>Minna.Lantz@email.fi</t>
  </si>
  <si>
    <t>Lantz Oili</t>
  </si>
  <si>
    <t>Oili.Lantz@email.fi</t>
  </si>
  <si>
    <t>Lantz Ritva</t>
  </si>
  <si>
    <t>Ritva.Lantz@email.fi</t>
  </si>
  <si>
    <t>Lehtinen Helena</t>
  </si>
  <si>
    <t>Helena.Lehtinen@email.fi</t>
  </si>
  <si>
    <t>Lehtinen Hilkka</t>
  </si>
  <si>
    <t>Hilkka.Lehtinen@email.fi</t>
  </si>
  <si>
    <t>Lehtinen Jorma</t>
  </si>
  <si>
    <t>Jorma.Lehtinen@email.fi</t>
  </si>
  <si>
    <t>Lehto Jorma</t>
  </si>
  <si>
    <t>Jorma.Lehto@email.fi</t>
  </si>
  <si>
    <t>Lehto Kaarina</t>
  </si>
  <si>
    <t>Kaarina.Lehto@email.fi</t>
  </si>
  <si>
    <t>Lehto Kristiina</t>
  </si>
  <si>
    <t>Kristiina.Lehto@email.fi</t>
  </si>
  <si>
    <t>Lehto Marjo</t>
  </si>
  <si>
    <t>Marjo.Lehto@email.fi</t>
  </si>
  <si>
    <t>Lehto Pirkko</t>
  </si>
  <si>
    <t>Pirkko.Lehto@email.fi</t>
  </si>
  <si>
    <t>Lehto Sirpa</t>
  </si>
  <si>
    <t>Sirpa.Lehto@email.fi</t>
  </si>
  <si>
    <t>Lehto Tuula</t>
  </si>
  <si>
    <t>Tuula.Lehto@email.fi</t>
  </si>
  <si>
    <t>Lehtonen Eeva</t>
  </si>
  <si>
    <t>Eeva.Lehtonen@email.fi</t>
  </si>
  <si>
    <t>Lehtonen Minna</t>
  </si>
  <si>
    <t>Minna.Lehtonen@email.fi</t>
  </si>
  <si>
    <t>Lehtonen Mirjam</t>
  </si>
  <si>
    <t>Mirjam.Lehtonen@email.fi</t>
  </si>
  <si>
    <t>Lehtonen Pirjo-Liisa</t>
  </si>
  <si>
    <t>Pirjo-Liisa.Lehtonen@email.fi</t>
  </si>
  <si>
    <t>Lehtonen Tuula</t>
  </si>
  <si>
    <t>Tuula.Lehtonen@email.fi</t>
  </si>
  <si>
    <t>Lehtonen Voitto</t>
  </si>
  <si>
    <t>Voitto.Lehtonen@email.fi</t>
  </si>
  <si>
    <t>Leinonen Anna-Maija</t>
  </si>
  <si>
    <t>Anna-Maija.Leinonen@email.fi</t>
  </si>
  <si>
    <t>Leinonen Eija</t>
  </si>
  <si>
    <t>Eija.Leinonen@email.fi</t>
  </si>
  <si>
    <t>Leinonen Elina</t>
  </si>
  <si>
    <t>Elina.Leinonen@email.fi</t>
  </si>
  <si>
    <t>Leinonen Matti</t>
  </si>
  <si>
    <t>Matti.Leinonen@email.fi</t>
  </si>
  <si>
    <t>Leinonen Paula</t>
  </si>
  <si>
    <t>Paula.Leinonen@email.fi</t>
  </si>
  <si>
    <t>Leinonen Sirpa</t>
  </si>
  <si>
    <t>Sirpa.Leinonen@email.fi</t>
  </si>
  <si>
    <t>Leinonen Tiina</t>
  </si>
  <si>
    <t>Tiina.Leinonen@email.fi</t>
  </si>
  <si>
    <t>Leinonen Ulla</t>
  </si>
  <si>
    <t>Ulla.Leinonen@email.fi</t>
  </si>
  <si>
    <t>Leppälä Meritta</t>
  </si>
  <si>
    <t>Meritta.Leppälä@email.fi</t>
  </si>
  <si>
    <t>Linnanoja Aino</t>
  </si>
  <si>
    <t>Aino.Linnanoja@email.fi</t>
  </si>
  <si>
    <t>Linnanoja Eeva</t>
  </si>
  <si>
    <t>Eeva.Linnanoja@email.fi</t>
  </si>
  <si>
    <t>Linnanoja Juhani</t>
  </si>
  <si>
    <t>Juhani.Linnanoja@email.fi</t>
  </si>
  <si>
    <t>Linnanoja Kari</t>
  </si>
  <si>
    <t>Kari.Linnanoja@email.fi</t>
  </si>
  <si>
    <t>Linnanoja Marja-Liisa</t>
  </si>
  <si>
    <t>Marja-Liisa.Linnanoja@email.fi</t>
  </si>
  <si>
    <t>Linnanoja Oili</t>
  </si>
  <si>
    <t>Oili.Linnanoja@email.fi</t>
  </si>
  <si>
    <t>Linnanoja Riitta</t>
  </si>
  <si>
    <t>Riitta.Linnanoja@email.fi</t>
  </si>
  <si>
    <t>Liukko Markku</t>
  </si>
  <si>
    <t>Markku.Liukko@email.fi</t>
  </si>
  <si>
    <t>Lohi Anna-Maija</t>
  </si>
  <si>
    <t>Anna-Maija.Lohi@email.fi</t>
  </si>
  <si>
    <t>Lohi Hannele</t>
  </si>
  <si>
    <t>Hannele.Lohi@email.fi</t>
  </si>
  <si>
    <t>Lohi Maija</t>
  </si>
  <si>
    <t>Maija.Lohi@email.fi</t>
  </si>
  <si>
    <t>Lohi Maritta</t>
  </si>
  <si>
    <t>Maritta.Lohi@email.fi</t>
  </si>
  <si>
    <t>Lohi Samuli</t>
  </si>
  <si>
    <t>Samuli.Lohi@email.fi</t>
  </si>
  <si>
    <t>Lohi Sirpa</t>
  </si>
  <si>
    <t>Sirpa.Lohi@email.fi</t>
  </si>
  <si>
    <t>Louhelainen Kaarina</t>
  </si>
  <si>
    <t>Kaarina.Louhelainen@email.fi</t>
  </si>
  <si>
    <t>Louhelainen Pirkko</t>
  </si>
  <si>
    <t>Pirkko.Louhelainen@email.fi</t>
  </si>
  <si>
    <t>Louhelainen Salli</t>
  </si>
  <si>
    <t>Salli.Louhelainen@email.fi</t>
  </si>
  <si>
    <t>Lounaskorpi Kirsti</t>
  </si>
  <si>
    <t>Kirsti.Lounaskorpi@email.fi</t>
  </si>
  <si>
    <t>Lounaskorpi Liisa</t>
  </si>
  <si>
    <t>Liisa.Lounaskorpi@email.fi</t>
  </si>
  <si>
    <t>Lounaskorpi Petri</t>
  </si>
  <si>
    <t>Petri.Lounaskorpi@email.fi</t>
  </si>
  <si>
    <t>Lounaskorpi Pirjo-Liisa</t>
  </si>
  <si>
    <t>Pirjo-Liisa.Lounaskorpi@email.fi</t>
  </si>
  <si>
    <t>Lumme Ari-Pekka</t>
  </si>
  <si>
    <t>Ari-Pekka.Lumme@email.fi</t>
  </si>
  <si>
    <t>Lumme Eija</t>
  </si>
  <si>
    <t>Eija.Lumme@email.fi</t>
  </si>
  <si>
    <t>Lumme Maritta</t>
  </si>
  <si>
    <t>Maritta.Lumme@email.fi</t>
  </si>
  <si>
    <t>Lumme Salli</t>
  </si>
  <si>
    <t>Salli.Lumme@email.fi</t>
  </si>
  <si>
    <t>Lumme Sinikka</t>
  </si>
  <si>
    <t>Sinikka.Lumme@email.fi</t>
  </si>
  <si>
    <t>Lääkkölä Elina</t>
  </si>
  <si>
    <t>Elina.Lääkkölä@email.fi</t>
  </si>
  <si>
    <t>Lääkkölä Maija</t>
  </si>
  <si>
    <t>Maija.Lääkkölä@email.fi</t>
  </si>
  <si>
    <t>Lääkkölä Mervi</t>
  </si>
  <si>
    <t>Mervi.Lääkkölä@email.fi</t>
  </si>
  <si>
    <t>Lääkkölä Paula</t>
  </si>
  <si>
    <t>Paula.Lääkkölä@email.fi</t>
  </si>
  <si>
    <t>Maastovaara Markku</t>
  </si>
  <si>
    <t>Markku.Maastovaara@email.fi</t>
  </si>
  <si>
    <t>Maastovaara Sinikka</t>
  </si>
  <si>
    <t>Sinikka.Maastovaara@email.fi</t>
  </si>
  <si>
    <t>Maastovaara Sirpa</t>
  </si>
  <si>
    <t>Sirpa.Maastovaara@email.fi</t>
  </si>
  <si>
    <t>Malinen-Mäki Anne-Marie</t>
  </si>
  <si>
    <t>Anne-Marie.Malinen-Mäki@email.fi</t>
  </si>
  <si>
    <t>Malinen-Mäki Eija</t>
  </si>
  <si>
    <t>Eija.Malinen-Mäki@email.fi</t>
  </si>
  <si>
    <t>Malinen-Mäki Leila</t>
  </si>
  <si>
    <t>Leila.Malinen-Mäki@email.fi</t>
  </si>
  <si>
    <t>Malinen-Mäki Maritta</t>
  </si>
  <si>
    <t>Maritta.Malinen-Mäki@email.fi</t>
  </si>
  <si>
    <t>Malinen-Mäki Sinikka</t>
  </si>
  <si>
    <t>Sinikka.Malinen-Mäki@email.fi</t>
  </si>
  <si>
    <t>Malinen-Mäki Sirkku</t>
  </si>
  <si>
    <t>Sirkku.Malinen-Mäki@email.fi</t>
  </si>
  <si>
    <t>Malinen-Mäki Terhikki</t>
  </si>
  <si>
    <t>Terhikki.Malinen-Mäki@email.fi</t>
  </si>
  <si>
    <t>Malinen-Mäki Tiina</t>
  </si>
  <si>
    <t>Tiina.Malinen-Mäki@email.fi</t>
  </si>
  <si>
    <t>Martevo Merja</t>
  </si>
  <si>
    <t>Merja.Martevo@email.fi</t>
  </si>
  <si>
    <t>Martevo Osmo</t>
  </si>
  <si>
    <t>Osmo.Martevo@email.fi</t>
  </si>
  <si>
    <t>Martevo Pekka</t>
  </si>
  <si>
    <t>Pekka.Martevo@email.fi</t>
  </si>
  <si>
    <t>Martevo Reija</t>
  </si>
  <si>
    <t>Reija.Martevo@email.fi</t>
  </si>
  <si>
    <t>Martevo Riitta</t>
  </si>
  <si>
    <t>Riitta.Martevo@email.fi</t>
  </si>
  <si>
    <t>Martevo Seija</t>
  </si>
  <si>
    <t>Seija.Martevo@email.fi</t>
  </si>
  <si>
    <t>Martevo Tuula</t>
  </si>
  <si>
    <t>Tuula.Martevo@email.fi</t>
  </si>
  <si>
    <t>Martevo Urpo</t>
  </si>
  <si>
    <t>Urpo.Martevo@email.fi</t>
  </si>
  <si>
    <t>Martevo Vuokko</t>
  </si>
  <si>
    <t>Vuokko.Martevo@email.fi</t>
  </si>
  <si>
    <t>Matero Aino</t>
  </si>
  <si>
    <t>Aino.Matero@email.fi</t>
  </si>
  <si>
    <t>Matero Anneli</t>
  </si>
  <si>
    <t>Anneli.Matero@email.fi</t>
  </si>
  <si>
    <t>Matero Kari</t>
  </si>
  <si>
    <t>Kari.Matero@email.fi</t>
  </si>
  <si>
    <t>Matero Marja-Liisa</t>
  </si>
  <si>
    <t>Marja-Liisa.Matero@email.fi</t>
  </si>
  <si>
    <t>Matero Riitta</t>
  </si>
  <si>
    <t>Riitta.Matero@email.fi</t>
  </si>
  <si>
    <t>Matero Tuula</t>
  </si>
  <si>
    <t>Tuula.Matero@email.fi</t>
  </si>
  <si>
    <t>Matero Urpo</t>
  </si>
  <si>
    <t>Urpo.Matero@email.fi</t>
  </si>
  <si>
    <t>Mattila Anne</t>
  </si>
  <si>
    <t>Anne.Mattila@email.fi</t>
  </si>
  <si>
    <t>Mattila Ari</t>
  </si>
  <si>
    <t>Ari.Mattila@email.fi</t>
  </si>
  <si>
    <t>Mattila Jorma</t>
  </si>
  <si>
    <t>Jorma.Mattila@email.fi</t>
  </si>
  <si>
    <t>Mattila Kaarina</t>
  </si>
  <si>
    <t>Kaarina.Mattila@email.fi</t>
  </si>
  <si>
    <t>Mattila Lea</t>
  </si>
  <si>
    <t>Lea.Mattila@email.fi</t>
  </si>
  <si>
    <t>Mattila Leila</t>
  </si>
  <si>
    <t>Leila.Mattila@email.fi</t>
  </si>
  <si>
    <t>Mattila Maija</t>
  </si>
  <si>
    <t>Maija.Mattila@email.fi</t>
  </si>
  <si>
    <t>Mattila Mikko</t>
  </si>
  <si>
    <t>Mikko.Mattila@email.fi</t>
  </si>
  <si>
    <t>Mattila Minna</t>
  </si>
  <si>
    <t>Minna.Mattila@email.fi</t>
  </si>
  <si>
    <t>Mattila Sinikka</t>
  </si>
  <si>
    <t>Sinikka.Mattila@email.fi</t>
  </si>
  <si>
    <t>Mattila Taina</t>
  </si>
  <si>
    <t>Taina.Mattila@email.fi</t>
  </si>
  <si>
    <t>Metsola Anne</t>
  </si>
  <si>
    <t>Anne.Metsola@email.fi</t>
  </si>
  <si>
    <t>Metsola Aulikki</t>
  </si>
  <si>
    <t>Aulikki.Metsola@email.fi</t>
  </si>
  <si>
    <t>Metsola Elina</t>
  </si>
  <si>
    <t>Elina.Metsola@email.fi</t>
  </si>
  <si>
    <t>Metsola Maarit</t>
  </si>
  <si>
    <t>Maarit.Metsola@email.fi</t>
  </si>
  <si>
    <t>Metsola Sanni</t>
  </si>
  <si>
    <t>Sanni.Metsola@email.fi</t>
  </si>
  <si>
    <t>Mielonen Anne</t>
  </si>
  <si>
    <t>Anne.Mielonen@email.fi</t>
  </si>
  <si>
    <t>Mielonen Liisa</t>
  </si>
  <si>
    <t>Liisa.Mielonen@email.fi</t>
  </si>
  <si>
    <t>Mielonen Markku</t>
  </si>
  <si>
    <t>Markku.Mielonen@email.fi</t>
  </si>
  <si>
    <t>Mielonen Mikko</t>
  </si>
  <si>
    <t>Mikko.Mielonen@email.fi</t>
  </si>
  <si>
    <t>Miettinen Helinä</t>
  </si>
  <si>
    <t>Helinä.Miettinen@email.fi</t>
  </si>
  <si>
    <t>Miettinen Jorma</t>
  </si>
  <si>
    <t>Jorma.Miettinen@email.fi</t>
  </si>
  <si>
    <t>Miettinen Leila</t>
  </si>
  <si>
    <t>Leila.Miettinen@email.fi</t>
  </si>
  <si>
    <t>Miettinen Maritta</t>
  </si>
  <si>
    <t>Maritta.Miettinen@email.fi</t>
  </si>
  <si>
    <t>Miettinen Marja</t>
  </si>
  <si>
    <t>Marja.Miettinen@email.fi</t>
  </si>
  <si>
    <t>Miettinen Marjo</t>
  </si>
  <si>
    <t>Marjo.Miettinen@email.fi</t>
  </si>
  <si>
    <t>Miettinen Markku</t>
  </si>
  <si>
    <t>Markku.Miettinen@email.fi</t>
  </si>
  <si>
    <t>Miettinen Paula</t>
  </si>
  <si>
    <t>Paula.Miettinen@email.fi</t>
  </si>
  <si>
    <t>Miettinen Pirkko</t>
  </si>
  <si>
    <t>Pirkko.Miettinen@email.fi</t>
  </si>
  <si>
    <t>Miettinen Päivi</t>
  </si>
  <si>
    <t>Päivi.Miettinen@email.fi</t>
  </si>
  <si>
    <t>Miettinen Seija</t>
  </si>
  <si>
    <t>Seija.Miettinen@email.fi</t>
  </si>
  <si>
    <t>Miettinen Ulla</t>
  </si>
  <si>
    <t>Ulla.Miettinen@email.fi</t>
  </si>
  <si>
    <t>Mikkola Ilpo</t>
  </si>
  <si>
    <t>Ilpo.Mikkola@email.fi</t>
  </si>
  <si>
    <t>Mikkola Marja</t>
  </si>
  <si>
    <t>Marja.Mikkola@email.fi</t>
  </si>
  <si>
    <t>Mikkola Ritva</t>
  </si>
  <si>
    <t>Ritva.Mikkola@email.fi</t>
  </si>
  <si>
    <t>Moisio Esa</t>
  </si>
  <si>
    <t>Esa.Moisio@email.fi</t>
  </si>
  <si>
    <t>Moisio Kirsitiina</t>
  </si>
  <si>
    <t>Kirsitiina.Moisio@email.fi</t>
  </si>
  <si>
    <t>Moisio Marjo</t>
  </si>
  <si>
    <t>Marjo.Moisio@email.fi</t>
  </si>
  <si>
    <t>Moisio Pekka</t>
  </si>
  <si>
    <t>Pekka.Moisio@email.fi</t>
  </si>
  <si>
    <t>Moisio Sirpa</t>
  </si>
  <si>
    <t>Sirpa.Moisio@email.fi</t>
  </si>
  <si>
    <t>Moisio Urpo</t>
  </si>
  <si>
    <t>Urpo.Moisio@email.fi</t>
  </si>
  <si>
    <t>Muhli Anna-Maija</t>
  </si>
  <si>
    <t>Anna-Maija.Muhli@email.fi</t>
  </si>
  <si>
    <t>Muhli Kaarina</t>
  </si>
  <si>
    <t>Kaarina.Muhli@email.fi</t>
  </si>
  <si>
    <t>Muhli Leena</t>
  </si>
  <si>
    <t>Leena.Muhli@email.fi</t>
  </si>
  <si>
    <t>Muhli Maritta</t>
  </si>
  <si>
    <t>Maritta.Muhli@email.fi</t>
  </si>
  <si>
    <t>Muhli Salli</t>
  </si>
  <si>
    <t>Salli.Muhli@email.fi</t>
  </si>
  <si>
    <t>Muhli Samuli</t>
  </si>
  <si>
    <t>Samuli.Muhli@email.fi</t>
  </si>
  <si>
    <t>Mutka Anne</t>
  </si>
  <si>
    <t>Anne.Mutka@email.fi</t>
  </si>
  <si>
    <t>Mutka Kirsitiina</t>
  </si>
  <si>
    <t>Kirsitiina.Mutka@email.fi</t>
  </si>
  <si>
    <t>Mutka Sirpa</t>
  </si>
  <si>
    <t>Sirpa.Mutka@email.fi</t>
  </si>
  <si>
    <t>Myllykoski Markku</t>
  </si>
  <si>
    <t>Markku.Myllykoski@email.fi</t>
  </si>
  <si>
    <t>Myllykoski Sanni</t>
  </si>
  <si>
    <t>Sanni.Myllykoski@email.fi</t>
  </si>
  <si>
    <t>Myllykoski Sirkka</t>
  </si>
  <si>
    <t>Sirkka.Myllykoski@email.fi</t>
  </si>
  <si>
    <t>Myllykoski Virpi</t>
  </si>
  <si>
    <t>Virpi.Myllykoski@email.fi</t>
  </si>
  <si>
    <t>Myllys Leena</t>
  </si>
  <si>
    <t>Leena.Myllys@email.fi</t>
  </si>
  <si>
    <t>Myllys Leila</t>
  </si>
  <si>
    <t>Leila.Myllys@email.fi</t>
  </si>
  <si>
    <t>Myllys Marja-Liisa</t>
  </si>
  <si>
    <t>Marja-Liisa.Myllys@email.fi</t>
  </si>
  <si>
    <t>Myllys Pirjo-Liisa</t>
  </si>
  <si>
    <t>Pirjo-Liisa.Myllys@email.fi</t>
  </si>
  <si>
    <t>Myllys Riitta</t>
  </si>
  <si>
    <t>Riitta.Myllys@email.fi</t>
  </si>
  <si>
    <t>Myllys Terhikki</t>
  </si>
  <si>
    <t>Terhikki.Myllys@email.fi</t>
  </si>
  <si>
    <t>Myllys Voitto</t>
  </si>
  <si>
    <t>Voitto.Myllys@email.fi</t>
  </si>
  <si>
    <t>Mäkelä Jorma</t>
  </si>
  <si>
    <t>Jorma.Mäkelä@email.fi</t>
  </si>
  <si>
    <t>Mäkelä Kaarina</t>
  </si>
  <si>
    <t>Kaarina.Mäkelä@email.fi</t>
  </si>
  <si>
    <t>Mäkelä Kristiina</t>
  </si>
  <si>
    <t>Kristiina.Mäkelä@email.fi</t>
  </si>
  <si>
    <t>Mäkelä Lars</t>
  </si>
  <si>
    <t>Lars.Mäkelä@email.fi</t>
  </si>
  <si>
    <t>Mäkelä Pirkko</t>
  </si>
  <si>
    <t>Pirkko.Mäkelä@email.fi</t>
  </si>
  <si>
    <t>Mäkelä Sirpa</t>
  </si>
  <si>
    <t>Sirpa.Mäkelä@email.fi</t>
  </si>
  <si>
    <t>Mäkelä Ulla</t>
  </si>
  <si>
    <t>Ulla.Mäkelä@email.fi</t>
  </si>
  <si>
    <t>Mäki-Leppilampi Aulikki</t>
  </si>
  <si>
    <t>Aulikki.Mäki-Leppilampi@email.fi</t>
  </si>
  <si>
    <t>Mäki-Leppilampi Kari-Veli</t>
  </si>
  <si>
    <t>Kari-Veli.Mäki-Leppilampi@email.fi</t>
  </si>
  <si>
    <t>Mäki-Leppilampi Leena</t>
  </si>
  <si>
    <t>Leena.Mäki-Leppilampi@email.fi</t>
  </si>
  <si>
    <t>Mäki-Leppilampi Maarit</t>
  </si>
  <si>
    <t>Maarit.Mäki-Leppilampi@email.fi</t>
  </si>
  <si>
    <t>Mäki-Leppilampi Riitta</t>
  </si>
  <si>
    <t>Riitta.Mäki-Leppilampi@email.fi</t>
  </si>
  <si>
    <t>Mäki-Leppilampi Rita</t>
  </si>
  <si>
    <t>Rita.Mäki-Leppilampi@email.fi</t>
  </si>
  <si>
    <t>Mäki-Leppilampi Tuula</t>
  </si>
  <si>
    <t>Tuula.Mäki-Leppilampi@email.fi</t>
  </si>
  <si>
    <t>Mäkinen Christina</t>
  </si>
  <si>
    <t>Christina.Mäkinen@email.fi</t>
  </si>
  <si>
    <t>Mäkinen Esteri</t>
  </si>
  <si>
    <t>Esteri.Mäkinen@email.fi</t>
  </si>
  <si>
    <t>Mäkinen Hannele</t>
  </si>
  <si>
    <t>Hannele.Mäkinen@email.fi</t>
  </si>
  <si>
    <t>Mäkinen Irene</t>
  </si>
  <si>
    <t>Irene.Mäkinen@email.fi</t>
  </si>
  <si>
    <t>Mäkinen Kari</t>
  </si>
  <si>
    <t>Kari.Mäkinen@email.fi</t>
  </si>
  <si>
    <t>Mäkinen Laila</t>
  </si>
  <si>
    <t>Laila.Mäkinen@email.fi</t>
  </si>
  <si>
    <t>Mäkinen Marja</t>
  </si>
  <si>
    <t>Marja.Mäkinen@email.fi</t>
  </si>
  <si>
    <t>Mäkinen Pasi</t>
  </si>
  <si>
    <t>Pasi.Mäkinen@email.fi</t>
  </si>
  <si>
    <t>Mäkinen Riitta</t>
  </si>
  <si>
    <t>Riitta.Mäkinen@email.fi</t>
  </si>
  <si>
    <t>Mäkinen Ritva</t>
  </si>
  <si>
    <t>Ritva.Mäkinen@email.fi</t>
  </si>
  <si>
    <t>Mäkinen Tiina</t>
  </si>
  <si>
    <t>Tiina.Mäkinen@email.fi</t>
  </si>
  <si>
    <t>Mäkinen Tuija</t>
  </si>
  <si>
    <t>Tuija.Mäkinen@email.fi</t>
  </si>
  <si>
    <t>Mäkinen Ulla</t>
  </si>
  <si>
    <t>Ulla.Mäkinen@email.fi</t>
  </si>
  <si>
    <t>Mäkinen Vuokko</t>
  </si>
  <si>
    <t>Vuokko.Mäkinen@email.fi</t>
  </si>
  <si>
    <t>Mäkkylä Lauha</t>
  </si>
  <si>
    <t>Lauha.Mäkkylä@email.fi</t>
  </si>
  <si>
    <t>Mäkkylä Outi</t>
  </si>
  <si>
    <t>Outi.Mäkkylä@email.fi</t>
  </si>
  <si>
    <t>Mäkkylä Petri</t>
  </si>
  <si>
    <t>Petri.Mäkkylä@email.fi</t>
  </si>
  <si>
    <t>Mäkkylä Satu</t>
  </si>
  <si>
    <t>Satu.Mäkkylä@email.fi</t>
  </si>
  <si>
    <t>Mäkkylä Seija</t>
  </si>
  <si>
    <t>Seija.Mäkkylä@email.fi</t>
  </si>
  <si>
    <t>Männistö Jukka</t>
  </si>
  <si>
    <t>Jukka.Männistö@email.fi</t>
  </si>
  <si>
    <t>Männistö Leila</t>
  </si>
  <si>
    <t>Leila.Männistö@email.fi</t>
  </si>
  <si>
    <t>Männistö Marjo</t>
  </si>
  <si>
    <t>Marjo.Männistö@email.fi</t>
  </si>
  <si>
    <t>Männistö Petri</t>
  </si>
  <si>
    <t>Petri.Männistö@email.fi</t>
  </si>
  <si>
    <t>Männistö Päivi</t>
  </si>
  <si>
    <t>Päivi.Männistö@email.fi</t>
  </si>
  <si>
    <t>Männistö Sari</t>
  </si>
  <si>
    <t>Sari.Männistö@email.fi</t>
  </si>
  <si>
    <t>Nikkanen Helena</t>
  </si>
  <si>
    <t>Helena.Nikkanen@email.fi</t>
  </si>
  <si>
    <t>Nikkanen Pirkko</t>
  </si>
  <si>
    <t>Pirkko.Nikkanen@email.fi</t>
  </si>
  <si>
    <t>Nokelainen Kirsti</t>
  </si>
  <si>
    <t>Kirsti.Nokelainen@email.fi</t>
  </si>
  <si>
    <t>Nokelainen Markku</t>
  </si>
  <si>
    <t>Markku.Nokelainen@email.fi</t>
  </si>
  <si>
    <t>Nokelainen Pirkko</t>
  </si>
  <si>
    <t>Pirkko.Nokelainen@email.fi</t>
  </si>
  <si>
    <t>Nokelainen Päivi</t>
  </si>
  <si>
    <t>Päivi.Nokelainen@email.fi</t>
  </si>
  <si>
    <t>Nokelainen Virpi</t>
  </si>
  <si>
    <t>Virpi.Nokelainen@email.fi</t>
  </si>
  <si>
    <t>Nurmi Helena</t>
  </si>
  <si>
    <t>Helena.Nurmi@email.fi</t>
  </si>
  <si>
    <t>Nurmi Jorma</t>
  </si>
  <si>
    <t>Jorma.Nurmi@email.fi</t>
  </si>
  <si>
    <t>Nurminen Anna-Maija</t>
  </si>
  <si>
    <t>Anna-Maija.Nurminen@email.fi</t>
  </si>
  <si>
    <t>Nurminen Anne</t>
  </si>
  <si>
    <t>Anne.Nurminen@email.fi</t>
  </si>
  <si>
    <t>Nurminen Hilkka</t>
  </si>
  <si>
    <t>Hilkka.Nurminen@email.fi</t>
  </si>
  <si>
    <t>Nurminen Leena</t>
  </si>
  <si>
    <t>Leena.Nurminen@email.fi</t>
  </si>
  <si>
    <t>Nurminen Samuli</t>
  </si>
  <si>
    <t>Samuli.Nurminen@email.fi</t>
  </si>
  <si>
    <t>Nurminen Terhikki</t>
  </si>
  <si>
    <t>Terhikki.Nurminen@email.fi</t>
  </si>
  <si>
    <t>Nuutinen Kari</t>
  </si>
  <si>
    <t>Kari.Nuutinen@email.fi</t>
  </si>
  <si>
    <t>Nuutinen Marja</t>
  </si>
  <si>
    <t>Marja.Nuutinen@email.fi</t>
  </si>
  <si>
    <t>Nuutinen Oili</t>
  </si>
  <si>
    <t>Oili.Nuutinen@email.fi</t>
  </si>
  <si>
    <t>Nuutinen Riitta</t>
  </si>
  <si>
    <t>Riitta.Nuutinen@email.fi</t>
  </si>
  <si>
    <t>Nuutinen Ritva</t>
  </si>
  <si>
    <t>Ritva.Nuutinen@email.fi</t>
  </si>
  <si>
    <t>Nuutinen Tuula</t>
  </si>
  <si>
    <t>Tuula.Nuutinen@email.fi</t>
  </si>
  <si>
    <t>Nyman Anniina</t>
  </si>
  <si>
    <t>Anniina.Nyman@email.fi</t>
  </si>
  <si>
    <t>Nyman Eeva</t>
  </si>
  <si>
    <t>Eeva.Nyman@email.fi</t>
  </si>
  <si>
    <t>Nyman Ilpo</t>
  </si>
  <si>
    <t>Ilpo.Nyman@email.fi</t>
  </si>
  <si>
    <t>Nyman Kaarina</t>
  </si>
  <si>
    <t>Kaarina.Nyman@email.fi</t>
  </si>
  <si>
    <t>Nyman Margit</t>
  </si>
  <si>
    <t>Margit.Nyman@email.fi</t>
  </si>
  <si>
    <t>Oedewald Markku</t>
  </si>
  <si>
    <t>Markku.Oedewald@email.fi</t>
  </si>
  <si>
    <t>Oedewald Pirkko</t>
  </si>
  <si>
    <t>Pirkko.Oedewald@email.fi</t>
  </si>
  <si>
    <t>Oedewald Raija</t>
  </si>
  <si>
    <t>Raija.Oedewald@email.fi</t>
  </si>
  <si>
    <t>Oedewald Risto</t>
  </si>
  <si>
    <t>Risto.Oedewald@email.fi</t>
  </si>
  <si>
    <t>Oinonen Anneli</t>
  </si>
  <si>
    <t>Anneli.Oinonen@email.fi</t>
  </si>
  <si>
    <t>Oinonen Anniina</t>
  </si>
  <si>
    <t>Anniina.Oinonen@email.fi</t>
  </si>
  <si>
    <t>Oinonen Hannele</t>
  </si>
  <si>
    <t>Hannele.Oinonen@email.fi</t>
  </si>
  <si>
    <t>Oinonen Jukka</t>
  </si>
  <si>
    <t>Jukka.Oinonen@email.fi</t>
  </si>
  <si>
    <t>Oinonen Kaarina</t>
  </si>
  <si>
    <t>Kaarina.Oinonen@email.fi</t>
  </si>
  <si>
    <t>Oinonen Kimmo</t>
  </si>
  <si>
    <t>Kimmo.Oinonen@email.fi</t>
  </si>
  <si>
    <t>Oinonen Marja-Liisa</t>
  </si>
  <si>
    <t>Marja-Liisa.Oinonen@email.fi</t>
  </si>
  <si>
    <t>Oinonen Markku</t>
  </si>
  <si>
    <t>Markku.Oinonen@email.fi</t>
  </si>
  <si>
    <t>Oinonen Minna</t>
  </si>
  <si>
    <t>Minna.Oinonen@email.fi</t>
  </si>
  <si>
    <t>Oinonen Pekka</t>
  </si>
  <si>
    <t>Pekka.Oinonen@email.fi</t>
  </si>
  <si>
    <t>Oinonen Pirkko</t>
  </si>
  <si>
    <t>Pirkko.Oinonen@email.fi</t>
  </si>
  <si>
    <t>Oinonen Riikka</t>
  </si>
  <si>
    <t>Riikka.Oinonen@email.fi</t>
  </si>
  <si>
    <t>Oinonen Riitta</t>
  </si>
  <si>
    <t>Riitta.Oinonen@email.fi</t>
  </si>
  <si>
    <t>Oinonen Seija</t>
  </si>
  <si>
    <t>Seija.Oinonen@email.fi</t>
  </si>
  <si>
    <t>Oinonen Sinikka</t>
  </si>
  <si>
    <t>Sinikka.Oinonen@email.fi</t>
  </si>
  <si>
    <t>Oinonen Tuula</t>
  </si>
  <si>
    <t>Tuula.Oinonen@email.fi</t>
  </si>
  <si>
    <t>Oinonen Vuokko</t>
  </si>
  <si>
    <t>Vuokko.Oinonen@email.fi</t>
  </si>
  <si>
    <t>Ojala Aila</t>
  </si>
  <si>
    <t>Aila.Ojala@email.fi</t>
  </si>
  <si>
    <t>Ojala Aulikki</t>
  </si>
  <si>
    <t>Aulikki.Ojala@email.fi</t>
  </si>
  <si>
    <t>Ojala Leila</t>
  </si>
  <si>
    <t>Leila.Ojala@email.fi</t>
  </si>
  <si>
    <t>Ojala Pirkko</t>
  </si>
  <si>
    <t>Pirkko.Ojala@email.fi</t>
  </si>
  <si>
    <t>Ojala Riikka</t>
  </si>
  <si>
    <t>Riikka.Ojala@email.fi</t>
  </si>
  <si>
    <t>Ojala Ritva</t>
  </si>
  <si>
    <t>Ritva.Ojala@email.fi</t>
  </si>
  <si>
    <t>Ojala Tutta</t>
  </si>
  <si>
    <t>Tutta.Ojala@email.fi</t>
  </si>
  <si>
    <t>Ojala Virpi</t>
  </si>
  <si>
    <t>Virpi.Ojala@email.fi</t>
  </si>
  <si>
    <t>Oksala Eeva</t>
  </si>
  <si>
    <t>Eeva.Oksala@email.fi</t>
  </si>
  <si>
    <t>Oksala Helena</t>
  </si>
  <si>
    <t>Helena.Oksala@email.fi</t>
  </si>
  <si>
    <t>Oksala Nina</t>
  </si>
  <si>
    <t>Nina.Oksala@email.fi</t>
  </si>
  <si>
    <t>Oksanen Outi</t>
  </si>
  <si>
    <t>Outi.Oksanen@email.fi</t>
  </si>
  <si>
    <t>Oksanen Tuija</t>
  </si>
  <si>
    <t>Tuija.Oksanen@email.fi</t>
  </si>
  <si>
    <t>Oksanen Tuulikki</t>
  </si>
  <si>
    <t>Tuulikki.Oksanen@email.fi</t>
  </si>
  <si>
    <t>Oksanen Ulla</t>
  </si>
  <si>
    <t>Ulla.Oksanen@email.fi</t>
  </si>
  <si>
    <t>Ollila Anna</t>
  </si>
  <si>
    <t>Anna.Ollila@email.fi</t>
  </si>
  <si>
    <t>Ollila Antero</t>
  </si>
  <si>
    <t>Antero.Ollila@email.fi</t>
  </si>
  <si>
    <t>Ollila Jukka</t>
  </si>
  <si>
    <t>Jukka.Ollila@email.fi</t>
  </si>
  <si>
    <t>Ollila Leila</t>
  </si>
  <si>
    <t>Leila.Ollila@email.fi</t>
  </si>
  <si>
    <t>Ollila Marjo</t>
  </si>
  <si>
    <t>Marjo.Ollila@email.fi</t>
  </si>
  <si>
    <t>Paavola Paula</t>
  </si>
  <si>
    <t>Paula.Paavola@email.fi</t>
  </si>
  <si>
    <t>Paavola Pirjo-Liisa</t>
  </si>
  <si>
    <t>Pirjo-Liisa.Paavola@email.fi</t>
  </si>
  <si>
    <t>Paavola Sanni</t>
  </si>
  <si>
    <t>Sanni.Paavola@email.fi</t>
  </si>
  <si>
    <t>Partanen Helena</t>
  </si>
  <si>
    <t>Helena.Partanen@email.fi</t>
  </si>
  <si>
    <t>Partanen Pirkko</t>
  </si>
  <si>
    <t>Pirkko.Partanen@email.fi</t>
  </si>
  <si>
    <t>Partanen Päivi</t>
  </si>
  <si>
    <t>Päivi.Partanen@email.fi</t>
  </si>
  <si>
    <t>Patronen-Jurvanen Esa</t>
  </si>
  <si>
    <t>Esa.Patronen-Jurvanen@email.fi</t>
  </si>
  <si>
    <t>Patronen-Jurvanen Esteri</t>
  </si>
  <si>
    <t>Esteri.Patronen-Jurvanen@email.fi</t>
  </si>
  <si>
    <t>Patronen-Jurvanen Lauha</t>
  </si>
  <si>
    <t>Lauha.Patronen-Jurvanen@email.fi</t>
  </si>
  <si>
    <t>Patronen-Jurvanen Martti</t>
  </si>
  <si>
    <t>Martti.Patronen-Jurvanen@email.fi</t>
  </si>
  <si>
    <t>Patronen-Jurvanen Seija</t>
  </si>
  <si>
    <t>Seija.Patronen-Jurvanen@email.fi</t>
  </si>
  <si>
    <t>Patronen-Jurvanen Ulla</t>
  </si>
  <si>
    <t>Ulla.Patronen-Jurvanen@email.fi</t>
  </si>
  <si>
    <t>Pekonen Aino</t>
  </si>
  <si>
    <t>Aino.Pekonen@email.fi</t>
  </si>
  <si>
    <t>Pekonen Anna</t>
  </si>
  <si>
    <t>Anna.Pekonen@email.fi</t>
  </si>
  <si>
    <t>Pekonen Anneli</t>
  </si>
  <si>
    <t>Anneli.Pekonen@email.fi</t>
  </si>
  <si>
    <t>Pekonen Jukka-Pekka</t>
  </si>
  <si>
    <t>Jukka-Pekka.Pekonen@email.fi</t>
  </si>
  <si>
    <t>Pekonen Kirsti</t>
  </si>
  <si>
    <t>Kirsti.Pekonen@email.fi</t>
  </si>
  <si>
    <t>Pekonen Sinikka</t>
  </si>
  <si>
    <t>Sinikka.Pekonen@email.fi</t>
  </si>
  <si>
    <t>Peltonen Eeva</t>
  </si>
  <si>
    <t>Eeva.Peltonen@email.fi</t>
  </si>
  <si>
    <t>Peltonen Eija</t>
  </si>
  <si>
    <t>Eija.Peltonen@email.fi</t>
  </si>
  <si>
    <t>Peltonen Ilpo</t>
  </si>
  <si>
    <t>Ilpo.Peltonen@email.fi</t>
  </si>
  <si>
    <t>Peltonen Juhani</t>
  </si>
  <si>
    <t>Juhani.Peltonen@email.fi</t>
  </si>
  <si>
    <t>Peltonen Kauko</t>
  </si>
  <si>
    <t>Kauko.Peltonen@email.fi</t>
  </si>
  <si>
    <t>Peltonen Marja-Liisa</t>
  </si>
  <si>
    <t>Marja-Liisa.Peltonen@email.fi</t>
  </si>
  <si>
    <t>Peltonen Merja</t>
  </si>
  <si>
    <t>Merja.Peltonen@email.fi</t>
  </si>
  <si>
    <t>Peltonen Mirva</t>
  </si>
  <si>
    <t>Mirva.Peltonen@email.fi</t>
  </si>
  <si>
    <t>Peltonen Pirkko</t>
  </si>
  <si>
    <t>Pirkko.Peltonen@email.fi</t>
  </si>
  <si>
    <t>Peltonen Riikka</t>
  </si>
  <si>
    <t>Riikka.Peltonen@email.fi</t>
  </si>
  <si>
    <t>Peltonen Riitta</t>
  </si>
  <si>
    <t>Riitta.Peltonen@email.fi</t>
  </si>
  <si>
    <t>Peltonen Ritva</t>
  </si>
  <si>
    <t>Ritva.Peltonen@email.fi</t>
  </si>
  <si>
    <t>Peltonen Susanna</t>
  </si>
  <si>
    <t>Susanna.Peltonen@email.fi</t>
  </si>
  <si>
    <t>Peltonen Tuula</t>
  </si>
  <si>
    <t>Tuula.Peltonen@email.fi</t>
  </si>
  <si>
    <t>Pesola Anne-Marie</t>
  </si>
  <si>
    <t>Anne-Marie.Pesola@email.fi</t>
  </si>
  <si>
    <t>Pesola Juhani</t>
  </si>
  <si>
    <t>Juhani.Pesola@email.fi</t>
  </si>
  <si>
    <t>Pesola Jukka</t>
  </si>
  <si>
    <t>Jukka.Pesola@email.fi</t>
  </si>
  <si>
    <t>Pesola Kaarina</t>
  </si>
  <si>
    <t>Kaarina.Pesola@email.fi</t>
  </si>
  <si>
    <t>Pesola Marja-Liisa</t>
  </si>
  <si>
    <t>Marja-Liisa.Pesola@email.fi</t>
  </si>
  <si>
    <t>Pesola Susanna</t>
  </si>
  <si>
    <t>Susanna.Pesola@email.fi</t>
  </si>
  <si>
    <t>Piiroinen Eeva</t>
  </si>
  <si>
    <t>Eeva.Piiroinen@email.fi</t>
  </si>
  <si>
    <t>Piiroinen Kari</t>
  </si>
  <si>
    <t>Kari.Piiroinen@email.fi</t>
  </si>
  <si>
    <t>Piiroinen Marja</t>
  </si>
  <si>
    <t>Marja.Piiroinen@email.fi</t>
  </si>
  <si>
    <t>Piiroinen Pirjo</t>
  </si>
  <si>
    <t>Pirjo.Piiroinen@email.fi</t>
  </si>
  <si>
    <t>Pohjanvirta Anne</t>
  </si>
  <si>
    <t>Anne.Pohjanvirta@email.fi</t>
  </si>
  <si>
    <t>Pohjanvirta Kirsti</t>
  </si>
  <si>
    <t>Kirsti.Pohjanvirta@email.fi</t>
  </si>
  <si>
    <t>Pohjanvirta Lea</t>
  </si>
  <si>
    <t>Lea.Pohjanvirta@email.fi</t>
  </si>
  <si>
    <t>Pohjanvirta Leila</t>
  </si>
  <si>
    <t>Leila.Pohjanvirta@email.fi</t>
  </si>
  <si>
    <t>Pohjanvirta Sari</t>
  </si>
  <si>
    <t>Sari.Pohjanvirta@email.fi</t>
  </si>
  <si>
    <t>Pohjanvirta Ulla</t>
  </si>
  <si>
    <t>Ulla.Pohjanvirta@email.fi</t>
  </si>
  <si>
    <t>Pohjanvirta Virpi</t>
  </si>
  <si>
    <t>Virpi.Pohjanvirta@email.fi</t>
  </si>
  <si>
    <t>Porras Anne</t>
  </si>
  <si>
    <t>Anne.Porras@email.fi</t>
  </si>
  <si>
    <t>Porras Aulikki</t>
  </si>
  <si>
    <t>Aulikki.Porras@email.fi</t>
  </si>
  <si>
    <t>Porras Elina</t>
  </si>
  <si>
    <t>Elina.Porras@email.fi</t>
  </si>
  <si>
    <t>Porras Leena</t>
  </si>
  <si>
    <t>Leena.Porras@email.fi</t>
  </si>
  <si>
    <t>Porras Maarit</t>
  </si>
  <si>
    <t>Maarit.Porras@email.fi</t>
  </si>
  <si>
    <t>Porras Sirpa</t>
  </si>
  <si>
    <t>Sirpa.Porras@email.fi</t>
  </si>
  <si>
    <t>Pulkkila Kristiina</t>
  </si>
  <si>
    <t>Kristiina.Pulkkila@email.fi</t>
  </si>
  <si>
    <t>Pulkkila Lars</t>
  </si>
  <si>
    <t>Lars.Pulkkila@email.fi</t>
  </si>
  <si>
    <t>Pulkkila Maila</t>
  </si>
  <si>
    <t>Maila.Pulkkila@email.fi</t>
  </si>
  <si>
    <t>Pulkkinen Mirjam</t>
  </si>
  <si>
    <t>Mirjam.Pulkkinen@email.fi</t>
  </si>
  <si>
    <t>Pulkkinen Osmo</t>
  </si>
  <si>
    <t>Osmo.Pulkkinen@email.fi</t>
  </si>
  <si>
    <t>Pulkkinen Rita</t>
  </si>
  <si>
    <t>Rita.Pulkkinen@email.fi</t>
  </si>
  <si>
    <t>Pulkkinen Voitto</t>
  </si>
  <si>
    <t>Voitto.Pulkkinen@email.fi</t>
  </si>
  <si>
    <t>Pulli Anna</t>
  </si>
  <si>
    <t>Anna.Pulli@email.fi</t>
  </si>
  <si>
    <t>Pulli Anne</t>
  </si>
  <si>
    <t>Anne.Pulli@email.fi</t>
  </si>
  <si>
    <t>Pulli Anneli</t>
  </si>
  <si>
    <t>Anneli.Pulli@email.fi</t>
  </si>
  <si>
    <t>Pulli Antero</t>
  </si>
  <si>
    <t>Antero.Pulli@email.fi</t>
  </si>
  <si>
    <t>Pulli Helena</t>
  </si>
  <si>
    <t>Helena.Pulli@email.fi</t>
  </si>
  <si>
    <t>Pulli Helinä</t>
  </si>
  <si>
    <t>Helinä.Pulli@email.fi</t>
  </si>
  <si>
    <t>Pulli Jukka</t>
  </si>
  <si>
    <t>Jukka.Pulli@email.fi</t>
  </si>
  <si>
    <t>Pulli Lea</t>
  </si>
  <si>
    <t>Lea.Pulli@email.fi</t>
  </si>
  <si>
    <t>Pulli Leila</t>
  </si>
  <si>
    <t>Leila.Pulli@email.fi</t>
  </si>
  <si>
    <t>Pulli Pertti</t>
  </si>
  <si>
    <t>Pertti.Pulli@email.fi</t>
  </si>
  <si>
    <t>Pulli Ritva</t>
  </si>
  <si>
    <t>Ritva.Pulli@email.fi</t>
  </si>
  <si>
    <t>Pulli Sari</t>
  </si>
  <si>
    <t>Sari.Pulli@email.fi</t>
  </si>
  <si>
    <t>Pulli Seija</t>
  </si>
  <si>
    <t>Seija.Pulli@email.fi</t>
  </si>
  <si>
    <t>Pullinen Anne</t>
  </si>
  <si>
    <t>Anne.Pullinen@email.fi</t>
  </si>
  <si>
    <t>Pullinen Juhani</t>
  </si>
  <si>
    <t>Juhani.Pullinen@email.fi</t>
  </si>
  <si>
    <t>Pullinen Jukka</t>
  </si>
  <si>
    <t>Jukka.Pullinen@email.fi</t>
  </si>
  <si>
    <t>Pullinen Kaarina</t>
  </si>
  <si>
    <t>Kaarina.Pullinen@email.fi</t>
  </si>
  <si>
    <t>Pullinen Kari</t>
  </si>
  <si>
    <t>Kari.Pullinen@email.fi</t>
  </si>
  <si>
    <t>Pullinen Leila</t>
  </si>
  <si>
    <t>Leila.Pullinen@email.fi</t>
  </si>
  <si>
    <t>Puro Aino</t>
  </si>
  <si>
    <t>Aino.Puro@email.fi</t>
  </si>
  <si>
    <t>Puro Hannele</t>
  </si>
  <si>
    <t>Hannele.Puro@email.fi</t>
  </si>
  <si>
    <t>Puro Kirsti</t>
  </si>
  <si>
    <t>Kirsti.Puro@email.fi</t>
  </si>
  <si>
    <t>Puro Kyllikki</t>
  </si>
  <si>
    <t>Kyllikki.Puro@email.fi</t>
  </si>
  <si>
    <t>Puro Liisa</t>
  </si>
  <si>
    <t>Liisa.Puro@email.fi</t>
  </si>
  <si>
    <t>Puro Outi</t>
  </si>
  <si>
    <t>Outi.Puro@email.fi</t>
  </si>
  <si>
    <t>Puro Petri</t>
  </si>
  <si>
    <t>Petri.Puro@email.fi</t>
  </si>
  <si>
    <t>Puro Reija</t>
  </si>
  <si>
    <t>Reija.Puro@email.fi</t>
  </si>
  <si>
    <t>Puro Ulla</t>
  </si>
  <si>
    <t>Ulla.Puro@email.fi</t>
  </si>
  <si>
    <t>Päivinen Anne-Marie</t>
  </si>
  <si>
    <t>Anne-Marie.Päivinen@email.fi</t>
  </si>
  <si>
    <t>Päivinen Pirjo</t>
  </si>
  <si>
    <t>Pirjo.Päivinen@email.fi</t>
  </si>
  <si>
    <t>Päivinen Riitta</t>
  </si>
  <si>
    <t>Riitta.Päivinen@email.fi</t>
  </si>
  <si>
    <t>Raasakka Ulla</t>
  </si>
  <si>
    <t>Ulla.Raasakka@email.fi</t>
  </si>
  <si>
    <t>Raatikainen Kari</t>
  </si>
  <si>
    <t>Kari.Raatikainen@email.fi</t>
  </si>
  <si>
    <t>Raatikainen Marjo</t>
  </si>
  <si>
    <t>Marjo.Raatikainen@email.fi</t>
  </si>
  <si>
    <t>Raatikainen Nina</t>
  </si>
  <si>
    <t>Nina.Raatikainen@email.fi</t>
  </si>
  <si>
    <t>Raatikainen Ulla</t>
  </si>
  <si>
    <t>Ulla.Raatikainen@email.fi</t>
  </si>
  <si>
    <t>Raatikainen Vuokko</t>
  </si>
  <si>
    <t>Vuokko.Raatikainen@email.fi</t>
  </si>
  <si>
    <t>Rajapuro Aila</t>
  </si>
  <si>
    <t>Aila.Rajapuro@email.fi</t>
  </si>
  <si>
    <t>Rajapuro Eeva</t>
  </si>
  <si>
    <t>Eeva.Rajapuro@email.fi</t>
  </si>
  <si>
    <t>Rajapuro Helena</t>
  </si>
  <si>
    <t>Helena.Rajapuro@email.fi</t>
  </si>
  <si>
    <t>Rajapuro Helinä</t>
  </si>
  <si>
    <t>Helinä.Rajapuro@email.fi</t>
  </si>
  <si>
    <t>Rajapuro Kristiina</t>
  </si>
  <si>
    <t>Kristiina.Rajapuro@email.fi</t>
  </si>
  <si>
    <t>Rajapuro Leila</t>
  </si>
  <si>
    <t>Leila.Rajapuro@email.fi</t>
  </si>
  <si>
    <t>Rajapuro Maija</t>
  </si>
  <si>
    <t>Maija.Rajapuro@email.fi</t>
  </si>
  <si>
    <t>Rajapuro Ritva</t>
  </si>
  <si>
    <t>Ritva.Rajapuro@email.fi</t>
  </si>
  <si>
    <t>Rajapuro Tuula</t>
  </si>
  <si>
    <t>Tuula.Rajapuro@email.fi</t>
  </si>
  <si>
    <t>Rajapuro Vuokko</t>
  </si>
  <si>
    <t>Vuokko.Rajapuro@email.fi</t>
  </si>
  <si>
    <t>Rantala Anna</t>
  </si>
  <si>
    <t>Anna.Rantala@email.fi</t>
  </si>
  <si>
    <t>Rantala Anneli</t>
  </si>
  <si>
    <t>Anneli.Rantala@email.fi</t>
  </si>
  <si>
    <t>Rantala Helena</t>
  </si>
  <si>
    <t>Helena.Rantala@email.fi</t>
  </si>
  <si>
    <t>Rantala Helinä</t>
  </si>
  <si>
    <t>Helinä.Rantala@email.fi</t>
  </si>
  <si>
    <t>Rantala Jorma</t>
  </si>
  <si>
    <t>Jorma.Rantala@email.fi</t>
  </si>
  <si>
    <t>Rantala Jukka</t>
  </si>
  <si>
    <t>Jukka.Rantala@email.fi</t>
  </si>
  <si>
    <t>Rantala Kirsti</t>
  </si>
  <si>
    <t>Kirsti.Rantala@email.fi</t>
  </si>
  <si>
    <t>Rantala Lea</t>
  </si>
  <si>
    <t>Lea.Rantala@email.fi</t>
  </si>
  <si>
    <t>Rantala Pekka</t>
  </si>
  <si>
    <t>Pekka.Rantala@email.fi</t>
  </si>
  <si>
    <t>Rantala Päivi</t>
  </si>
  <si>
    <t>Päivi.Rantala@email.fi</t>
  </si>
  <si>
    <t>Rantala Ritva</t>
  </si>
  <si>
    <t>Ritva.Rantala@email.fi</t>
  </si>
  <si>
    <t>Rantala Sari</t>
  </si>
  <si>
    <t>Sari.Rantala@email.fi</t>
  </si>
  <si>
    <t>Rantala Tuula</t>
  </si>
  <si>
    <t>Tuula.Rantala@email.fi</t>
  </si>
  <si>
    <t>Rantamaa Liisa</t>
  </si>
  <si>
    <t>Liisa.Rantamaa@email.fi</t>
  </si>
  <si>
    <t>Rantamaa Paula</t>
  </si>
  <si>
    <t>Paula.Rantamaa@email.fi</t>
  </si>
  <si>
    <t>Rantamaa Satu</t>
  </si>
  <si>
    <t>Satu.Rantamaa@email.fi</t>
  </si>
  <si>
    <t>Rantanen-Siljamäki Anna-Maija</t>
  </si>
  <si>
    <t>Anna-Maija.Rantanen-Siljamäki@email.fi</t>
  </si>
  <si>
    <t>Rantanen-Siljamäki Helena</t>
  </si>
  <si>
    <t>Helena.Rantanen-Siljamäki@email.fi</t>
  </si>
  <si>
    <t>Rantanen-Siljamäki Jorma</t>
  </si>
  <si>
    <t>Jorma.Rantanen-Siljamäki@email.fi</t>
  </si>
  <si>
    <t>Rantanen-Siljamäki Marjo</t>
  </si>
  <si>
    <t>Marjo.Rantanen-Siljamäki@email.fi</t>
  </si>
  <si>
    <t>Rasila Erkki</t>
  </si>
  <si>
    <t>Erkki.Rasila@email.fi</t>
  </si>
  <si>
    <t>Rasila Juhani</t>
  </si>
  <si>
    <t>Juhani.Rasila@email.fi</t>
  </si>
  <si>
    <t>Rasila Riitta</t>
  </si>
  <si>
    <t>Riitta.Rasila@email.fi</t>
  </si>
  <si>
    <t>Rasila Tarja</t>
  </si>
  <si>
    <t>Tarja.Rasila@email.fi</t>
  </si>
  <si>
    <t>Rasila Urpo</t>
  </si>
  <si>
    <t>Urpo.Rasila@email.fi</t>
  </si>
  <si>
    <t>Rekola Erkki</t>
  </si>
  <si>
    <t>Erkki.Rekola@email.fi</t>
  </si>
  <si>
    <t>Rekola Kari</t>
  </si>
  <si>
    <t>Kari.Rekola@email.fi</t>
  </si>
  <si>
    <t>Rekola Marja</t>
  </si>
  <si>
    <t>Marja.Rekola@email.fi</t>
  </si>
  <si>
    <t>Rekola Nina</t>
  </si>
  <si>
    <t>Nina.Rekola@email.fi</t>
  </si>
  <si>
    <t>Rekola Outi</t>
  </si>
  <si>
    <t>Outi.Rekola@email.fi</t>
  </si>
  <si>
    <t>Rekola Rauni</t>
  </si>
  <si>
    <t>Rauni.Rekola@email.fi</t>
  </si>
  <si>
    <t>Rekola Riitta</t>
  </si>
  <si>
    <t>Riitta.Rekola@email.fi</t>
  </si>
  <si>
    <t>Rekola Sinikka</t>
  </si>
  <si>
    <t>Sinikka.Rekola@email.fi</t>
  </si>
  <si>
    <t>Rekola Vuokko</t>
  </si>
  <si>
    <t>Vuokko.Rekola@email.fi</t>
  </si>
  <si>
    <t>Reponen Anne</t>
  </si>
  <si>
    <t>Anne.Reponen@email.fi</t>
  </si>
  <si>
    <t>Reponen Ari</t>
  </si>
  <si>
    <t>Ari.Reponen@email.fi</t>
  </si>
  <si>
    <t>Reponen Eeva</t>
  </si>
  <si>
    <t>Eeva.Reponen@email.fi</t>
  </si>
  <si>
    <t>Reponen Jorma</t>
  </si>
  <si>
    <t>Jorma.Reponen@email.fi</t>
  </si>
  <si>
    <t>Reponen Kari-Veli</t>
  </si>
  <si>
    <t>Kari-Veli.Reponen@email.fi</t>
  </si>
  <si>
    <t>Reponen Ritva-Liisa</t>
  </si>
  <si>
    <t>Ritva-Liisa.Reponen@email.fi</t>
  </si>
  <si>
    <t>Reponen Sirkka-Liisa</t>
  </si>
  <si>
    <t>Sirkka-Liisa.Reponen@email.fi</t>
  </si>
  <si>
    <t>Reponen Stina</t>
  </si>
  <si>
    <t>Stina.Reponen@email.fi</t>
  </si>
  <si>
    <t>Reponen Tuula</t>
  </si>
  <si>
    <t>Tuula.Reponen@email.fi</t>
  </si>
  <si>
    <t>Riikonen Kristiina</t>
  </si>
  <si>
    <t>Kristiina.Riikonen@email.fi</t>
  </si>
  <si>
    <t>Riikonen Lars</t>
  </si>
  <si>
    <t>Lars.Riikonen@email.fi</t>
  </si>
  <si>
    <t>Riikonen Riitta</t>
  </si>
  <si>
    <t>Riitta.Riikonen@email.fi</t>
  </si>
  <si>
    <t>Riutta Jukka</t>
  </si>
  <si>
    <t>Jukka.Riutta@email.fi</t>
  </si>
  <si>
    <t>Riutta Kirsti</t>
  </si>
  <si>
    <t>Kirsti.Riutta@email.fi</t>
  </si>
  <si>
    <t>Riutta Pekka</t>
  </si>
  <si>
    <t>Pekka.Riutta@email.fi</t>
  </si>
  <si>
    <t>Riutta Pertti</t>
  </si>
  <si>
    <t>Pertti.Riutta@email.fi</t>
  </si>
  <si>
    <t>Riutta Ritva</t>
  </si>
  <si>
    <t>Ritva.Riutta@email.fi</t>
  </si>
  <si>
    <t>Riutta Sinikka</t>
  </si>
  <si>
    <t>Sinikka.Riutta@email.fi</t>
  </si>
  <si>
    <t>Riutta Virpi</t>
  </si>
  <si>
    <t>Virpi.Riutta@email.fi</t>
  </si>
  <si>
    <t>Rossi Aino</t>
  </si>
  <si>
    <t>Aino.Rossi@email.fi</t>
  </si>
  <si>
    <t>Rossi Erkki</t>
  </si>
  <si>
    <t>Erkki.Rossi@email.fi</t>
  </si>
  <si>
    <t>Rossi Outi</t>
  </si>
  <si>
    <t>Outi.Rossi@email.fi</t>
  </si>
  <si>
    <t>Rossi Pirjo-Liisa</t>
  </si>
  <si>
    <t>Pirjo-Liisa.Rossi@email.fi</t>
  </si>
  <si>
    <t>Rossi Satu</t>
  </si>
  <si>
    <t>Satu.Rossi@email.fi</t>
  </si>
  <si>
    <t>Ruohela Erna</t>
  </si>
  <si>
    <t>Erna.Ruohela@email.fi</t>
  </si>
  <si>
    <t>Ruohela Kyllikki</t>
  </si>
  <si>
    <t>Kyllikki.Ruohela@email.fi</t>
  </si>
  <si>
    <t>Ruohela Matti</t>
  </si>
  <si>
    <t>Matti.Ruohela@email.fi</t>
  </si>
  <si>
    <t>Ruohela Outi</t>
  </si>
  <si>
    <t>Outi.Ruohela@email.fi</t>
  </si>
  <si>
    <t>Ruohela Sinikka</t>
  </si>
  <si>
    <t>Sinikka.Ruohela@email.fi</t>
  </si>
  <si>
    <t>Ruohomäki Kaarina</t>
  </si>
  <si>
    <t>Kaarina.Ruohomäki@email.fi</t>
  </si>
  <si>
    <t>Ruohomäki Kirsitiina</t>
  </si>
  <si>
    <t>Kirsitiina.Ruohomäki@email.fi</t>
  </si>
  <si>
    <t>Ruohomäki Pekka</t>
  </si>
  <si>
    <t>Pekka.Ruohomäki@email.fi</t>
  </si>
  <si>
    <t>Ruohomäki Rita</t>
  </si>
  <si>
    <t>Rita.Ruohomäki@email.fi</t>
  </si>
  <si>
    <t>Ruohomäki Urpo</t>
  </si>
  <si>
    <t>Urpo.Ruohomäki@email.fi</t>
  </si>
  <si>
    <t>Ruohomäki Vuokko</t>
  </si>
  <si>
    <t>Vuokko.Ruohomäki@email.fi</t>
  </si>
  <si>
    <t>Rusko Hilkka</t>
  </si>
  <si>
    <t>Hilkka.Rusko@email.fi</t>
  </si>
  <si>
    <t>Rusko Nina</t>
  </si>
  <si>
    <t>Nina.Rusko@email.fi</t>
  </si>
  <si>
    <t>Rusko Riikka</t>
  </si>
  <si>
    <t>Riikka.Rusko@email.fi</t>
  </si>
  <si>
    <t>Rusko Vuokko</t>
  </si>
  <si>
    <t>Vuokko.Rusko@email.fi</t>
  </si>
  <si>
    <t>Ruuskanen Markku</t>
  </si>
  <si>
    <t>Markku.Ruuskanen@email.fi</t>
  </si>
  <si>
    <t>Ruuskanen Sirkka</t>
  </si>
  <si>
    <t>Sirkka.Ruuskanen@email.fi</t>
  </si>
  <si>
    <t>Räikkönen Anneli</t>
  </si>
  <si>
    <t>Anneli.Räikkönen@email.fi</t>
  </si>
  <si>
    <t>Räikkönen Margit</t>
  </si>
  <si>
    <t>Margit.Räikkönen@email.fi</t>
  </si>
  <si>
    <t>Räikkönen Mirva</t>
  </si>
  <si>
    <t>Mirva.Räikkönen@email.fi</t>
  </si>
  <si>
    <t>Räikkönen Tarja</t>
  </si>
  <si>
    <t>Tarja.Räikkönen@email.fi</t>
  </si>
  <si>
    <t>Saaranen Maija</t>
  </si>
  <si>
    <t>Maija.Saaranen@email.fi</t>
  </si>
  <si>
    <t>Saaranen Maila</t>
  </si>
  <si>
    <t>Maila.Saaranen@email.fi</t>
  </si>
  <si>
    <t>Saaranen Ritva-Liisa</t>
  </si>
  <si>
    <t>Ritva-Liisa.Saaranen@email.fi</t>
  </si>
  <si>
    <t>Saarenmaa Marjo</t>
  </si>
  <si>
    <t>Marjo.Saarenmaa@email.fi</t>
  </si>
  <si>
    <t>Saarenmaa Pirkko</t>
  </si>
  <si>
    <t>Pirkko.Saarenmaa@email.fi</t>
  </si>
  <si>
    <t>Saarenmaa Tuija</t>
  </si>
  <si>
    <t>Tuija.Saarenmaa@email.fi</t>
  </si>
  <si>
    <t>Saari Hannele</t>
  </si>
  <si>
    <t>Hannele.Saari@email.fi</t>
  </si>
  <si>
    <t>Saari Helena</t>
  </si>
  <si>
    <t>Helena.Saari@email.fi</t>
  </si>
  <si>
    <t>Saari Outi</t>
  </si>
  <si>
    <t>Outi.Saari@email.fi</t>
  </si>
  <si>
    <t>Saari Ritva</t>
  </si>
  <si>
    <t>Ritva.Saari@email.fi</t>
  </si>
  <si>
    <t>Saari Seija</t>
  </si>
  <si>
    <t>Seija.Saari@email.fi</t>
  </si>
  <si>
    <t>Saarinen Anja</t>
  </si>
  <si>
    <t>Anja.Saarinen@email.fi</t>
  </si>
  <si>
    <t>Saarinen Anniina</t>
  </si>
  <si>
    <t>Anniina.Saarinen@email.fi</t>
  </si>
  <si>
    <t>Saarinen Helena</t>
  </si>
  <si>
    <t>Helena.Saarinen@email.fi</t>
  </si>
  <si>
    <t>Saarinen Jukka</t>
  </si>
  <si>
    <t>Jukka.Saarinen@email.fi</t>
  </si>
  <si>
    <t>Saarinen Kaarina</t>
  </si>
  <si>
    <t>Kaarina.Saarinen@email.fi</t>
  </si>
  <si>
    <t>Saarinen Marjo</t>
  </si>
  <si>
    <t>Marjo.Saarinen@email.fi</t>
  </si>
  <si>
    <t>Saarinen Miila</t>
  </si>
  <si>
    <t>Miila.Saarinen@email.fi</t>
  </si>
  <si>
    <t>Saarinen Outi</t>
  </si>
  <si>
    <t>Outi.Saarinen@email.fi</t>
  </si>
  <si>
    <t>Saarinen Pekka</t>
  </si>
  <si>
    <t>Pekka.Saarinen@email.fi</t>
  </si>
  <si>
    <t>Saarinen Pirjo-Liisa</t>
  </si>
  <si>
    <t>Pirjo-Liisa.Saarinen@email.fi</t>
  </si>
  <si>
    <t>Saarinen Ritva</t>
  </si>
  <si>
    <t>Ritva.Saarinen@email.fi</t>
  </si>
  <si>
    <t>Saarinen Sari</t>
  </si>
  <si>
    <t>Sari.Saarinen@email.fi</t>
  </si>
  <si>
    <t>Saarinen Sirkka</t>
  </si>
  <si>
    <t>Sirkka.Saarinen@email.fi</t>
  </si>
  <si>
    <t>Saarinen Tarja</t>
  </si>
  <si>
    <t>Tarja.Saarinen@email.fi</t>
  </si>
  <si>
    <t>Saarinen Tuula</t>
  </si>
  <si>
    <t>Tuula.Saarinen@email.fi</t>
  </si>
  <si>
    <t>Saarinen Virpi</t>
  </si>
  <si>
    <t>Virpi.Saarinen@email.fi</t>
  </si>
  <si>
    <t>Saikkonen Anna-Maija</t>
  </si>
  <si>
    <t>Anna-Maija.Saikkonen@email.fi</t>
  </si>
  <si>
    <t>Saikkonen Eija</t>
  </si>
  <si>
    <t>Eija.Saikkonen@email.fi</t>
  </si>
  <si>
    <t>Saikkonen Elina</t>
  </si>
  <si>
    <t>Elina.Saikkonen@email.fi</t>
  </si>
  <si>
    <t>Saikkonen Jorma</t>
  </si>
  <si>
    <t>Jorma.Saikkonen@email.fi</t>
  </si>
  <si>
    <t>Saikkonen Marjatta</t>
  </si>
  <si>
    <t>Marjatta.Saikkonen@email.fi</t>
  </si>
  <si>
    <t>Saikkonen Sinikka</t>
  </si>
  <si>
    <t>Sinikka.Saikkonen@email.fi</t>
  </si>
  <si>
    <t>Saksholm Eeva</t>
  </si>
  <si>
    <t>Eeva.Saksholm@email.fi</t>
  </si>
  <si>
    <t>Saksholm Esteri</t>
  </si>
  <si>
    <t>Esteri.Saksholm@email.fi</t>
  </si>
  <si>
    <t>Salo Katariina</t>
  </si>
  <si>
    <t>Katariina.Salo@email.fi</t>
  </si>
  <si>
    <t>Salo Marjo</t>
  </si>
  <si>
    <t>Marjo.Salo@email.fi</t>
  </si>
  <si>
    <t>Salonen Aino</t>
  </si>
  <si>
    <t>Aino.Salonen@email.fi</t>
  </si>
  <si>
    <t>Salonen Christina</t>
  </si>
  <si>
    <t>Christina.Salonen@email.fi</t>
  </si>
  <si>
    <t>Salonen Eija</t>
  </si>
  <si>
    <t>Eija.Salonen@email.fi</t>
  </si>
  <si>
    <t>Salonen Erna</t>
  </si>
  <si>
    <t>Erna.Salonen@email.fi</t>
  </si>
  <si>
    <t>Salonen Hilkka</t>
  </si>
  <si>
    <t>Hilkka.Salonen@email.fi</t>
  </si>
  <si>
    <t>Salonen Jukka</t>
  </si>
  <si>
    <t>Jukka.Salonen@email.fi</t>
  </si>
  <si>
    <t>Salonen Leila</t>
  </si>
  <si>
    <t>Leila.Salonen@email.fi</t>
  </si>
  <si>
    <t>Salonen Maritta</t>
  </si>
  <si>
    <t>Maritta.Salonen@email.fi</t>
  </si>
  <si>
    <t>Salonen Marja</t>
  </si>
  <si>
    <t>Marja.Salonen@email.fi</t>
  </si>
  <si>
    <t>Salonen Oili</t>
  </si>
  <si>
    <t>Oili.Salonen@email.fi</t>
  </si>
  <si>
    <t>Salonen Outi</t>
  </si>
  <si>
    <t>Outi.Salonen@email.fi</t>
  </si>
  <si>
    <t>Salonen Sirkku</t>
  </si>
  <si>
    <t>Sirkku.Salonen@email.fi</t>
  </si>
  <si>
    <t>Salonen Sirpa</t>
  </si>
  <si>
    <t>Sirpa.Salonen@email.fi</t>
  </si>
  <si>
    <t>Salonen Terhikki</t>
  </si>
  <si>
    <t>Terhikki.Salonen@email.fi</t>
  </si>
  <si>
    <t>Sankari Eeva</t>
  </si>
  <si>
    <t>Eeva.Sankari@email.fi</t>
  </si>
  <si>
    <t>Sankari Kirsti</t>
  </si>
  <si>
    <t>Kirsti.Sankari@email.fi</t>
  </si>
  <si>
    <t>Sankari Pirjo</t>
  </si>
  <si>
    <t>Pirjo.Sankari@email.fi</t>
  </si>
  <si>
    <t>Sankari Ritva</t>
  </si>
  <si>
    <t>Ritva.Sankari@email.fi</t>
  </si>
  <si>
    <t>Sankari Sinikka</t>
  </si>
  <si>
    <t>Sinikka.Sankari@email.fi</t>
  </si>
  <si>
    <t>Sauvola Hannele</t>
  </si>
  <si>
    <t>Hannele.Sauvola@email.fi</t>
  </si>
  <si>
    <t>Sauvola Liisa</t>
  </si>
  <si>
    <t>Liisa.Sauvola@email.fi</t>
  </si>
  <si>
    <t>Sauvola Satu</t>
  </si>
  <si>
    <t>Satu.Sauvola@email.fi</t>
  </si>
  <si>
    <t>Sauvola Tuulikki</t>
  </si>
  <si>
    <t>Tuulikki.Sauvola@email.fi</t>
  </si>
  <si>
    <t>Sauvola Ulla</t>
  </si>
  <si>
    <t>Ulla.Sauvola@email.fi</t>
  </si>
  <si>
    <t>Savolainen Matti</t>
  </si>
  <si>
    <t>Matti.Savolainen@email.fi</t>
  </si>
  <si>
    <t>Savolainen Mirja</t>
  </si>
  <si>
    <t>Mirja.Savolainen@email.fi</t>
  </si>
  <si>
    <t>Savolainen Tarja</t>
  </si>
  <si>
    <t>Tarja.Savolainen@email.fi</t>
  </si>
  <si>
    <t>Schroderus Eija</t>
  </si>
  <si>
    <t>Eija.Schroderus@email.fi</t>
  </si>
  <si>
    <t>Schroderus Hilkka</t>
  </si>
  <si>
    <t>Hilkka.Schroderus@email.fi</t>
  </si>
  <si>
    <t>Schroderus Nina</t>
  </si>
  <si>
    <t>Nina.Schroderus@email.fi</t>
  </si>
  <si>
    <t>Schroderus Riitta</t>
  </si>
  <si>
    <t>Riitta.Schroderus@email.fi</t>
  </si>
  <si>
    <t>Seppänen Erna</t>
  </si>
  <si>
    <t>Erna.Seppänen@email.fi</t>
  </si>
  <si>
    <t>Seppänen Mikko</t>
  </si>
  <si>
    <t>Mikko.Seppänen@email.fi</t>
  </si>
  <si>
    <t>Seppänen Pekka</t>
  </si>
  <si>
    <t>Pekka.Seppänen@email.fi</t>
  </si>
  <si>
    <t>Seppänen Ritva</t>
  </si>
  <si>
    <t>Ritva.Seppänen@email.fi</t>
  </si>
  <si>
    <t>Seppänen Sinikka</t>
  </si>
  <si>
    <t>Sinikka.Seppänen@email.fi</t>
  </si>
  <si>
    <t>Seppänen Tiina</t>
  </si>
  <si>
    <t>Tiina.Seppänen@email.fi</t>
  </si>
  <si>
    <t>Silaste Aino</t>
  </si>
  <si>
    <t>Aino.Silaste@email.fi</t>
  </si>
  <si>
    <t>Silaste Anja</t>
  </si>
  <si>
    <t>Anja.Silaste@email.fi</t>
  </si>
  <si>
    <t>Silaste Pirjo-Liisa</t>
  </si>
  <si>
    <t>Pirjo-Liisa.Silaste@email.fi</t>
  </si>
  <si>
    <t>Simola Hannele</t>
  </si>
  <si>
    <t>Hannele.Simola@email.fi</t>
  </si>
  <si>
    <t>Simola Petri</t>
  </si>
  <si>
    <t>Petri.Simola@email.fi</t>
  </si>
  <si>
    <t>Simola Rauni</t>
  </si>
  <si>
    <t>Rauni.Simola@email.fi</t>
  </si>
  <si>
    <t>Sinkkonen Ari-Pekka</t>
  </si>
  <si>
    <t>Ari-Pekka.Sinkkonen@email.fi</t>
  </si>
  <si>
    <t>Sinkkonen Eeva-Liisa</t>
  </si>
  <si>
    <t>Eeva-Liisa.Sinkkonen@email.fi</t>
  </si>
  <si>
    <t>Sinkkonen Marjatta</t>
  </si>
  <si>
    <t>Marjatta.Sinkkonen@email.fi</t>
  </si>
  <si>
    <t>Sinkkonen Matti</t>
  </si>
  <si>
    <t>Matti.Sinkkonen@email.fi</t>
  </si>
  <si>
    <t>Sinkkonen Paula</t>
  </si>
  <si>
    <t>Paula.Sinkkonen@email.fi</t>
  </si>
  <si>
    <t>Sinkkonen Sinikka</t>
  </si>
  <si>
    <t>Sinikka.Sinkkonen@email.fi</t>
  </si>
  <si>
    <t>Sinkkonen Tuula</t>
  </si>
  <si>
    <t>Tuula.Sinkkonen@email.fi</t>
  </si>
  <si>
    <t>Siren Elina</t>
  </si>
  <si>
    <t>Elina.Siren@email.fi</t>
  </si>
  <si>
    <t>Siren Maritta</t>
  </si>
  <si>
    <t>Maritta.Siren@email.fi</t>
  </si>
  <si>
    <t>Siren Mervi</t>
  </si>
  <si>
    <t>Mervi.Siren@email.fi</t>
  </si>
  <si>
    <t>Siren Minna</t>
  </si>
  <si>
    <t>Minna.Siren@email.fi</t>
  </si>
  <si>
    <t>Siren Petri</t>
  </si>
  <si>
    <t>Petri.Siren@email.fi</t>
  </si>
  <si>
    <t>Siren Pirjo-Liisa</t>
  </si>
  <si>
    <t>Pirjo-Liisa.Siren@email.fi</t>
  </si>
  <si>
    <t>Siren Riitta</t>
  </si>
  <si>
    <t>Riitta.Siren@email.fi</t>
  </si>
  <si>
    <t>Siren Voitto</t>
  </si>
  <si>
    <t>Voitto.Siren@email.fi</t>
  </si>
  <si>
    <t>Sirviö Anna</t>
  </si>
  <si>
    <t>Anna.Sirviö@email.fi</t>
  </si>
  <si>
    <t>Sirviö Anna-Maija</t>
  </si>
  <si>
    <t>Anna-Maija.Sirviö@email.fi</t>
  </si>
  <si>
    <t>Sirviö Jukka</t>
  </si>
  <si>
    <t>Jukka.Sirviö@email.fi</t>
  </si>
  <si>
    <t>Sirviö Sirpa</t>
  </si>
  <si>
    <t>Sirpa.Sirviö@email.fi</t>
  </si>
  <si>
    <t>Sulku Lauha</t>
  </si>
  <si>
    <t>Lauha.Sulku@email.fi</t>
  </si>
  <si>
    <t>Sulku Reija</t>
  </si>
  <si>
    <t>Reija.Sulku@email.fi</t>
  </si>
  <si>
    <t>Suomi Ari</t>
  </si>
  <si>
    <t>Ari.Suomi@email.fi</t>
  </si>
  <si>
    <t>Suomi Eeva</t>
  </si>
  <si>
    <t>Eeva.Suomi@email.fi</t>
  </si>
  <si>
    <t>Suomi Leena</t>
  </si>
  <si>
    <t>Leena.Suomi@email.fi</t>
  </si>
  <si>
    <t>Suomi Paula</t>
  </si>
  <si>
    <t>Paula.Suomi@email.fi</t>
  </si>
  <si>
    <t>Suomi Raija</t>
  </si>
  <si>
    <t>Raija.Suomi@email.fi</t>
  </si>
  <si>
    <t>Suomi Sirkka-Liisa</t>
  </si>
  <si>
    <t>Sirkka-Liisa.Suomi@email.fi</t>
  </si>
  <si>
    <t>Suonio Ari</t>
  </si>
  <si>
    <t>Ari.Suonio@email.fi</t>
  </si>
  <si>
    <t>Suonio Kirsti</t>
  </si>
  <si>
    <t>Kirsti.Suonio@email.fi</t>
  </si>
  <si>
    <t>Suonio Liisa</t>
  </si>
  <si>
    <t>Liisa.Suonio@email.fi</t>
  </si>
  <si>
    <t>Suonio Maija</t>
  </si>
  <si>
    <t>Maija.Suonio@email.fi</t>
  </si>
  <si>
    <t>Suonio Markku</t>
  </si>
  <si>
    <t>Markku.Suonio@email.fi</t>
  </si>
  <si>
    <t>Suonio Outi</t>
  </si>
  <si>
    <t>Outi.Suonio@email.fi</t>
  </si>
  <si>
    <t>Suonio Pirkko</t>
  </si>
  <si>
    <t>Pirkko.Suonio@email.fi</t>
  </si>
  <si>
    <t>Suonio Ritva</t>
  </si>
  <si>
    <t>Ritva.Suonio@email.fi</t>
  </si>
  <si>
    <t>Suonio Satu</t>
  </si>
  <si>
    <t>Satu.Suonio@email.fi</t>
  </si>
  <si>
    <t>Suonio Sirkka-Liisa</t>
  </si>
  <si>
    <t>Sirkka-Liisa.Suonio@email.fi</t>
  </si>
  <si>
    <t>Suontaka-Jamalainen Helena</t>
  </si>
  <si>
    <t>Helena.Suontaka-Jamalainen@email.fi</t>
  </si>
  <si>
    <t>Suontaka-Jamalainen Meritta</t>
  </si>
  <si>
    <t>Meritta.Suontaka-Jamalainen@email.fi</t>
  </si>
  <si>
    <t>Suontaka-Jamalainen Mikko</t>
  </si>
  <si>
    <t>Mikko.Suontaka-Jamalainen@email.fi</t>
  </si>
  <si>
    <t>Suoranta Kirsti</t>
  </si>
  <si>
    <t>Kirsti.Suoranta@email.fi</t>
  </si>
  <si>
    <t>Suoranta Maila</t>
  </si>
  <si>
    <t>Maila.Suoranta@email.fi</t>
  </si>
  <si>
    <t>Suoranta Pekka</t>
  </si>
  <si>
    <t>Pekka.Suoranta@email.fi</t>
  </si>
  <si>
    <t>Suoranta Ritva-Liisa</t>
  </si>
  <si>
    <t>Ritva-Liisa.Suoranta@email.fi</t>
  </si>
  <si>
    <t>Tahvola Ilpo</t>
  </si>
  <si>
    <t>Ilpo.Tahvola@email.fi</t>
  </si>
  <si>
    <t>Tahvola Kaarina</t>
  </si>
  <si>
    <t>Kaarina.Tahvola@email.fi</t>
  </si>
  <si>
    <t>Tahvola Marja</t>
  </si>
  <si>
    <t>Marja.Tahvola@email.fi</t>
  </si>
  <si>
    <t>Tahvola Marjo</t>
  </si>
  <si>
    <t>Marjo.Tahvola@email.fi</t>
  </si>
  <si>
    <t>Tahvola Pirjo</t>
  </si>
  <si>
    <t>Pirjo.Tahvola@email.fi</t>
  </si>
  <si>
    <t>Tahvola Sanni</t>
  </si>
  <si>
    <t>Sanni.Tahvola@email.fi</t>
  </si>
  <si>
    <t>Tahvola Tarja</t>
  </si>
  <si>
    <t>Tarja.Tahvola@email.fi</t>
  </si>
  <si>
    <t>Tahvola Tuula</t>
  </si>
  <si>
    <t>Tuula.Tahvola@email.fi</t>
  </si>
  <si>
    <t>Takala Irene</t>
  </si>
  <si>
    <t>Irene.Takala@email.fi</t>
  </si>
  <si>
    <t>Takala Ossi</t>
  </si>
  <si>
    <t>Ossi.Takala@email.fi</t>
  </si>
  <si>
    <t>Takala Pirkko</t>
  </si>
  <si>
    <t>Pirkko.Takala@email.fi</t>
  </si>
  <si>
    <t>Takala Satu</t>
  </si>
  <si>
    <t>Satu.Takala@email.fi</t>
  </si>
  <si>
    <t>Takala Tuija</t>
  </si>
  <si>
    <t>Tuija.Takala@email.fi</t>
  </si>
  <si>
    <t>Takala Ulla</t>
  </si>
  <si>
    <t>Ulla.Takala@email.fi</t>
  </si>
  <si>
    <t>Talka Marja</t>
  </si>
  <si>
    <t>Marja.Talka@email.fi</t>
  </si>
  <si>
    <t>Talka Tuula</t>
  </si>
  <si>
    <t>Tuula.Talka@email.fi</t>
  </si>
  <si>
    <t>Tallgren Eija</t>
  </si>
  <si>
    <t>Eija.Tallgren@email.fi</t>
  </si>
  <si>
    <t>Tallgren Laila</t>
  </si>
  <si>
    <t>Laila.Tallgren@email.fi</t>
  </si>
  <si>
    <t>Tallgren Pasi</t>
  </si>
  <si>
    <t>Pasi.Tallgren@email.fi</t>
  </si>
  <si>
    <t>Tanner-Vienola Riitta</t>
  </si>
  <si>
    <t>Riitta.Tanner-Vienola@email.fi</t>
  </si>
  <si>
    <t>Tanner-Vienola Sirkku</t>
  </si>
  <si>
    <t>Sirkku.Tanner-Vienola@email.fi</t>
  </si>
  <si>
    <t>Tanner-Vienola Sirpa</t>
  </si>
  <si>
    <t>Sirpa.Tanner-Vienola@email.fi</t>
  </si>
  <si>
    <t>Tanner-Vienola Vuokko</t>
  </si>
  <si>
    <t>Vuokko.Tanner-Vienola@email.fi</t>
  </si>
  <si>
    <t>Tanttu Anja</t>
  </si>
  <si>
    <t>Anja.Tanttu@email.fi</t>
  </si>
  <si>
    <t>Tanttu Eeva</t>
  </si>
  <si>
    <t>Eeva.Tanttu@email.fi</t>
  </si>
  <si>
    <t>Tanttu Juhani</t>
  </si>
  <si>
    <t>Juhani.Tanttu@email.fi</t>
  </si>
  <si>
    <t>Tanttu Marja</t>
  </si>
  <si>
    <t>Marja.Tanttu@email.fi</t>
  </si>
  <si>
    <t>Tanttu Pirjo</t>
  </si>
  <si>
    <t>Pirjo.Tanttu@email.fi</t>
  </si>
  <si>
    <t>Taskinen Jukka-Pekka</t>
  </si>
  <si>
    <t>Jukka-Pekka.Taskinen@email.fi</t>
  </si>
  <si>
    <t>Taskinen Kirsti</t>
  </si>
  <si>
    <t>Kirsti.Taskinen@email.fi</t>
  </si>
  <si>
    <t>Taskinen Mirva</t>
  </si>
  <si>
    <t>Mirva.Taskinen@email.fi</t>
  </si>
  <si>
    <t>Taskinen Pertti</t>
  </si>
  <si>
    <t>Pertti.Taskinen@email.fi</t>
  </si>
  <si>
    <t>Tenhunen Eija-Riitta</t>
  </si>
  <si>
    <t>Eija-Riitta.Tenhunen@email.fi</t>
  </si>
  <si>
    <t>Tenhunen Liisa</t>
  </si>
  <si>
    <t>Liisa.Tenhunen@email.fi</t>
  </si>
  <si>
    <t>Tenhunen Matti</t>
  </si>
  <si>
    <t>Matti.Tenhunen@email.fi</t>
  </si>
  <si>
    <t>Tenhunen Paula</t>
  </si>
  <si>
    <t>Paula.Tenhunen@email.fi</t>
  </si>
  <si>
    <t>Tenhunen Sirpa</t>
  </si>
  <si>
    <t>Sirpa.Tenhunen@email.fi</t>
  </si>
  <si>
    <t>Tenhunen Ulla</t>
  </si>
  <si>
    <t>Ulla.Tenhunen@email.fi</t>
  </si>
  <si>
    <t>Tienhaara Anna</t>
  </si>
  <si>
    <t>Anna.Tienhaara@email.fi</t>
  </si>
  <si>
    <t>Tienhaara Elina</t>
  </si>
  <si>
    <t>Elina.Tienhaara@email.fi</t>
  </si>
  <si>
    <t>Tienhaara Jorma</t>
  </si>
  <si>
    <t>Jorma.Tienhaara@email.fi</t>
  </si>
  <si>
    <t>Tienhaara Marjatta</t>
  </si>
  <si>
    <t>Marjatta.Tienhaara@email.fi</t>
  </si>
  <si>
    <t>Tienhaara Pertti</t>
  </si>
  <si>
    <t>Pertti.Tienhaara@email.fi</t>
  </si>
  <si>
    <t>Tiits Anne</t>
  </si>
  <si>
    <t>Anne.Tiits@email.fi</t>
  </si>
  <si>
    <t>Tiits Helena</t>
  </si>
  <si>
    <t>Helena.Tiits@email.fi</t>
  </si>
  <si>
    <t>Tiits Leila</t>
  </si>
  <si>
    <t>Leila.Tiits@email.fi</t>
  </si>
  <si>
    <t>Tiits Minna</t>
  </si>
  <si>
    <t>Minna.Tiits@email.fi</t>
  </si>
  <si>
    <t>Tiits Sari</t>
  </si>
  <si>
    <t>Sari.Tiits@email.fi</t>
  </si>
  <si>
    <t>Tiits Tuula</t>
  </si>
  <si>
    <t>Tuula.Tiits@email.fi</t>
  </si>
  <si>
    <t>Tiusanen Anna</t>
  </si>
  <si>
    <t>Anna.Tiusanen@email.fi</t>
  </si>
  <si>
    <t>Tiusanen Kirsti</t>
  </si>
  <si>
    <t>Kirsti.Tiusanen@email.fi</t>
  </si>
  <si>
    <t>Tiusanen Virpi</t>
  </si>
  <si>
    <t>Virpi.Tiusanen@email.fi</t>
  </si>
  <si>
    <t>Toivonen Ilpo</t>
  </si>
  <si>
    <t>Ilpo.Toivonen@email.fi</t>
  </si>
  <si>
    <t>Toivonen Tuula</t>
  </si>
  <si>
    <t>Tuula.Toivonen@email.fi</t>
  </si>
  <si>
    <t>Tolvanen Anneli</t>
  </si>
  <si>
    <t>Anneli.Tolvanen@email.fi</t>
  </si>
  <si>
    <t>Tolvanen Ilpo</t>
  </si>
  <si>
    <t>Ilpo.Tolvanen@email.fi</t>
  </si>
  <si>
    <t>Tolvanen Margit</t>
  </si>
  <si>
    <t>Margit.Tolvanen@email.fi</t>
  </si>
  <si>
    <t>Tolvanen Mirja</t>
  </si>
  <si>
    <t>Mirja.Tolvanen@email.fi</t>
  </si>
  <si>
    <t>Tolvanen Ritva</t>
  </si>
  <si>
    <t>Ritva.Tolvanen@email.fi</t>
  </si>
  <si>
    <t>Tolvanen Tarja</t>
  </si>
  <si>
    <t>Tarja.Tolvanen@email.fi</t>
  </si>
  <si>
    <t>Tuomi Lauha</t>
  </si>
  <si>
    <t>Lauha.Tuomi@email.fi</t>
  </si>
  <si>
    <t>Tuomi Oili</t>
  </si>
  <si>
    <t>Oili.Tuomi@email.fi</t>
  </si>
  <si>
    <t>Tuomi Outi</t>
  </si>
  <si>
    <t>Outi.Tuomi@email.fi</t>
  </si>
  <si>
    <t>Tuomi Rauni</t>
  </si>
  <si>
    <t>Rauni.Tuomi@email.fi</t>
  </si>
  <si>
    <t>Tuomi Reija</t>
  </si>
  <si>
    <t>Reija.Tuomi@email.fi</t>
  </si>
  <si>
    <t>Tuomi Seija</t>
  </si>
  <si>
    <t>Seija.Tuomi@email.fi</t>
  </si>
  <si>
    <t>Tuomi Sinikka</t>
  </si>
  <si>
    <t>Sinikka.Tuomi@email.fi</t>
  </si>
  <si>
    <t>Tuomi Tarja</t>
  </si>
  <si>
    <t>Tarja.Tuomi@email.fi</t>
  </si>
  <si>
    <t>Tuppura Anne</t>
  </si>
  <si>
    <t>Anne.Tuppura@email.fi</t>
  </si>
  <si>
    <t>Tuppura Leena</t>
  </si>
  <si>
    <t>Leena.Tuppura@email.fi</t>
  </si>
  <si>
    <t>Tuppura Maija</t>
  </si>
  <si>
    <t>Maija.Tuppura@email.fi</t>
  </si>
  <si>
    <t>Tuppura Ritva</t>
  </si>
  <si>
    <t>Ritva.Tuppura@email.fi</t>
  </si>
  <si>
    <t>Tuulio Anna</t>
  </si>
  <si>
    <t>Anna.Tuulio@email.fi</t>
  </si>
  <si>
    <t>Tuulio Anniina</t>
  </si>
  <si>
    <t>Anniina.Tuulio@email.fi</t>
  </si>
  <si>
    <t>Tuulio Antero</t>
  </si>
  <si>
    <t>Antero.Tuulio@email.fi</t>
  </si>
  <si>
    <t>Tuulio Jukka</t>
  </si>
  <si>
    <t>Jukka.Tuulio@email.fi</t>
  </si>
  <si>
    <t>Tuulio Margit</t>
  </si>
  <si>
    <t>Margit.Tuulio@email.fi</t>
  </si>
  <si>
    <t>Tuulio Sanni</t>
  </si>
  <si>
    <t>Sanni.Tuulio@email.fi</t>
  </si>
  <si>
    <t>Ukkonen Eija</t>
  </si>
  <si>
    <t>Eija.Ukkonen@email.fi</t>
  </si>
  <si>
    <t>Ukkonen Mirjam</t>
  </si>
  <si>
    <t>Mirjam.Ukkonen@email.fi</t>
  </si>
  <si>
    <t>Ukkonen Osmo</t>
  </si>
  <si>
    <t>Osmo.Ukkonen@email.fi</t>
  </si>
  <si>
    <t>Ukkonen Pasi</t>
  </si>
  <si>
    <t>Pasi.Ukkonen@email.fi</t>
  </si>
  <si>
    <t>Ukkonen Seija</t>
  </si>
  <si>
    <t>Seija.Ukkonen@email.fi</t>
  </si>
  <si>
    <t>Ukkonen Tutta</t>
  </si>
  <si>
    <t>Tutta.Ukkonen@email.fi</t>
  </si>
  <si>
    <t>Ukkonen Vuokko</t>
  </si>
  <si>
    <t>Vuokko.Ukkonen@email.fi</t>
  </si>
  <si>
    <t>Uus-Leponiemi Ari</t>
  </si>
  <si>
    <t>Ari.Uus-Leponiemi@email.fi</t>
  </si>
  <si>
    <t>Uus-Leponiemi Lea</t>
  </si>
  <si>
    <t>Lea.Uus-Leponiemi@email.fi</t>
  </si>
  <si>
    <t>Uus-Leponiemi Markku</t>
  </si>
  <si>
    <t>Markku.Uus-Leponiemi@email.fi</t>
  </si>
  <si>
    <t>Uus-Leponiemi Outi</t>
  </si>
  <si>
    <t>Outi.Uus-Leponiemi@email.fi</t>
  </si>
  <si>
    <t>Uus-Leponiemi Pirkko</t>
  </si>
  <si>
    <t>Pirkko.Uus-Leponiemi@email.fi</t>
  </si>
  <si>
    <t>Uus-Leponiemi Raija</t>
  </si>
  <si>
    <t>Raija.Uus-Leponiemi@email.fi</t>
  </si>
  <si>
    <t>Uus-Leponiemi Ritva</t>
  </si>
  <si>
    <t>Ritva.Uus-Leponiemi@email.fi</t>
  </si>
  <si>
    <t>Uus-Leponiemi Sirkka</t>
  </si>
  <si>
    <t>Sirkka.Uus-Leponiemi@email.fi</t>
  </si>
  <si>
    <t>Vahe Eija-Riitta</t>
  </si>
  <si>
    <t>Eija-Riitta.Vahe@email.fi</t>
  </si>
  <si>
    <t>Vahe Jorma</t>
  </si>
  <si>
    <t>Jorma.Vahe@email.fi</t>
  </si>
  <si>
    <t>Vahe Liisa</t>
  </si>
  <si>
    <t>Liisa.Vahe@email.fi</t>
  </si>
  <si>
    <t>Vahe Sirpa</t>
  </si>
  <si>
    <t>Sirpa.Vahe@email.fi</t>
  </si>
  <si>
    <t>Valvanto Ami</t>
  </si>
  <si>
    <t>Ami.Valvanto@email.fi</t>
  </si>
  <si>
    <t>Valvanto Anna</t>
  </si>
  <si>
    <t>Anna.Valvanto@email.fi</t>
  </si>
  <si>
    <t>Valvanto Anniina</t>
  </si>
  <si>
    <t>Anniina.Valvanto@email.fi</t>
  </si>
  <si>
    <t>Valvanto Hannele</t>
  </si>
  <si>
    <t>Hannele.Valvanto@email.fi</t>
  </si>
  <si>
    <t>Valvanto Katariina</t>
  </si>
  <si>
    <t>Katariina.Valvanto@email.fi</t>
  </si>
  <si>
    <t>Valvanto Kirsti</t>
  </si>
  <si>
    <t>Kirsti.Valvanto@email.fi</t>
  </si>
  <si>
    <t>Valvanto Margit</t>
  </si>
  <si>
    <t>Margit.Valvanto@email.fi</t>
  </si>
  <si>
    <t>Valvanto Minna</t>
  </si>
  <si>
    <t>Minna.Valvanto@email.fi</t>
  </si>
  <si>
    <t>Valvanto Tarja</t>
  </si>
  <si>
    <t>Tarja.Valvanto@email.fi</t>
  </si>
  <si>
    <t>Valvanto Ulla</t>
  </si>
  <si>
    <t>Ulla.Valvanto@email.fi</t>
  </si>
  <si>
    <t>Varjo Helena</t>
  </si>
  <si>
    <t>Helena.Varjo@email.fi</t>
  </si>
  <si>
    <t>Varjo Kimmo</t>
  </si>
  <si>
    <t>Kimmo.Varjo@email.fi</t>
  </si>
  <si>
    <t>Varjo Liisa</t>
  </si>
  <si>
    <t>Liisa.Varjo@email.fi</t>
  </si>
  <si>
    <t>Varjo Matti</t>
  </si>
  <si>
    <t>Matti.Varjo@email.fi</t>
  </si>
  <si>
    <t>Varjo Meritta</t>
  </si>
  <si>
    <t>Meritta.Varjo@email.fi</t>
  </si>
  <si>
    <t>Varjo Pirkko</t>
  </si>
  <si>
    <t>Pirkko.Varjo@email.fi</t>
  </si>
  <si>
    <t>Varjo Tuula</t>
  </si>
  <si>
    <t>Tuula.Varjo@email.fi</t>
  </si>
  <si>
    <t>Vasenius Jukka</t>
  </si>
  <si>
    <t>Jukka.Vasenius@email.fi</t>
  </si>
  <si>
    <t>Vasenius Leila</t>
  </si>
  <si>
    <t>Leila.Vasenius@email.fi</t>
  </si>
  <si>
    <t>Vasenius Riitta</t>
  </si>
  <si>
    <t>Riitta.Vasenius@email.fi</t>
  </si>
  <si>
    <t>Vasenius Vuokko</t>
  </si>
  <si>
    <t>Vuokko.Vasenius@email.fi</t>
  </si>
  <si>
    <t>Leila.Vasunta@email.fi</t>
  </si>
  <si>
    <t>Vasunta Maija</t>
  </si>
  <si>
    <t>Maija.Vasunta@email.fi</t>
  </si>
  <si>
    <t>Vasunta Maritta</t>
  </si>
  <si>
    <t>Maritta.Vasunta@email.fi</t>
  </si>
  <si>
    <t>Vasunta Terhikki</t>
  </si>
  <si>
    <t>Terhikki.Vasunta@email.fi</t>
  </si>
  <si>
    <t>Vasunta Tiina</t>
  </si>
  <si>
    <t>Tiina.Vasunta@email.fi</t>
  </si>
  <si>
    <t>Vehviläinen-Helenius Anne</t>
  </si>
  <si>
    <t>Anne.Vehviläinen-Helenius@email.fi</t>
  </si>
  <si>
    <t>Vehviläinen-Helenius Eeva</t>
  </si>
  <si>
    <t>Eeva.Vehviläinen-Helenius@email.fi</t>
  </si>
  <si>
    <t>Vehviläinen-Helenius Katriina</t>
  </si>
  <si>
    <t>Katriina.Vehviläinen-Helenius@email.fi</t>
  </si>
  <si>
    <t>Vehviläinen-Helenius Maila</t>
  </si>
  <si>
    <t>Maila.Vehviläinen-Helenius@email.fi</t>
  </si>
  <si>
    <t>Vehviläinen-Helenius Ritva-Liisa</t>
  </si>
  <si>
    <t>Ritva-Liisa.Vehviläinen-Helenius@email.fi</t>
  </si>
  <si>
    <t>Vekka Eija-Riitta</t>
  </si>
  <si>
    <t>Eija-Riitta.Vekka@email.fi</t>
  </si>
  <si>
    <t>Vekka Kauko</t>
  </si>
  <si>
    <t>Kauko.Vekka@email.fi</t>
  </si>
  <si>
    <t>Vekka Maritta</t>
  </si>
  <si>
    <t>Maritta.Vekka@email.fi</t>
  </si>
  <si>
    <t>Vekka Marja</t>
  </si>
  <si>
    <t>Marja.Vekka@email.fi</t>
  </si>
  <si>
    <t>Vekka Mervi</t>
  </si>
  <si>
    <t>Mervi.Vekka@email.fi</t>
  </si>
  <si>
    <t>Vekka Petri</t>
  </si>
  <si>
    <t>Petri.Vekka@email.fi</t>
  </si>
  <si>
    <t>Vekka Pirjo</t>
  </si>
  <si>
    <t>Pirjo.Vekka@email.fi</t>
  </si>
  <si>
    <t>Vekka Päivi</t>
  </si>
  <si>
    <t>Päivi.Vekka@email.fi</t>
  </si>
  <si>
    <t>Vekka Susanna</t>
  </si>
  <si>
    <t>Susanna.Vekka@email.fi</t>
  </si>
  <si>
    <t>Vento-Jokinen Hilkka</t>
  </si>
  <si>
    <t>Hilkka.Vento-Jokinen@email.fi</t>
  </si>
  <si>
    <t>Vento-Jokinen Riitta</t>
  </si>
  <si>
    <t>Riitta.Vento-Jokinen@email.fi</t>
  </si>
  <si>
    <t>Vento-Jokinen Sirkku</t>
  </si>
  <si>
    <t>Sirkku.Vento-Jokinen@email.fi</t>
  </si>
  <si>
    <t>Westerstråhle Jaana</t>
  </si>
  <si>
    <t>Jaana.Westerstråhle@email.fi</t>
  </si>
  <si>
    <t>Westerstråhle Jukka-Pekka</t>
  </si>
  <si>
    <t>Jukka-Pekka.Westerstråhle@email.fi</t>
  </si>
  <si>
    <t>Westerstråhle Kirsti</t>
  </si>
  <si>
    <t>Kirsti.Westerstråhle@email.fi</t>
  </si>
  <si>
    <t>Westerstråhle Liisa</t>
  </si>
  <si>
    <t>Liisa.Westerstråhle@email.fi</t>
  </si>
  <si>
    <t>Westerstråhle Markku</t>
  </si>
  <si>
    <t>Markku.Westerstråhle@email.fi</t>
  </si>
  <si>
    <t>Westerstråhle Pirkko</t>
  </si>
  <si>
    <t>Pirkko.Westerstråhle@email.fi</t>
  </si>
  <si>
    <t>Westerstråhle Ritva</t>
  </si>
  <si>
    <t>Ritva.Westerstråhle@email.fi</t>
  </si>
  <si>
    <t>Vierula Leena</t>
  </si>
  <si>
    <t>Leena.Vierula@email.fi</t>
  </si>
  <si>
    <t>Vierula Martti</t>
  </si>
  <si>
    <t>Martti.Vierula@email.fi</t>
  </si>
  <si>
    <t>Vierula Merja</t>
  </si>
  <si>
    <t>Merja.Vierula@email.fi</t>
  </si>
  <si>
    <t>Vierula Pirkko</t>
  </si>
  <si>
    <t>Pirkko.Vierula@email.fi</t>
  </si>
  <si>
    <t>Vierula Riitta</t>
  </si>
  <si>
    <t>Riitta.Vierula@email.fi</t>
  </si>
  <si>
    <t>Vierula Samuli</t>
  </si>
  <si>
    <t>Samuli.Vierula@email.fi</t>
  </si>
  <si>
    <t>Vierula Sirpa</t>
  </si>
  <si>
    <t>Sirpa.Vierula@email.fi</t>
  </si>
  <si>
    <t>Vierula Ulla</t>
  </si>
  <si>
    <t>Ulla.Vierula@email.fi</t>
  </si>
  <si>
    <t>Viiala Eeva</t>
  </si>
  <si>
    <t>Eeva.Viiala@email.fi</t>
  </si>
  <si>
    <t>Viiala Outi</t>
  </si>
  <si>
    <t>Outi.Viiala@email.fi</t>
  </si>
  <si>
    <t>Viiala Pekka</t>
  </si>
  <si>
    <t>Pekka.Viiala@email.fi</t>
  </si>
  <si>
    <t>Virtanen Hannele</t>
  </si>
  <si>
    <t>Hannele.Virtanen@email.fi</t>
  </si>
  <si>
    <t>Virtanen Jorma</t>
  </si>
  <si>
    <t>Jorma.Virtanen@email.fi</t>
  </si>
  <si>
    <t>Virtanen Maritta</t>
  </si>
  <si>
    <t>Maritta.Virtanen@email.fi</t>
  </si>
  <si>
    <t>Virtanen Petri</t>
  </si>
  <si>
    <t>Petri.Virtanen@email.fi</t>
  </si>
  <si>
    <t>Virtanen Sirpa</t>
  </si>
  <si>
    <t>Sirpa.Virtanen@email.fi</t>
  </si>
  <si>
    <t>Vuori Ritva</t>
  </si>
  <si>
    <t>Ritva.Vuori@email.fi</t>
  </si>
  <si>
    <t>Vuori Sirpa</t>
  </si>
  <si>
    <t>Sirpa.Vuori@email.fi</t>
  </si>
  <si>
    <t>Vuori Stina</t>
  </si>
  <si>
    <t>Stina.Vuori@email.fi</t>
  </si>
  <si>
    <t>Vuori Ulla</t>
  </si>
  <si>
    <t>Ulla.Vuori@email.fi</t>
  </si>
  <si>
    <t>Vuori Vuokko</t>
  </si>
  <si>
    <t>Vuokko.Vuori@email.fi</t>
  </si>
  <si>
    <t>Väistö Laila</t>
  </si>
  <si>
    <t>Laila.Väistö@email.fi</t>
  </si>
  <si>
    <t>Väistö Lauha</t>
  </si>
  <si>
    <t>Lauha.Väistö@email.fi</t>
  </si>
  <si>
    <t>Väistö Martti</t>
  </si>
  <si>
    <t>Martti.Väistö@email.fi</t>
  </si>
  <si>
    <t>Väistö Pirkko</t>
  </si>
  <si>
    <t>Pirkko.Väistö@email.fi</t>
  </si>
  <si>
    <t>Väistö Reija</t>
  </si>
  <si>
    <t>Reija.Väistö@email.fi</t>
  </si>
  <si>
    <t>Väistö Riitta</t>
  </si>
  <si>
    <t>Riitta.Väistö@email.fi</t>
  </si>
  <si>
    <t>Wäyrynen Anne</t>
  </si>
  <si>
    <t>Anne.Wäyrynen@email.fi</t>
  </si>
  <si>
    <t>Wäyrynen Helena</t>
  </si>
  <si>
    <t>Helena.Wäyrynen@email.fi</t>
  </si>
  <si>
    <t>Wäyrynen Liisa</t>
  </si>
  <si>
    <t>Liisa.Wäyrynen@email.fi</t>
  </si>
  <si>
    <t>Wäyrynen Ulla</t>
  </si>
  <si>
    <t>Ulla.Wäyrynen@email.fi</t>
  </si>
  <si>
    <t>Väärämäki Anne</t>
  </si>
  <si>
    <t>Anne.Väärämäki@email.fi</t>
  </si>
  <si>
    <t>Väärämäki Kaarina</t>
  </si>
  <si>
    <t>Kaarina.Väärämäki@email.fi</t>
  </si>
  <si>
    <t>Väärämäki Pirkko</t>
  </si>
  <si>
    <t>Pirkko.Väärämäki@email.fi</t>
  </si>
  <si>
    <t>Väärämäki Sinikka</t>
  </si>
  <si>
    <t>Sinikka.Väärämäki@email.fi</t>
  </si>
  <si>
    <t>Ylihärsilä Oili</t>
  </si>
  <si>
    <t>Oili.Ylihärsilä@email.fi</t>
  </si>
  <si>
    <t>Ylihärsilä Pekka</t>
  </si>
  <si>
    <t>Pekka.Ylihärsilä@email.fi</t>
  </si>
  <si>
    <t>Ylihärsilä Ritva</t>
  </si>
  <si>
    <t>Ritva.Ylihärsilä@email.fi</t>
  </si>
  <si>
    <t>Ylihärsilä Tiina</t>
  </si>
  <si>
    <t>Tiina.Ylihärsilä@email.fi</t>
  </si>
  <si>
    <t>Ylä-Tuuhonen Helena</t>
  </si>
  <si>
    <t>Helena.Ylä-Tuuhonen@email.fi</t>
  </si>
  <si>
    <t>Ylä-Tuuhonen Kaisa</t>
  </si>
  <si>
    <t>Kaisa.Ylä-Tuuhonen@email.fi</t>
  </si>
  <si>
    <t>Ylä-Tuuhonen Mikko</t>
  </si>
  <si>
    <t>Mikko.Ylä-Tuuhonen@email.fi</t>
  </si>
  <si>
    <t>Ylä-Tuuhonen Outi</t>
  </si>
  <si>
    <t>Outi.Ylä-Tuuhonen@email.fi</t>
  </si>
  <si>
    <t>Östlund Anne-Marie</t>
  </si>
  <si>
    <t>Anne-Marie.Östlund@email.fi</t>
  </si>
  <si>
    <t>Östlund Leila</t>
  </si>
  <si>
    <t>Leila.Östlund@email.fi</t>
  </si>
  <si>
    <t>Östlund Maritta</t>
  </si>
  <si>
    <t>Maritta.Östlund@email.fi</t>
  </si>
  <si>
    <t>Östlund Marja</t>
  </si>
  <si>
    <t>Marja.Östlund@email.fi</t>
  </si>
  <si>
    <t>Östlund Pirjo</t>
  </si>
  <si>
    <t>Pirjo.Östlund@email.fi</t>
  </si>
  <si>
    <t>Östlund Riitta</t>
  </si>
  <si>
    <t>Riitta.Östlund@email.fi</t>
  </si>
  <si>
    <t>Östlund Sirpa</t>
  </si>
  <si>
    <t>Sirpa.Östlund@email.fi</t>
  </si>
  <si>
    <t>Aaltonen Eeva-Liisa</t>
  </si>
  <si>
    <t>Eeva-Liisa.Aaltonen@email.fi</t>
  </si>
  <si>
    <t>Aaltonen Eija</t>
  </si>
  <si>
    <t>Eija.Aaltonen@email.fi</t>
  </si>
  <si>
    <t>Aaltonen Elina</t>
  </si>
  <si>
    <t>Elina.Aaltonen@email.fi</t>
  </si>
  <si>
    <t>Aaltonen Katriina</t>
  </si>
  <si>
    <t>Katriina.Aaltonen@email.fi</t>
  </si>
  <si>
    <t>Aaltonen Liisa</t>
  </si>
  <si>
    <t>Liisa.Aaltonen@email.fi</t>
  </si>
  <si>
    <t>Aaltonen Ossi</t>
  </si>
  <si>
    <t>Ossi.Aaltonen@email.fi</t>
  </si>
  <si>
    <t>Aaltonen Pirjo-Liisa</t>
  </si>
  <si>
    <t>Pirjo-Liisa.Aaltonen@email.fi</t>
  </si>
  <si>
    <t>Aaltonen Pirkko</t>
  </si>
  <si>
    <t>Pirkko.Aaltonen@email.fi</t>
  </si>
  <si>
    <t>Aaltonen Riikka</t>
  </si>
  <si>
    <t>Riikka.Aaltonen@email.fi</t>
  </si>
  <si>
    <t>Aaltonen Sanni</t>
  </si>
  <si>
    <t>Sanni.Aaltonen@email.fi</t>
  </si>
  <si>
    <t>Aaltonen Satu</t>
  </si>
  <si>
    <t>Satu.Aaltonen@email.fi</t>
  </si>
  <si>
    <t>Aaltonen Sinikka</t>
  </si>
  <si>
    <t>Sinikka.Aaltonen@email.fi</t>
  </si>
  <si>
    <t>Aaltonen Taina</t>
  </si>
  <si>
    <t>Taina.Aaltonen@email.fi</t>
  </si>
  <si>
    <t>Aaltonen Tarja</t>
  </si>
  <si>
    <t>Tarja.Aaltonen@email.fi</t>
  </si>
  <si>
    <t>Aaltonen Vuokko</t>
  </si>
  <si>
    <t>Vuokko.Aaltonen@email.fi</t>
  </si>
  <si>
    <t>Ahlgren Pirkko</t>
  </si>
  <si>
    <t>Pirkko.Ahlgren@email.fi</t>
  </si>
  <si>
    <t>Aho Lars</t>
  </si>
  <si>
    <t>Lars.Aho@email.fi</t>
  </si>
  <si>
    <t>Aho Sirpa</t>
  </si>
  <si>
    <t>Sirpa.Aho@email.fi</t>
  </si>
  <si>
    <t>Ahola Anja</t>
  </si>
  <si>
    <t>Anja.Ahola@email.fi</t>
  </si>
  <si>
    <t>Ahola Susanna</t>
  </si>
  <si>
    <t>Susanna.Ahola@email.fi</t>
  </si>
  <si>
    <t>Ahola Tuulikki</t>
  </si>
  <si>
    <t>Tuulikki.Ahola@email.fi</t>
  </si>
  <si>
    <t>Ahola Ulla</t>
  </si>
  <si>
    <t>Ulla.Ahola@email.fi</t>
  </si>
  <si>
    <t>Ahonen Kirsti</t>
  </si>
  <si>
    <t>Kirsti.Ahonen@email.fi</t>
  </si>
  <si>
    <t>Ahonen Seija</t>
  </si>
  <si>
    <t>Seija.Ahonen@email.fi</t>
  </si>
  <si>
    <t>Airola Anne</t>
  </si>
  <si>
    <t>Anne.Airola@email.fi</t>
  </si>
  <si>
    <t>Airola Minna</t>
  </si>
  <si>
    <t>Minna.Airola@email.fi</t>
  </si>
  <si>
    <t>Airola Päivi</t>
  </si>
  <si>
    <t>Päivi.Airola@email.fi</t>
  </si>
  <si>
    <t>Apajalahti Anneli</t>
  </si>
  <si>
    <t>Anneli.Apajalahti@email.fi</t>
  </si>
  <si>
    <t>Apajalahti Jorma</t>
  </si>
  <si>
    <t>Jorma.Apajalahti@email.fi</t>
  </si>
  <si>
    <t>Apajalahti Leena</t>
  </si>
  <si>
    <t>Leena.Apajalahti@email.fi</t>
  </si>
  <si>
    <t>Apajalahti Pirjo-Liisa</t>
  </si>
  <si>
    <t>Pirjo-Liisa.Apajalahti@email.fi</t>
  </si>
  <si>
    <t>Apajalahti Riitta</t>
  </si>
  <si>
    <t>Riitta.Apajalahti@email.fi</t>
  </si>
  <si>
    <t>Apiainen Pasi</t>
  </si>
  <si>
    <t>Pasi.Apiainen@email.fi</t>
  </si>
  <si>
    <t>Apiainen Stina</t>
  </si>
  <si>
    <t>Stina.Apiainen@email.fi</t>
  </si>
  <si>
    <t>Apiainen Vuokko</t>
  </si>
  <si>
    <t>Vuokko.Apiainen@email.fi</t>
  </si>
  <si>
    <t>Autere Anne</t>
  </si>
  <si>
    <t>Anne.Autere@email.fi</t>
  </si>
  <si>
    <t>Autere Hannele</t>
  </si>
  <si>
    <t>Hannele.Autere@email.fi</t>
  </si>
  <si>
    <t>Autere Kaarina</t>
  </si>
  <si>
    <t>Kaarina.Autere@email.fi</t>
  </si>
  <si>
    <t>Autere Sinikka</t>
  </si>
  <si>
    <t>Sinikka.Autere@email.fi</t>
  </si>
  <si>
    <t>Autere Sirpa</t>
  </si>
  <si>
    <t>Sirpa.Autere@email.fi</t>
  </si>
  <si>
    <t>Bergroth Ari-Pekka</t>
  </si>
  <si>
    <t>Ari-Pekka.Bergroth@email.fi</t>
  </si>
  <si>
    <t>Bergroth Eija</t>
  </si>
  <si>
    <t>Eija.Bergroth@email.fi</t>
  </si>
  <si>
    <t>Bergroth Eija-Riitta</t>
  </si>
  <si>
    <t>Eija-Riitta.Bergroth@email.fi</t>
  </si>
  <si>
    <t>Bergroth Marjo</t>
  </si>
  <si>
    <t>Marjo.Bergroth@email.fi</t>
  </si>
  <si>
    <t>Bergroth Petri</t>
  </si>
  <si>
    <t>Petri.Bergroth@email.fi</t>
  </si>
  <si>
    <t>Bergroth Taina</t>
  </si>
  <si>
    <t>Taina.Bergroth@email.fi</t>
  </si>
  <si>
    <t>Björkstrand Anne</t>
  </si>
  <si>
    <t>Anne.Björkstrand@email.fi</t>
  </si>
  <si>
    <t>Björkstrand Helena</t>
  </si>
  <si>
    <t>Helena.Björkstrand@email.fi</t>
  </si>
  <si>
    <t>Björkstrand Virpi</t>
  </si>
  <si>
    <t>Virpi.Björkstrand@email.fi</t>
  </si>
  <si>
    <t>Burman Hilkka</t>
  </si>
  <si>
    <t>Hilkka.Burman@email.fi</t>
  </si>
  <si>
    <t>Burman Riitta</t>
  </si>
  <si>
    <t>Riitta.Burman@email.fi</t>
  </si>
  <si>
    <t>Dukpa Jorma</t>
  </si>
  <si>
    <t>Jorma.Dukpa@email.fi</t>
  </si>
  <si>
    <t>Dukpa Marjatta</t>
  </si>
  <si>
    <t>Marjatta.Dukpa@email.fi</t>
  </si>
  <si>
    <t>Dukpa Päivi</t>
  </si>
  <si>
    <t>Päivi.Dukpa@email.fi</t>
  </si>
  <si>
    <t>Dukpa Sirpa</t>
  </si>
  <si>
    <t>Sirpa.Dukpa@email.fi</t>
  </si>
  <si>
    <t>Ernvall Ari-Pekka</t>
  </si>
  <si>
    <t>Ari-Pekka.Ernvall@email.fi</t>
  </si>
  <si>
    <t>Ervomaa Aila</t>
  </si>
  <si>
    <t>Aila.Ervomaa@email.fi</t>
  </si>
  <si>
    <t>Ervomaa Maija</t>
  </si>
  <si>
    <t>Maija.Ervomaa@email.fi</t>
  </si>
  <si>
    <t>Ervomaa Ritva</t>
  </si>
  <si>
    <t>Ritva.Ervomaa@email.fi</t>
  </si>
  <si>
    <t>Ervomaa Ulla</t>
  </si>
  <si>
    <t>Ulla.Ervomaa@email.fi</t>
  </si>
  <si>
    <t>Gröndahl Eija-Riitta</t>
  </si>
  <si>
    <t>Eija-Riitta.Gröndahl@email.fi</t>
  </si>
  <si>
    <t>Gröndahl Liisa</t>
  </si>
  <si>
    <t>Liisa.Gröndahl@email.fi</t>
  </si>
  <si>
    <t>Gröndahl Riitta</t>
  </si>
  <si>
    <t>Riitta.Gröndahl@email.fi</t>
  </si>
  <si>
    <t>Gröndahl Satu</t>
  </si>
  <si>
    <t>Satu.Gröndahl@email.fi</t>
  </si>
  <si>
    <t>Gröndahl Taina</t>
  </si>
  <si>
    <t>Taina.Gröndahl@email.fi</t>
  </si>
  <si>
    <t>Haapalahti Aila</t>
  </si>
  <si>
    <t>Aila.Haapalahti@email.fi</t>
  </si>
  <si>
    <t>Haapalahti Eija</t>
  </si>
  <si>
    <t>Eija.Haapalahti@email.fi</t>
  </si>
  <si>
    <t>Haapalahti Markku</t>
  </si>
  <si>
    <t>Markku.Haapalahti@email.fi</t>
  </si>
  <si>
    <t>Haapalahti Riikka</t>
  </si>
  <si>
    <t>Riikka.Haapalahti@email.fi</t>
  </si>
  <si>
    <t>Haapalahti Sirpa</t>
  </si>
  <si>
    <t>Sirpa.Haapalahti@email.fi</t>
  </si>
  <si>
    <t>Haapalahti Ulla</t>
  </si>
  <si>
    <t>Ulla.Haapalahti@email.fi</t>
  </si>
  <si>
    <t>Hakala Kirsitiina</t>
  </si>
  <si>
    <t>Kirsitiina.Hakala@email.fi</t>
  </si>
  <si>
    <t>Hakala Rita</t>
  </si>
  <si>
    <t>Rita.Hakala@email.fi</t>
  </si>
  <si>
    <t>Halme Marjo</t>
  </si>
  <si>
    <t>Marjo.Halme@email.fi</t>
  </si>
  <si>
    <t>Halme Outi</t>
  </si>
  <si>
    <t>Outi.Halme@email.fi</t>
  </si>
  <si>
    <t>Halme Ritva</t>
  </si>
  <si>
    <t>Ritva.Halme@email.fi</t>
  </si>
  <si>
    <t>Harju-Parkkinen Eija</t>
  </si>
  <si>
    <t>Eija.Harju-Parkkinen@email.fi</t>
  </si>
  <si>
    <t>Harju-Parkkinen Helena</t>
  </si>
  <si>
    <t>Helena.Harju-Parkkinen@email.fi</t>
  </si>
  <si>
    <t>Harju-Parkkinen Rita</t>
  </si>
  <si>
    <t>Rita.Harju-Parkkinen@email.fi</t>
  </si>
  <si>
    <t>Heikkilä Ari</t>
  </si>
  <si>
    <t>Ari.Heikkilä@email.fi</t>
  </si>
  <si>
    <t>Heikkilä Maila</t>
  </si>
  <si>
    <t>Maila.Heikkilä@email.fi</t>
  </si>
  <si>
    <t>Heino Salli</t>
  </si>
  <si>
    <t>Salli.Heino@email.fi</t>
  </si>
  <si>
    <t>Helin Kimmo</t>
  </si>
  <si>
    <t>Kimmo.Helin@email.fi</t>
  </si>
  <si>
    <t>Helin Mikko</t>
  </si>
  <si>
    <t>Mikko.Helin@email.fi</t>
  </si>
  <si>
    <t>Helin Tuula</t>
  </si>
  <si>
    <t>Tuula.Helin@email.fi</t>
  </si>
  <si>
    <t>Heliö Irene</t>
  </si>
  <si>
    <t>Irene.Heliö@email.fi</t>
  </si>
  <si>
    <t>Heliö Ossi</t>
  </si>
  <si>
    <t>Ossi.Heliö@email.fi</t>
  </si>
  <si>
    <t>Heliö Tarja</t>
  </si>
  <si>
    <t>Tarja.Heliö@email.fi</t>
  </si>
  <si>
    <t>Heliö Vuokko</t>
  </si>
  <si>
    <t>Vuokko.Heliö@email.fi</t>
  </si>
  <si>
    <t>Heloma Esa</t>
  </si>
  <si>
    <t>Esa.Heloma@email.fi</t>
  </si>
  <si>
    <t>Heloma Katariina</t>
  </si>
  <si>
    <t>Katariina.Heloma@email.fi</t>
  </si>
  <si>
    <t>Heloma Riikka</t>
  </si>
  <si>
    <t>Riikka.Heloma@email.fi</t>
  </si>
  <si>
    <t>Heloma Sirpa</t>
  </si>
  <si>
    <t>Sirpa.Heloma@email.fi</t>
  </si>
  <si>
    <t>Heloma Tuija</t>
  </si>
  <si>
    <t>Tuija.Heloma@email.fi</t>
  </si>
  <si>
    <t>Hiidenhovi Kirsti</t>
  </si>
  <si>
    <t>Kirsti.Hiidenhovi@email.fi</t>
  </si>
  <si>
    <t>Hiltunen Anne</t>
  </si>
  <si>
    <t>Anne.Hiltunen@email.fi</t>
  </si>
  <si>
    <t>Hiltunen Sinikka</t>
  </si>
  <si>
    <t>Sinikka.Hiltunen@email.fi</t>
  </si>
  <si>
    <t>Honkala Aila</t>
  </si>
  <si>
    <t>Aila.Honkala@email.fi</t>
  </si>
  <si>
    <t>Honkala Eija</t>
  </si>
  <si>
    <t>Eija.Honkala@email.fi</t>
  </si>
  <si>
    <t>Honkala Lars</t>
  </si>
  <si>
    <t>Lars.Honkala@email.fi</t>
  </si>
  <si>
    <t>Honkala Mervi</t>
  </si>
  <si>
    <t>Mervi.Honkala@email.fi</t>
  </si>
  <si>
    <t>Honkala Paula</t>
  </si>
  <si>
    <t>Paula.Honkala@email.fi</t>
  </si>
  <si>
    <t>Honkala Riikka</t>
  </si>
  <si>
    <t>Riikka.Honkala@email.fi</t>
  </si>
  <si>
    <t>Honkanen Hannele</t>
  </si>
  <si>
    <t>Hannele.Honkanen@email.fi</t>
  </si>
  <si>
    <t>Honkanen Kaarina</t>
  </si>
  <si>
    <t>Kaarina.Honkanen@email.fi</t>
  </si>
  <si>
    <t>Honkanen Tarja</t>
  </si>
  <si>
    <t>Tarja.Honkanen@email.fi</t>
  </si>
  <si>
    <t>Huhtinen Ari</t>
  </si>
  <si>
    <t>Ari.Huhtinen@email.fi</t>
  </si>
  <si>
    <t>Huhtinen Satu</t>
  </si>
  <si>
    <t>Satu.Huhtinen@email.fi</t>
  </si>
  <si>
    <t>Huhtinen Sirkka-Liisa</t>
  </si>
  <si>
    <t>Sirkka-Liisa.Huhtinen@email.fi</t>
  </si>
  <si>
    <t>Huotari Minna</t>
  </si>
  <si>
    <t>Minna.Huotari@email.fi</t>
  </si>
  <si>
    <t>Huotari Ritva</t>
  </si>
  <si>
    <t>Ritva.Huotari@email.fi</t>
  </si>
  <si>
    <t>Huotari Virpi</t>
  </si>
  <si>
    <t>Virpi.Huotari@email.fi</t>
  </si>
  <si>
    <t>Hynninen Eija-Riitta</t>
  </si>
  <si>
    <t>Eija-Riitta.Hynninen@email.fi</t>
  </si>
  <si>
    <t>Hynninen Paula</t>
  </si>
  <si>
    <t>Paula.Hynninen@email.fi</t>
  </si>
  <si>
    <t>Hynninen Petri</t>
  </si>
  <si>
    <t>Petri.Hynninen@email.fi</t>
  </si>
  <si>
    <t>Hynninen Pirkko</t>
  </si>
  <si>
    <t>Pirkko.Hynninen@email.fi</t>
  </si>
  <si>
    <t>Ihalainen Aulikki</t>
  </si>
  <si>
    <t>Aulikki.Ihalainen@email.fi</t>
  </si>
  <si>
    <t>Ihalainen Maarit</t>
  </si>
  <si>
    <t>Maarit.Ihalainen@email.fi</t>
  </si>
  <si>
    <t>Ihalainen Riikka</t>
  </si>
  <si>
    <t>Riikka.Ihalainen@email.fi</t>
  </si>
  <si>
    <t>Ihalainen Sirpa</t>
  </si>
  <si>
    <t>Sirpa.Ihalainen@email.fi</t>
  </si>
  <si>
    <t>Ihaniemi Eeva</t>
  </si>
  <si>
    <t>Eeva.Ihaniemi@email.fi</t>
  </si>
  <si>
    <t>Ihaniemi Mirva</t>
  </si>
  <si>
    <t>Mirva.Ihaniemi@email.fi</t>
  </si>
  <si>
    <t>Ihaniemi Pekka</t>
  </si>
  <si>
    <t>Pekka.Ihaniemi@email.fi</t>
  </si>
  <si>
    <t>Iivonen Sanni</t>
  </si>
  <si>
    <t>Sanni.Iivonen@email.fi</t>
  </si>
  <si>
    <t>Iivonen Virpi</t>
  </si>
  <si>
    <t>Virpi.Iivonen@email.fi</t>
  </si>
  <si>
    <t>Ilkka-Gröndahl Leila</t>
  </si>
  <si>
    <t>Leila.Ilkka-Gröndahl@email.fi</t>
  </si>
  <si>
    <t>Ilkka-Gröndahl Riitta</t>
  </si>
  <si>
    <t>Riitta.Ilkka-Gröndahl@email.fi</t>
  </si>
  <si>
    <t>Ilkka-Gröndahl Vuokko</t>
  </si>
  <si>
    <t>Vuokko.Ilkka-Gröndahl@email.fi</t>
  </si>
  <si>
    <t>Ilonen Lea</t>
  </si>
  <si>
    <t>Lea.Ilonen@email.fi</t>
  </si>
  <si>
    <t>Ilonen Minna</t>
  </si>
  <si>
    <t>Minna.Ilonen@email.fi</t>
  </si>
  <si>
    <t>Ilonen Sirkka</t>
  </si>
  <si>
    <t>Sirkka.Ilonen@email.fi</t>
  </si>
  <si>
    <t>Ilva Lauha</t>
  </si>
  <si>
    <t>Lauha.Ilva@email.fi</t>
  </si>
  <si>
    <t>Ilva Reija</t>
  </si>
  <si>
    <t>Reija.Ilva@email.fi</t>
  </si>
  <si>
    <t>Ilva Seija</t>
  </si>
  <si>
    <t>Seija.Ilva@email.fi</t>
  </si>
  <si>
    <t>Ilva Tuula</t>
  </si>
  <si>
    <t>Tuula.Ilva@email.fi</t>
  </si>
  <si>
    <t>Immonen Helinä</t>
  </si>
  <si>
    <t>Helinä.Immonen@email.fi</t>
  </si>
  <si>
    <t>Immonen Jorma</t>
  </si>
  <si>
    <t>Jorma.Immonen@email.fi</t>
  </si>
  <si>
    <t>Immonen Pekka</t>
  </si>
  <si>
    <t>Pekka.Immonen@email.fi</t>
  </si>
  <si>
    <t>Immonen Seija</t>
  </si>
  <si>
    <t>Seija.Immonen@email.fi</t>
  </si>
  <si>
    <t>Inget Katariina</t>
  </si>
  <si>
    <t>Katariina.Inget@email.fi</t>
  </si>
  <si>
    <t>Jauhiainen Anneli</t>
  </si>
  <si>
    <t>Anneli.Jauhiainen@email.fi</t>
  </si>
  <si>
    <t>Jauhiainen Helena</t>
  </si>
  <si>
    <t>Helena.Jauhiainen@email.fi</t>
  </si>
  <si>
    <t>Jauhiainen Lea</t>
  </si>
  <si>
    <t>Lea.Jauhiainen@email.fi</t>
  </si>
  <si>
    <t>Johansson Maarit</t>
  </si>
  <si>
    <t>Maarit.Johansson@email.fi</t>
  </si>
  <si>
    <t>Jokelainen Martti</t>
  </si>
  <si>
    <t>Martti.Jokelainen@email.fi</t>
  </si>
  <si>
    <t>Jokelainen Ossi</t>
  </si>
  <si>
    <t>Ossi.Jokelainen@email.fi</t>
  </si>
  <si>
    <t>Jokelainen Ulla</t>
  </si>
  <si>
    <t>Ulla.Jokelainen@email.fi</t>
  </si>
  <si>
    <t>Jokinen Jukka-Pekka</t>
  </si>
  <si>
    <t>Jukka-Pekka.Jokinen@email.fi</t>
  </si>
  <si>
    <t>Jokinen Katariina</t>
  </si>
  <si>
    <t>Katariina.Jokinen@email.fi</t>
  </si>
  <si>
    <t>Jokinen Kirsti</t>
  </si>
  <si>
    <t>Kirsti.Jokinen@email.fi</t>
  </si>
  <si>
    <t>Jokinen Leila</t>
  </si>
  <si>
    <t>Leila.Jokinen@email.fi</t>
  </si>
  <si>
    <t>Jokinen Ossi</t>
  </si>
  <si>
    <t>Ossi.Jokinen@email.fi</t>
  </si>
  <si>
    <t>Jokinen Pirkko</t>
  </si>
  <si>
    <t>Pirkko.Jokinen@email.fi</t>
  </si>
  <si>
    <t>Jokinen Sirpa</t>
  </si>
  <si>
    <t>Sirpa.Jokinen@email.fi</t>
  </si>
  <si>
    <t>Jokinen Virpi</t>
  </si>
  <si>
    <t>Virpi.Jokinen@email.fi</t>
  </si>
  <si>
    <t>Jukka Aino</t>
  </si>
  <si>
    <t>Aino.Jukka@email.fi</t>
  </si>
  <si>
    <t>Jukka Marja-Liisa</t>
  </si>
  <si>
    <t>Marja-Liisa.Jukka@email.fi</t>
  </si>
  <si>
    <t>Jukka Rita</t>
  </si>
  <si>
    <t>Rita.Jukka@email.fi</t>
  </si>
  <si>
    <t>Jukka Tarja</t>
  </si>
  <si>
    <t>Tarja.Jukka@email.fi</t>
  </si>
  <si>
    <t>Jukka Tuula</t>
  </si>
  <si>
    <t>Tuula.Jukka@email.fi</t>
  </si>
  <si>
    <t>Julin Helena</t>
  </si>
  <si>
    <t>Helena.Julin@email.fi</t>
  </si>
  <si>
    <t>Julin Paula</t>
  </si>
  <si>
    <t>Paula.Julin@email.fi</t>
  </si>
  <si>
    <t>Juusola Kirsti</t>
  </si>
  <si>
    <t>Kirsti.Juusola@email.fi</t>
  </si>
  <si>
    <t>Juusola Liisa</t>
  </si>
  <si>
    <t>Liisa.Juusola@email.fi</t>
  </si>
  <si>
    <t>Jylhä Eeva</t>
  </si>
  <si>
    <t>Eeva.Jylhä@email.fi</t>
  </si>
  <si>
    <t>Jylhä Helena</t>
  </si>
  <si>
    <t>Helena.Jylhä@email.fi</t>
  </si>
  <si>
    <t>Jylhä Katriina</t>
  </si>
  <si>
    <t>Katriina.Jylhä@email.fi</t>
  </si>
  <si>
    <t>Jylhä Maarit</t>
  </si>
  <si>
    <t>Maarit.Jylhä@email.fi</t>
  </si>
  <si>
    <t>Jylhä Pirjo-Liisa</t>
  </si>
  <si>
    <t>Pirjo-Liisa.Jylhä@email.fi</t>
  </si>
  <si>
    <t>Järvenpää Pirkko</t>
  </si>
  <si>
    <t>Pirkko.Järvenpää@email.fi</t>
  </si>
  <si>
    <t>Järvinen Ilpo</t>
  </si>
  <si>
    <t>Ilpo.Järvinen@email.fi</t>
  </si>
  <si>
    <t>Järvinen Kari</t>
  </si>
  <si>
    <t>Kari.Järvinen@email.fi</t>
  </si>
  <si>
    <t>Järvinen Pirkko</t>
  </si>
  <si>
    <t>Pirkko.Järvinen@email.fi</t>
  </si>
  <si>
    <t>Järvinen Ulla</t>
  </si>
  <si>
    <t>Ulla.Järvinen@email.fi</t>
  </si>
  <si>
    <t>Kaihlaniemi-Liukko Kimmo</t>
  </si>
  <si>
    <t>Kimmo.Kaihlaniemi-Liukko@email.fi</t>
  </si>
  <si>
    <t>Kaihlaniemi-Liukko Matti</t>
  </si>
  <si>
    <t>Matti.Kaihlaniemi-Liukko@email.fi</t>
  </si>
  <si>
    <t>Kaihlaniemi-Liukko Minna</t>
  </si>
  <si>
    <t>Minna.Kaihlaniemi-Liukko@email.fi</t>
  </si>
  <si>
    <t>Kaihlaniemi-Liukko Seija</t>
  </si>
  <si>
    <t>Seija.Kaihlaniemi-Liukko@email.fi</t>
  </si>
  <si>
    <t>Kaihlaniemi-Liukko Tarja</t>
  </si>
  <si>
    <t>Tarja.Kaihlaniemi-Liukko@email.fi</t>
  </si>
  <si>
    <t>Kaivola Liisa</t>
  </si>
  <si>
    <t>Liisa.Kaivola@email.fi</t>
  </si>
  <si>
    <t>Kalalahti Mervi</t>
  </si>
  <si>
    <t>Mervi.Kalalahti@email.fi</t>
  </si>
  <si>
    <t>Kangasniemi Eeva</t>
  </si>
  <si>
    <t>Eeva.Kangasniemi@email.fi</t>
  </si>
  <si>
    <t>Kangasniemi Susanna</t>
  </si>
  <si>
    <t>Susanna.Kangasniemi@email.fi</t>
  </si>
  <si>
    <t>Karkela Aino</t>
  </si>
  <si>
    <t>Aino.Karkela@email.fi</t>
  </si>
  <si>
    <t>Karkela Petri</t>
  </si>
  <si>
    <t>Petri.Karkela@email.fi</t>
  </si>
  <si>
    <t>Kejo Mirva</t>
  </si>
  <si>
    <t>Mirva.Kejo@email.fi</t>
  </si>
  <si>
    <t>Kejo Oili</t>
  </si>
  <si>
    <t>Oili.Kejo@email.fi</t>
  </si>
  <si>
    <t>Kemppi Kirsti</t>
  </si>
  <si>
    <t>Kirsti.Kemppi@email.fi</t>
  </si>
  <si>
    <t>Kemppi Mikko</t>
  </si>
  <si>
    <t>Mikko.Kemppi@email.fi</t>
  </si>
  <si>
    <t>Kemppi Paula</t>
  </si>
  <si>
    <t>Paula.Kemppi@email.fi</t>
  </si>
  <si>
    <t>Kemppi Seija</t>
  </si>
  <si>
    <t>Seija.Kemppi@email.fi</t>
  </si>
  <si>
    <t>Kemppi Ulla</t>
  </si>
  <si>
    <t>Ulla.Kemppi@email.fi</t>
  </si>
  <si>
    <t>Keski-Säntti Eeva</t>
  </si>
  <si>
    <t>Eeva.Keski-Säntti@email.fi</t>
  </si>
  <si>
    <t>Keski-Säntti Erkki</t>
  </si>
  <si>
    <t>Erkki.Keski-Säntti@email.fi</t>
  </si>
  <si>
    <t>Keski-Säntti Juhani</t>
  </si>
  <si>
    <t>Juhani.Keski-Säntti@email.fi</t>
  </si>
  <si>
    <t>Keskitalo Eija</t>
  </si>
  <si>
    <t>Eija.Keskitalo@email.fi</t>
  </si>
  <si>
    <t>Keskitalo Merja</t>
  </si>
  <si>
    <t>Merja.Keskitalo@email.fi</t>
  </si>
  <si>
    <t>Keskitalo Samuli</t>
  </si>
  <si>
    <t>Samuli.Keskitalo@email.fi</t>
  </si>
  <si>
    <t>Kiviharju Vuokko</t>
  </si>
  <si>
    <t>Vuokko.Kiviharju@email.fi</t>
  </si>
  <si>
    <t>Koponen Anja</t>
  </si>
  <si>
    <t>Anja.Koponen@email.fi</t>
  </si>
  <si>
    <t>Koponen Kaarina</t>
  </si>
  <si>
    <t>Kaarina.Koponen@email.fi</t>
  </si>
  <si>
    <t>Koponen Kari</t>
  </si>
  <si>
    <t>Kari.Koponen@email.fi</t>
  </si>
  <si>
    <t>Koponen Marja-Liisa</t>
  </si>
  <si>
    <t>Marja-Liisa.Koponen@email.fi</t>
  </si>
  <si>
    <t>Koponen Tarja</t>
  </si>
  <si>
    <t>Tarja.Koponen@email.fi</t>
  </si>
  <si>
    <t>Korhonen Pirjo-Liisa</t>
  </si>
  <si>
    <t>Pirjo-Liisa.Korhonen@email.fi</t>
  </si>
  <si>
    <t>Korpinen Katariina</t>
  </si>
  <si>
    <t>Katariina.Korpinen@email.fi</t>
  </si>
  <si>
    <t>Korpinen Kirsti</t>
  </si>
  <si>
    <t>Kirsti.Korpinen@email.fi</t>
  </si>
  <si>
    <t>Korpinen Sirpa</t>
  </si>
  <si>
    <t>Sirpa.Korpinen@email.fi</t>
  </si>
  <si>
    <t>Korpinen Tuulikki</t>
  </si>
  <si>
    <t>Tuulikki.Korpinen@email.fi</t>
  </si>
  <si>
    <t>Korpinen Ulla</t>
  </si>
  <si>
    <t>Ulla.Korpinen@email.fi</t>
  </si>
  <si>
    <t>Kotiranta Anniina</t>
  </si>
  <si>
    <t>Anniina.Kotiranta@email.fi</t>
  </si>
  <si>
    <t>Kotiranta Ritva</t>
  </si>
  <si>
    <t>Ritva.Kotiranta@email.fi</t>
  </si>
  <si>
    <t>Kotiranta Sanni</t>
  </si>
  <si>
    <t>Sanni.Kotiranta@email.fi</t>
  </si>
  <si>
    <t>Krankkala Maija</t>
  </si>
  <si>
    <t>Maija.Krankkala@email.fi</t>
  </si>
  <si>
    <t>Krankkala Paula</t>
  </si>
  <si>
    <t>Paula.Krankkala@email.fi</t>
  </si>
  <si>
    <t>Krankkala Satu</t>
  </si>
  <si>
    <t>Satu.Krankkala@email.fi</t>
  </si>
  <si>
    <t>Kulju Rita</t>
  </si>
  <si>
    <t>Rita.Kulju@email.fi</t>
  </si>
  <si>
    <t>Kulju Vuokko</t>
  </si>
  <si>
    <t>Vuokko.Kulju@email.fi</t>
  </si>
  <si>
    <t>Kultanen Anne</t>
  </si>
  <si>
    <t>Anne.Kultanen@email.fi</t>
  </si>
  <si>
    <t>Kultanen Maija</t>
  </si>
  <si>
    <t>Maija.Kultanen@email.fi</t>
  </si>
  <si>
    <t>Kultanen Sanni</t>
  </si>
  <si>
    <t>Sanni.Kultanen@email.fi</t>
  </si>
  <si>
    <t>Kultanen Voitto</t>
  </si>
  <si>
    <t>Voitto.Kultanen@email.fi</t>
  </si>
  <si>
    <t>Kuossari Sirkku</t>
  </si>
  <si>
    <t>Sirkku.Kuossari@email.fi</t>
  </si>
  <si>
    <t>Kuossari Tutta</t>
  </si>
  <si>
    <t>Tutta.Kuossari@email.fi</t>
  </si>
  <si>
    <t>Kurru Helena</t>
  </si>
  <si>
    <t>Helena.Kurru@email.fi</t>
  </si>
  <si>
    <t>Kurru Marjo</t>
  </si>
  <si>
    <t>Marjo.Kurru@email.fi</t>
  </si>
  <si>
    <t>Kurru Paula</t>
  </si>
  <si>
    <t>Paula.Kurru@email.fi</t>
  </si>
  <si>
    <t>Kylänpää Ari</t>
  </si>
  <si>
    <t>Ari.Kylänpää@email.fi</t>
  </si>
  <si>
    <t>Kylänpää Maarit</t>
  </si>
  <si>
    <t>Maarit.Kylänpää@email.fi</t>
  </si>
  <si>
    <t>Kylänpää Maila</t>
  </si>
  <si>
    <t>Maila.Kylänpää@email.fi</t>
  </si>
  <si>
    <t>Käenniemi Maritta</t>
  </si>
  <si>
    <t>Maritta.Käenniemi@email.fi</t>
  </si>
  <si>
    <t>Käenniemi Pirkko</t>
  </si>
  <si>
    <t>Pirkko.Käenniemi@email.fi</t>
  </si>
  <si>
    <t>Käenniemi Tiina</t>
  </si>
  <si>
    <t>Tiina.Käenniemi@email.fi</t>
  </si>
  <si>
    <t>Käkönen Anna</t>
  </si>
  <si>
    <t>Anna.Käkönen@email.fi</t>
  </si>
  <si>
    <t>Käkönen Marjatta</t>
  </si>
  <si>
    <t>Marjatta.Käkönen@email.fi</t>
  </si>
  <si>
    <t>Käkönen Tiina</t>
  </si>
  <si>
    <t>Tiina.Käkönen@email.fi</t>
  </si>
  <si>
    <t>Käkönen Tuula</t>
  </si>
  <si>
    <t>Tuula.Käkönen@email.fi</t>
  </si>
  <si>
    <t>Laakso Petri</t>
  </si>
  <si>
    <t>Petri.Laakso@email.fi</t>
  </si>
  <si>
    <t>Laakso Sinikka</t>
  </si>
  <si>
    <t>Sinikka.Laakso@email.fi</t>
  </si>
  <si>
    <t>Laaksonen Tuula</t>
  </si>
  <si>
    <t>Tuula.Laaksonen@email.fi</t>
  </si>
  <si>
    <t>Laaksonen Voitto</t>
  </si>
  <si>
    <t>Voitto.Laaksonen@email.fi</t>
  </si>
  <si>
    <t>Laari Jukka</t>
  </si>
  <si>
    <t>Jukka.Laari@email.fi</t>
  </si>
  <si>
    <t>Laari Leila</t>
  </si>
  <si>
    <t>Leila.Laari@email.fi</t>
  </si>
  <si>
    <t>Laari Sanni</t>
  </si>
  <si>
    <t>Sanni.Laari@email.fi</t>
  </si>
  <si>
    <t>Laari Sirpa</t>
  </si>
  <si>
    <t>Sirpa.Laari@email.fi</t>
  </si>
  <si>
    <t>Laari Voitto</t>
  </si>
  <si>
    <t>Voitto.Laari@email.fi</t>
  </si>
  <si>
    <t>Laihanen Kaarina</t>
  </si>
  <si>
    <t>Kaarina.Laihanen@email.fi</t>
  </si>
  <si>
    <t>Laihanen Kari</t>
  </si>
  <si>
    <t>Kari.Laihanen@email.fi</t>
  </si>
  <si>
    <t>Laihanen Marjo</t>
  </si>
  <si>
    <t>Marjo.Laihanen@email.fi</t>
  </si>
  <si>
    <t>Lampela Minna</t>
  </si>
  <si>
    <t>Minna.Lampela@email.fi</t>
  </si>
  <si>
    <t>Lampela Seija</t>
  </si>
  <si>
    <t>Seija.Lampela@email.fi</t>
  </si>
  <si>
    <t>Lampela Tiina</t>
  </si>
  <si>
    <t>Tiina.Lampela@email.fi</t>
  </si>
  <si>
    <t>Lankinen Laila</t>
  </si>
  <si>
    <t>Laila.Lankinen@email.fi</t>
  </si>
  <si>
    <t>Lankinen Mirjam</t>
  </si>
  <si>
    <t>Mirjam.Lankinen@email.fi</t>
  </si>
  <si>
    <t>Lankinen Tuula</t>
  </si>
  <si>
    <t>Tuula.Lankinen@email.fi</t>
  </si>
  <si>
    <t>Lantz Anneli</t>
  </si>
  <si>
    <t>Anneli.Lantz@email.fi</t>
  </si>
  <si>
    <t>Lantz Jukka-Pekka</t>
  </si>
  <si>
    <t>Jukka-Pekka.Lantz@email.fi</t>
  </si>
  <si>
    <t>Lantz Pekka</t>
  </si>
  <si>
    <t>Pekka.Lantz@email.fi</t>
  </si>
  <si>
    <t>Lantz Pertti</t>
  </si>
  <si>
    <t>Pertti.Lantz@email.fi</t>
  </si>
  <si>
    <t>Lantz Sinikka</t>
  </si>
  <si>
    <t>Sinikka.Lantz@email.fi</t>
  </si>
  <si>
    <t>Lehtinen Helinä</t>
  </si>
  <si>
    <t>Helinä.Lehtinen@email.fi</t>
  </si>
  <si>
    <t>Lehtinen Kristiina</t>
  </si>
  <si>
    <t>Kristiina.Lehtinen@email.fi</t>
  </si>
  <si>
    <t>Lehtinen Pekka</t>
  </si>
  <si>
    <t>Pekka.Lehtinen@email.fi</t>
  </si>
  <si>
    <t>Lehtinen Pirkko</t>
  </si>
  <si>
    <t>Pirkko.Lehtinen@email.fi</t>
  </si>
  <si>
    <t>Lehtinen Ritva-Liisa</t>
  </si>
  <si>
    <t>Ritva-Liisa.Lehtinen@email.fi</t>
  </si>
  <si>
    <t>Lehtinen Seija</t>
  </si>
  <si>
    <t>Seija.Lehtinen@email.fi</t>
  </si>
  <si>
    <t>Lehto Hilkka</t>
  </si>
  <si>
    <t>Hilkka.Lehto@email.fi</t>
  </si>
  <si>
    <t>Lehto Kari</t>
  </si>
  <si>
    <t>Kari.Lehto@email.fi</t>
  </si>
  <si>
    <t>Lehto Leila</t>
  </si>
  <si>
    <t>Leila.Lehto@email.fi</t>
  </si>
  <si>
    <t>Lehto Paula</t>
  </si>
  <si>
    <t>Paula.Lehto@email.fi</t>
  </si>
  <si>
    <t>Lehto Riitta</t>
  </si>
  <si>
    <t>Riitta.Lehto@email.fi</t>
  </si>
  <si>
    <t>Lehto Tiina</t>
  </si>
  <si>
    <t>Tiina.Lehto@email.fi</t>
  </si>
  <si>
    <t>Lehtonen Anja</t>
  </si>
  <si>
    <t>Anja.Lehtonen@email.fi</t>
  </si>
  <si>
    <t>Lehtonen Anneli</t>
  </si>
  <si>
    <t>Anneli.Lehtonen@email.fi</t>
  </si>
  <si>
    <t>Lehtonen Juhani</t>
  </si>
  <si>
    <t>Juhani.Lehtonen@email.fi</t>
  </si>
  <si>
    <t>Lehtonen Kari-Veli</t>
  </si>
  <si>
    <t>Kari-Veli.Lehtonen@email.fi</t>
  </si>
  <si>
    <t>Lehtonen Katriina</t>
  </si>
  <si>
    <t>Katriina.Lehtonen@email.fi</t>
  </si>
  <si>
    <t>Lehtonen Oili</t>
  </si>
  <si>
    <t>Oili.Lehtonen@email.fi</t>
  </si>
  <si>
    <t>Lehtonen Pirjo</t>
  </si>
  <si>
    <t>Pirjo.Lehtonen@email.fi</t>
  </si>
  <si>
    <t>Lehtonen Rita</t>
  </si>
  <si>
    <t>Rita.Lehtonen@email.fi</t>
  </si>
  <si>
    <t>Lehtonen Ritva</t>
  </si>
  <si>
    <t>Ritva.Lehtonen@email.fi</t>
  </si>
  <si>
    <t>Leinonen Kyllikki</t>
  </si>
  <si>
    <t>Kyllikki.Leinonen@email.fi</t>
  </si>
  <si>
    <t>Leinonen Marjatta</t>
  </si>
  <si>
    <t>Marjatta.Leinonen@email.fi</t>
  </si>
  <si>
    <t>Leinonen Mikko</t>
  </si>
  <si>
    <t>Mikko.Leinonen@email.fi</t>
  </si>
  <si>
    <t>Leinonen Seija</t>
  </si>
  <si>
    <t>Seija.Leinonen@email.fi</t>
  </si>
  <si>
    <t>Leinonen Sinikka</t>
  </si>
  <si>
    <t>Sinikka.Leinonen@email.fi</t>
  </si>
  <si>
    <t>Leppälä Jaana</t>
  </si>
  <si>
    <t>Jaana.Leppälä@email.fi</t>
  </si>
  <si>
    <t>Leppälä Kirsti</t>
  </si>
  <si>
    <t>Kirsti.Leppälä@email.fi</t>
  </si>
  <si>
    <t>Leppälä Risto</t>
  </si>
  <si>
    <t>Risto.Leppälä@email.fi</t>
  </si>
  <si>
    <t>Linnanoja Anja</t>
  </si>
  <si>
    <t>Anja.Linnanoja@email.fi</t>
  </si>
  <si>
    <t>Linnanoja Kaarina</t>
  </si>
  <si>
    <t>Kaarina.Linnanoja@email.fi</t>
  </si>
  <si>
    <t>Linnanoja Pirjo</t>
  </si>
  <si>
    <t>Pirjo.Linnanoja@email.fi</t>
  </si>
  <si>
    <t>Linnanoja Ritva</t>
  </si>
  <si>
    <t>Ritva.Linnanoja@email.fi</t>
  </si>
  <si>
    <t>Liukko Anne</t>
  </si>
  <si>
    <t>Anne.Liukko@email.fi</t>
  </si>
  <si>
    <t>Lohi Salli</t>
  </si>
  <si>
    <t>Salli.Lohi@email.fi</t>
  </si>
  <si>
    <t>Lokio Aino</t>
  </si>
  <si>
    <t>Aino.Lokio@email.fi</t>
  </si>
  <si>
    <t>Lokio Rauni</t>
  </si>
  <si>
    <t>Rauni.Lokio@email.fi</t>
  </si>
  <si>
    <t>Louhelainen Sinikka</t>
  </si>
  <si>
    <t>Sinikka.Louhelainen@email.fi</t>
  </si>
  <si>
    <t>Lounaskorpi Miila</t>
  </si>
  <si>
    <t>Miila.Lounaskorpi@email.fi</t>
  </si>
  <si>
    <t>Lounaskorpi Outi</t>
  </si>
  <si>
    <t>Outi.Lounaskorpi@email.fi</t>
  </si>
  <si>
    <t>Lounaskorpi Satu</t>
  </si>
  <si>
    <t>Satu.Lounaskorpi@email.fi</t>
  </si>
  <si>
    <t>Lumme Paula</t>
  </si>
  <si>
    <t>Paula.Lumme@email.fi</t>
  </si>
  <si>
    <t>Lumme Petri</t>
  </si>
  <si>
    <t>Petri.Lumme@email.fi</t>
  </si>
  <si>
    <t>Lumme Päivi</t>
  </si>
  <si>
    <t>Päivi.Lumme@email.fi</t>
  </si>
  <si>
    <t>Lääkkölä Liisa</t>
  </si>
  <si>
    <t>Liisa.Lääkkölä@email.fi</t>
  </si>
  <si>
    <t>Maastovaara Eeva</t>
  </si>
  <si>
    <t>Eeva.Maastovaara@email.fi</t>
  </si>
  <si>
    <t>Maastovaara Eeva-Liisa</t>
  </si>
  <si>
    <t>Eeva-Liisa.Maastovaara@email.fi</t>
  </si>
  <si>
    <t>Maastovaara Hannele</t>
  </si>
  <si>
    <t>Hannele.Maastovaara@email.fi</t>
  </si>
  <si>
    <t>Maastovaara Riitta</t>
  </si>
  <si>
    <t>Riitta.Maastovaara@email.fi</t>
  </si>
  <si>
    <t>Maastovaara Salli</t>
  </si>
  <si>
    <t>Salli.Maastovaara@email.fi</t>
  </si>
  <si>
    <t>Malinen-Mäki Anne</t>
  </si>
  <si>
    <t>Anne.Malinen-Mäki@email.fi</t>
  </si>
  <si>
    <t>Martevo Mirjam</t>
  </si>
  <si>
    <t>Mirjam.Martevo@email.fi</t>
  </si>
  <si>
    <t>Martevo Tutta</t>
  </si>
  <si>
    <t>Tutta.Martevo@email.fi</t>
  </si>
  <si>
    <t>Matero Kirsitiina</t>
  </si>
  <si>
    <t>Kirsitiina.Matero@email.fi</t>
  </si>
  <si>
    <t>Matero Mirjam</t>
  </si>
  <si>
    <t>Mirjam.Matero@email.fi</t>
  </si>
  <si>
    <t>Matero Rita</t>
  </si>
  <si>
    <t>Rita.Matero@email.fi</t>
  </si>
  <si>
    <t>Matero Tarja</t>
  </si>
  <si>
    <t>Tarja.Matero@email.fi</t>
  </si>
  <si>
    <t>Matero Vuokko</t>
  </si>
  <si>
    <t>Vuokko.Matero@email.fi</t>
  </si>
  <si>
    <t>Mattila Erna</t>
  </si>
  <si>
    <t>Erna.Mattila@email.fi</t>
  </si>
  <si>
    <t>Mattila Maritta</t>
  </si>
  <si>
    <t>Maritta.Mattila@email.fi</t>
  </si>
  <si>
    <t>Mattila Matti</t>
  </si>
  <si>
    <t>Matti.Mattila@email.fi</t>
  </si>
  <si>
    <t>Mattila Meritta</t>
  </si>
  <si>
    <t>Meritta.Mattila@email.fi</t>
  </si>
  <si>
    <t>Mattila Ritva</t>
  </si>
  <si>
    <t>Ritva.Mattila@email.fi</t>
  </si>
  <si>
    <t>Mattila Salli</t>
  </si>
  <si>
    <t>Salli.Mattila@email.fi</t>
  </si>
  <si>
    <t>Mattila Seija</t>
  </si>
  <si>
    <t>Seija.Mattila@email.fi</t>
  </si>
  <si>
    <t>Mattila Terhikki</t>
  </si>
  <si>
    <t>Terhikki.Mattila@email.fi</t>
  </si>
  <si>
    <t>Mattila Tuula</t>
  </si>
  <si>
    <t>Tuula.Mattila@email.fi</t>
  </si>
  <si>
    <t>Mielonen Jaana</t>
  </si>
  <si>
    <t>Jaana.Mielonen@email.fi</t>
  </si>
  <si>
    <t>Mielonen Matti</t>
  </si>
  <si>
    <t>Matti.Mielonen@email.fi</t>
  </si>
  <si>
    <t>Mielonen Virpi</t>
  </si>
  <si>
    <t>Virpi.Mielonen@email.fi</t>
  </si>
  <si>
    <t>Miettinen Eeva-Liisa</t>
  </si>
  <si>
    <t>Eeva-Liisa.Miettinen@email.fi</t>
  </si>
  <si>
    <t>Miettinen Kaarina</t>
  </si>
  <si>
    <t>Kaarina.Miettinen@email.fi</t>
  </si>
  <si>
    <t>Miettinen Kauko</t>
  </si>
  <si>
    <t>Kauko.Miettinen@email.fi</t>
  </si>
  <si>
    <t>Miettinen Kristiina</t>
  </si>
  <si>
    <t>Kristiina.Miettinen@email.fi</t>
  </si>
  <si>
    <t>Miettinen Terhikki</t>
  </si>
  <si>
    <t>Terhikki.Miettinen@email.fi</t>
  </si>
  <si>
    <t>Miettinen Tiina</t>
  </si>
  <si>
    <t>Tiina.Miettinen@email.fi</t>
  </si>
  <si>
    <t>Mikkola Jukka-Pekka</t>
  </si>
  <si>
    <t>Jukka-Pekka.Mikkola@email.fi</t>
  </si>
  <si>
    <t>Mikkola Mirva</t>
  </si>
  <si>
    <t>Mirva.Mikkola@email.fi</t>
  </si>
  <si>
    <t>Moisio Hilkka</t>
  </si>
  <si>
    <t>Hilkka.Moisio@email.fi</t>
  </si>
  <si>
    <t>Moisio Merja</t>
  </si>
  <si>
    <t>Merja.Moisio@email.fi</t>
  </si>
  <si>
    <t>Moisio Nina</t>
  </si>
  <si>
    <t>Nina.Moisio@email.fi</t>
  </si>
  <si>
    <t>Moisio Riikka</t>
  </si>
  <si>
    <t>Riikka.Moisio@email.fi</t>
  </si>
  <si>
    <t>Moisio Riitta</t>
  </si>
  <si>
    <t>Riitta.Moisio@email.fi</t>
  </si>
  <si>
    <t>Moisio Rita</t>
  </si>
  <si>
    <t>Rita.Moisio@email.fi</t>
  </si>
  <si>
    <t>Moisio Tuula</t>
  </si>
  <si>
    <t>Tuula.Moisio@email.fi</t>
  </si>
  <si>
    <t>Moisio Vuokko</t>
  </si>
  <si>
    <t>Vuokko.Moisio@email.fi</t>
  </si>
  <si>
    <t>Muhli Marjo</t>
  </si>
  <si>
    <t>Marjo.Muhli@email.fi</t>
  </si>
  <si>
    <t>Muhli Sinikka</t>
  </si>
  <si>
    <t>Sinikka.Muhli@email.fi</t>
  </si>
  <si>
    <t>Mutka Minna</t>
  </si>
  <si>
    <t>Minna.Mutka@email.fi</t>
  </si>
  <si>
    <t>Myllykoski Antero</t>
  </si>
  <si>
    <t>Antero.Myllykoski@email.fi</t>
  </si>
  <si>
    <t>Mäkelä Markku</t>
  </si>
  <si>
    <t>Markku.Mäkelä@email.fi</t>
  </si>
  <si>
    <t>Mäki-Leppilampi Anneli</t>
  </si>
  <si>
    <t>Anneli.Mäki-Leppilampi@email.fi</t>
  </si>
  <si>
    <t>Mäki-Leppilampi Ari</t>
  </si>
  <si>
    <t>Ari.Mäki-Leppilampi@email.fi</t>
  </si>
  <si>
    <t>Mäki-Leppilampi Katriina</t>
  </si>
  <si>
    <t>Katriina.Mäki-Leppilampi@email.fi</t>
  </si>
  <si>
    <t>Mäki-Leppilampi Pirjo-Liisa</t>
  </si>
  <si>
    <t>Pirjo-Liisa.Mäki-Leppilampi@email.fi</t>
  </si>
  <si>
    <t>Mäki-Leppilampi Sanni</t>
  </si>
  <si>
    <t>Sanni.Mäki-Leppilampi@email.fi</t>
  </si>
  <si>
    <t>Mäki-Leppilampi Sirkka-Liisa</t>
  </si>
  <si>
    <t>Sirkka-Liisa.Mäki-Leppilampi@email.fi</t>
  </si>
  <si>
    <t>Mäki-Leppilampi Voitto</t>
  </si>
  <si>
    <t>Voitto.Mäki-Leppilampi@email.fi</t>
  </si>
  <si>
    <t>Mäkinen Aila</t>
  </si>
  <si>
    <t>Aila.Mäkinen@email.fi</t>
  </si>
  <si>
    <t>Mäkinen Helena</t>
  </si>
  <si>
    <t>Helena.Mäkinen@email.fi</t>
  </si>
  <si>
    <t>Mäkinen Hilkka</t>
  </si>
  <si>
    <t>Hilkka.Mäkinen@email.fi</t>
  </si>
  <si>
    <t>Mäkinen Matti</t>
  </si>
  <si>
    <t>Matti.Mäkinen@email.fi</t>
  </si>
  <si>
    <t>Mäkinen Osmo</t>
  </si>
  <si>
    <t>Osmo.Mäkinen@email.fi</t>
  </si>
  <si>
    <t>Mäkinen Pirkko</t>
  </si>
  <si>
    <t>Pirkko.Mäkinen@email.fi</t>
  </si>
  <si>
    <t>Mäkinen Riikka</t>
  </si>
  <si>
    <t>Riikka.Mäkinen@email.fi</t>
  </si>
  <si>
    <t>Männistö Anne</t>
  </si>
  <si>
    <t>Anne.Männistö@email.fi</t>
  </si>
  <si>
    <t>Männistö Helena</t>
  </si>
  <si>
    <t>Helena.Männistö@email.fi</t>
  </si>
  <si>
    <t>Nikkanen Nina</t>
  </si>
  <si>
    <t>Nina.Nikkanen@email.fi</t>
  </si>
  <si>
    <t>Nikkanen Riikka</t>
  </si>
  <si>
    <t>Riikka.Nikkanen@email.fi</t>
  </si>
  <si>
    <t>Nokelainen Seija</t>
  </si>
  <si>
    <t>Seija.Nokelainen@email.fi</t>
  </si>
  <si>
    <t>Nurmi Helinä</t>
  </si>
  <si>
    <t>Helinä.Nurmi@email.fi</t>
  </si>
  <si>
    <t>Nurmi Hilkka</t>
  </si>
  <si>
    <t>Hilkka.Nurmi@email.fi</t>
  </si>
  <si>
    <t>Nurmi Lars</t>
  </si>
  <si>
    <t>Lars.Nurmi@email.fi</t>
  </si>
  <si>
    <t>Nurmi Leila</t>
  </si>
  <si>
    <t>Leila.Nurmi@email.fi</t>
  </si>
  <si>
    <t>Nurmi Pekka</t>
  </si>
  <si>
    <t>Pekka.Nurmi@email.fi</t>
  </si>
  <si>
    <t>Nurmi Ritva-Liisa</t>
  </si>
  <si>
    <t>Ritva-Liisa.Nurmi@email.fi</t>
  </si>
  <si>
    <t>Nurminen Jorma</t>
  </si>
  <si>
    <t>Jorma.Nurminen@email.fi</t>
  </si>
  <si>
    <t>Nurminen Jukka</t>
  </si>
  <si>
    <t>Jukka.Nurminen@email.fi</t>
  </si>
  <si>
    <t>Nurminen Kristiina</t>
  </si>
  <si>
    <t>Kristiina.Nurminen@email.fi</t>
  </si>
  <si>
    <t>Nurminen Lars</t>
  </si>
  <si>
    <t>Lars.Nurminen@email.fi</t>
  </si>
  <si>
    <t>Nurminen Leila</t>
  </si>
  <si>
    <t>Leila.Nurminen@email.fi</t>
  </si>
  <si>
    <t>Nurminen Riikka</t>
  </si>
  <si>
    <t>Riikka.Nurminen@email.fi</t>
  </si>
  <si>
    <t>Nurminen Ulla</t>
  </si>
  <si>
    <t>Ulla.Nurminen@email.fi</t>
  </si>
  <si>
    <t>Nuutinen Eeva</t>
  </si>
  <si>
    <t>Eeva.Nuutinen@email.fi</t>
  </si>
  <si>
    <t>Nuutinen Juhani</t>
  </si>
  <si>
    <t>Juhani.Nuutinen@email.fi</t>
  </si>
  <si>
    <t>Nuutinen Kirsti</t>
  </si>
  <si>
    <t>Kirsti.Nuutinen@email.fi</t>
  </si>
  <si>
    <t>Nyman Anneli</t>
  </si>
  <si>
    <t>Anneli.Nyman@email.fi</t>
  </si>
  <si>
    <t>Nyman Mirja</t>
  </si>
  <si>
    <t>Mirja.Nyman@email.fi</t>
  </si>
  <si>
    <t>Nyman Pirjo</t>
  </si>
  <si>
    <t>Pirjo.Nyman@email.fi</t>
  </si>
  <si>
    <t>Nyman Ritva</t>
  </si>
  <si>
    <t>Ritva.Nyman@email.fi</t>
  </si>
  <si>
    <t>Nyman Tuula</t>
  </si>
  <si>
    <t>Tuula.Nyman@email.fi</t>
  </si>
  <si>
    <t>Nyman Virpi</t>
  </si>
  <si>
    <t>Virpi.Nyman@email.fi</t>
  </si>
  <si>
    <t>Oedewald Kirsti</t>
  </si>
  <si>
    <t>Kirsti.Oedewald@email.fi</t>
  </si>
  <si>
    <t>Oedewald Liisa</t>
  </si>
  <si>
    <t>Liisa.Oedewald@email.fi</t>
  </si>
  <si>
    <t>Oedewald Virpi</t>
  </si>
  <si>
    <t>Virpi.Oedewald@email.fi</t>
  </si>
  <si>
    <t>Oinonen Anne</t>
  </si>
  <si>
    <t>Anne.Oinonen@email.fi</t>
  </si>
  <si>
    <t>Oinonen Eija</t>
  </si>
  <si>
    <t>Eija.Oinonen@email.fi</t>
  </si>
  <si>
    <t>Oinonen Marjo</t>
  </si>
  <si>
    <t>Marjo.Oinonen@email.fi</t>
  </si>
  <si>
    <t>Oinonen Sanni</t>
  </si>
  <si>
    <t>Sanni.Oinonen@email.fi</t>
  </si>
  <si>
    <t>Oinonen Tarja</t>
  </si>
  <si>
    <t>Tarja.Oinonen@email.fi</t>
  </si>
  <si>
    <t>Oinonen Urpo</t>
  </si>
  <si>
    <t>Urpo.Oinonen@email.fi</t>
  </si>
  <si>
    <t>Ojala Jaana</t>
  </si>
  <si>
    <t>Jaana.Ojala@email.fi</t>
  </si>
  <si>
    <t>Ojala Lars</t>
  </si>
  <si>
    <t>Lars.Ojala@email.fi</t>
  </si>
  <si>
    <t>Ojala Satu</t>
  </si>
  <si>
    <t>Satu.Ojala@email.fi</t>
  </si>
  <si>
    <t>Ojala Sirkka-Liisa</t>
  </si>
  <si>
    <t>Sirkka-Liisa.Ojala@email.fi</t>
  </si>
  <si>
    <t>Oksala Hilkka</t>
  </si>
  <si>
    <t>Hilkka.Oksala@email.fi</t>
  </si>
  <si>
    <t>Oksala Martti</t>
  </si>
  <si>
    <t>Martti.Oksala@email.fi</t>
  </si>
  <si>
    <t>Oksala Riitta</t>
  </si>
  <si>
    <t>Riitta.Oksala@email.fi</t>
  </si>
  <si>
    <t>Oksala Sirkku</t>
  </si>
  <si>
    <t>Sirkku.Oksala@email.fi</t>
  </si>
  <si>
    <t>Oksanen Lauha</t>
  </si>
  <si>
    <t>Lauha.Oksanen@email.fi</t>
  </si>
  <si>
    <t>Ollila Anna-Maija</t>
  </si>
  <si>
    <t>Anna-Maija.Ollila@email.fi</t>
  </si>
  <si>
    <t>Ollila Helena</t>
  </si>
  <si>
    <t>Helena.Ollila@email.fi</t>
  </si>
  <si>
    <t>Paavola Anne</t>
  </si>
  <si>
    <t>Anne.Paavola@email.fi</t>
  </si>
  <si>
    <t>Paavola Eija-Riitta</t>
  </si>
  <si>
    <t>Eija-Riitta.Paavola@email.fi</t>
  </si>
  <si>
    <t>Paavola Liisa</t>
  </si>
  <si>
    <t>Liisa.Paavola@email.fi</t>
  </si>
  <si>
    <t>Paavola Mervi</t>
  </si>
  <si>
    <t>Mervi.Paavola@email.fi</t>
  </si>
  <si>
    <t>Paavola Taina</t>
  </si>
  <si>
    <t>Taina.Paavola@email.fi</t>
  </si>
  <si>
    <t>Partanen Marjo</t>
  </si>
  <si>
    <t>Marjo.Partanen@email.fi</t>
  </si>
  <si>
    <t>Partanen Paula</t>
  </si>
  <si>
    <t>Paula.Partanen@email.fi</t>
  </si>
  <si>
    <t>Partanen Seija</t>
  </si>
  <si>
    <t>Seija.Partanen@email.fi</t>
  </si>
  <si>
    <t>Patronen-Jurvanen Eeva</t>
  </si>
  <si>
    <t>Eeva.Patronen-Jurvanen@email.fi</t>
  </si>
  <si>
    <t>Patronen-Jurvanen Laila</t>
  </si>
  <si>
    <t>Laila.Patronen-Jurvanen@email.fi</t>
  </si>
  <si>
    <t>Patronen-Jurvanen Reija</t>
  </si>
  <si>
    <t>Reija.Patronen-Jurvanen@email.fi</t>
  </si>
  <si>
    <t>Patronen-Jurvanen Sirkku</t>
  </si>
  <si>
    <t>Sirkku.Patronen-Jurvanen@email.fi</t>
  </si>
  <si>
    <t>Patronen-Jurvanen Tuulikki</t>
  </si>
  <si>
    <t>Tuulikki.Patronen-Jurvanen@email.fi</t>
  </si>
  <si>
    <t>Pekonen Ritva</t>
  </si>
  <si>
    <t>Ritva.Pekonen@email.fi</t>
  </si>
  <si>
    <t>Peltonen Esa</t>
  </si>
  <si>
    <t>Esa.Peltonen@email.fi</t>
  </si>
  <si>
    <t>Peltonen Marja</t>
  </si>
  <si>
    <t>Marja.Peltonen@email.fi</t>
  </si>
  <si>
    <t>Peltonen Pirjo</t>
  </si>
  <si>
    <t>Pirjo.Peltonen@email.fi</t>
  </si>
  <si>
    <t>Peltonen Ulla</t>
  </si>
  <si>
    <t>Ulla.Peltonen@email.fi</t>
  </si>
  <si>
    <t>Pesola Leila</t>
  </si>
  <si>
    <t>Leila.Pesola@email.fi</t>
  </si>
  <si>
    <t>Piiroinen Ilpo</t>
  </si>
  <si>
    <t>Ilpo.Piiroinen@email.fi</t>
  </si>
  <si>
    <t>Pohjanvirta Ari</t>
  </si>
  <si>
    <t>Ari.Pohjanvirta@email.fi</t>
  </si>
  <si>
    <t>Pohjanvirta Jorma</t>
  </si>
  <si>
    <t>Jorma.Pohjanvirta@email.fi</t>
  </si>
  <si>
    <t>Pohjanvirta Minna</t>
  </si>
  <si>
    <t>Minna.Pohjanvirta@email.fi</t>
  </si>
  <si>
    <t>Pohjanvirta Ritva-Liisa</t>
  </si>
  <si>
    <t>Ritva-Liisa.Pohjanvirta@email.fi</t>
  </si>
  <si>
    <t>Pohjanvirta Tuula</t>
  </si>
  <si>
    <t>Tuula.Pohjanvirta@email.fi</t>
  </si>
  <si>
    <t>Porras Sanni</t>
  </si>
  <si>
    <t>Sanni.Porras@email.fi</t>
  </si>
  <si>
    <t>Porras Stina</t>
  </si>
  <si>
    <t>Stina.Porras@email.fi</t>
  </si>
  <si>
    <t>Pulkkila Hilkka</t>
  </si>
  <si>
    <t>Hilkka.Pulkkila@email.fi</t>
  </si>
  <si>
    <t>Pulkkila Leena</t>
  </si>
  <si>
    <t>Leena.Pulkkila@email.fi</t>
  </si>
  <si>
    <t>Pulkkila Leila</t>
  </si>
  <si>
    <t>Leila.Pulkkila@email.fi</t>
  </si>
  <si>
    <t>Pulkkila Pekka</t>
  </si>
  <si>
    <t>Pekka.Pulkkila@email.fi</t>
  </si>
  <si>
    <t>Pulkkila Ulla</t>
  </si>
  <si>
    <t>Ulla.Pulkkila@email.fi</t>
  </si>
  <si>
    <t>Pulli Kirsti</t>
  </si>
  <si>
    <t>Kirsti.Pulli@email.fi</t>
  </si>
  <si>
    <t>Pulli Virpi</t>
  </si>
  <si>
    <t>Virpi.Pulli@email.fi</t>
  </si>
  <si>
    <t>Pullinen Maritta</t>
  </si>
  <si>
    <t>Maritta.Pullinen@email.fi</t>
  </si>
  <si>
    <t>Pullinen Riitta</t>
  </si>
  <si>
    <t>Riitta.Pullinen@email.fi</t>
  </si>
  <si>
    <t>Puro Pirkko</t>
  </si>
  <si>
    <t>Pirkko.Puro@email.fi</t>
  </si>
  <si>
    <t>Puro Rauni</t>
  </si>
  <si>
    <t>Rauni.Puro@email.fi</t>
  </si>
  <si>
    <t>Puro Seija</t>
  </si>
  <si>
    <t>Seija.Puro@email.fi</t>
  </si>
  <si>
    <t>Päivinen Christina</t>
  </si>
  <si>
    <t>Christina.Päivinen@email.fi</t>
  </si>
  <si>
    <t>Päivinen Marja</t>
  </si>
  <si>
    <t>Marja.Päivinen@email.fi</t>
  </si>
  <si>
    <t>Päivinen Ritva</t>
  </si>
  <si>
    <t>Ritva.Päivinen@email.fi</t>
  </si>
  <si>
    <t>Raasakka Jorma</t>
  </si>
  <si>
    <t>Jorma.Raasakka@email.fi</t>
  </si>
  <si>
    <t>Raasakka Kristiina</t>
  </si>
  <si>
    <t>Kristiina.Raasakka@email.fi</t>
  </si>
  <si>
    <t>Raasakka Lars</t>
  </si>
  <si>
    <t>Lars.Raasakka@email.fi</t>
  </si>
  <si>
    <t>Raasakka Markku</t>
  </si>
  <si>
    <t>Markku.Raasakka@email.fi</t>
  </si>
  <si>
    <t>Raatikainen Ossi</t>
  </si>
  <si>
    <t>Ossi.Raatikainen@email.fi</t>
  </si>
  <si>
    <t>Raatikainen Pirkko</t>
  </si>
  <si>
    <t>Pirkko.Raatikainen@email.fi</t>
  </si>
  <si>
    <t>Raatikainen Sirpa</t>
  </si>
  <si>
    <t>Sirpa.Raatikainen@email.fi</t>
  </si>
  <si>
    <t>Rajapuro Esteri</t>
  </si>
  <si>
    <t>Esteri.Rajapuro@email.fi</t>
  </si>
  <si>
    <t>Rajapuro Hilkka</t>
  </si>
  <si>
    <t>Hilkka.Rajapuro@email.fi</t>
  </si>
  <si>
    <t>Rajapuro Jorma</t>
  </si>
  <si>
    <t>Jorma.Rajapuro@email.fi</t>
  </si>
  <si>
    <t>Rajapuro Ulla</t>
  </si>
  <si>
    <t>Ulla.Rajapuro@email.fi</t>
  </si>
  <si>
    <t>Rantala Anne</t>
  </si>
  <si>
    <t>Anne.Rantala@email.fi</t>
  </si>
  <si>
    <t>Rantala Hilkka</t>
  </si>
  <si>
    <t>Hilkka.Rantala@email.fi</t>
  </si>
  <si>
    <t>Rantala Minna</t>
  </si>
  <si>
    <t>Minna.Rantala@email.fi</t>
  </si>
  <si>
    <t>Rantamaa Aulikki</t>
  </si>
  <si>
    <t>Aulikki.Rantamaa@email.fi</t>
  </si>
  <si>
    <t>Rantamaa Elina</t>
  </si>
  <si>
    <t>Elina.Rantamaa@email.fi</t>
  </si>
  <si>
    <t>Rantamaa Maija</t>
  </si>
  <si>
    <t>Maija.Rantamaa@email.fi</t>
  </si>
  <si>
    <t>Rantamaa Ulla</t>
  </si>
  <si>
    <t>Ulla.Rantamaa@email.fi</t>
  </si>
  <si>
    <t>Rantanen-Siljamäki Ari-Pekka</t>
  </si>
  <si>
    <t>Ari-Pekka.Rantanen-Siljamäki@email.fi</t>
  </si>
  <si>
    <t>Rantanen-Siljamäki Leila</t>
  </si>
  <si>
    <t>Leila.Rantanen-Siljamäki@email.fi</t>
  </si>
  <si>
    <t>Rasila Kari</t>
  </si>
  <si>
    <t>Kari.Rasila@email.fi</t>
  </si>
  <si>
    <t>Rasila Pirjo-Liisa</t>
  </si>
  <si>
    <t>Pirjo-Liisa.Rasila@email.fi</t>
  </si>
  <si>
    <t>Rekola Christina</t>
  </si>
  <si>
    <t>Christina.Rekola@email.fi</t>
  </si>
  <si>
    <t>Rekola Miila</t>
  </si>
  <si>
    <t>Miila.Rekola@email.fi</t>
  </si>
  <si>
    <t>Rekola Pirjo</t>
  </si>
  <si>
    <t>Pirjo.Rekola@email.fi</t>
  </si>
  <si>
    <t>Rekola Pirjo-Liisa</t>
  </si>
  <si>
    <t>Pirjo-Liisa.Rekola@email.fi</t>
  </si>
  <si>
    <t>Rekola Tarja</t>
  </si>
  <si>
    <t>Tarja.Rekola@email.fi</t>
  </si>
  <si>
    <t>Rekola Tiina</t>
  </si>
  <si>
    <t>Tiina.Rekola@email.fi</t>
  </si>
  <si>
    <t>Reponen Leena</t>
  </si>
  <si>
    <t>Leena.Reponen@email.fi</t>
  </si>
  <si>
    <t>Reponen Maila</t>
  </si>
  <si>
    <t>Maila.Reponen@email.fi</t>
  </si>
  <si>
    <t>Reponen Pekka</t>
  </si>
  <si>
    <t>Pekka.Reponen@email.fi</t>
  </si>
  <si>
    <t>Reponen Ritva</t>
  </si>
  <si>
    <t>Ritva.Reponen@email.fi</t>
  </si>
  <si>
    <t>Reponen Sirpa</t>
  </si>
  <si>
    <t>Sirpa.Reponen@email.fi</t>
  </si>
  <si>
    <t>Riikonen Jorma</t>
  </si>
  <si>
    <t>Jorma.Riikonen@email.fi</t>
  </si>
  <si>
    <t>Riikonen Markku</t>
  </si>
  <si>
    <t>Markku.Riikonen@email.fi</t>
  </si>
  <si>
    <t>Riikonen Sirpa</t>
  </si>
  <si>
    <t>Sirpa.Riikonen@email.fi</t>
  </si>
  <si>
    <t>Riutta Anna</t>
  </si>
  <si>
    <t>Anna.Riutta@email.fi</t>
  </si>
  <si>
    <t>Riutta Anna-Maija</t>
  </si>
  <si>
    <t>Anna-Maija.Riutta@email.fi</t>
  </si>
  <si>
    <t>Riutta Mirva</t>
  </si>
  <si>
    <t>Mirva.Riutta@email.fi</t>
  </si>
  <si>
    <t>Riutta Petri</t>
  </si>
  <si>
    <t>Petri.Riutta@email.fi</t>
  </si>
  <si>
    <t>Rossi Petri</t>
  </si>
  <si>
    <t>Petri.Rossi@email.fi</t>
  </si>
  <si>
    <t>Rossi Rauni</t>
  </si>
  <si>
    <t>Rauni.Rossi@email.fi</t>
  </si>
  <si>
    <t>Rossi Seija</t>
  </si>
  <si>
    <t>Seija.Rossi@email.fi</t>
  </si>
  <si>
    <t>Ruohela Kaisa</t>
  </si>
  <si>
    <t>Kaisa.Ruohela@email.fi</t>
  </si>
  <si>
    <t>Ruohela Mikko</t>
  </si>
  <si>
    <t>Mikko.Ruohela@email.fi</t>
  </si>
  <si>
    <t>Ruohela Seija</t>
  </si>
  <si>
    <t>Seija.Ruohela@email.fi</t>
  </si>
  <si>
    <t>Ruohomäki Anne</t>
  </si>
  <si>
    <t>Anne.Ruohomäki@email.fi</t>
  </si>
  <si>
    <t>Ruohomäki Hannele</t>
  </si>
  <si>
    <t>Hannele.Ruohomäki@email.fi</t>
  </si>
  <si>
    <t>Ruohomäki Merja</t>
  </si>
  <si>
    <t>Merja.Ruohomäki@email.fi</t>
  </si>
  <si>
    <t>Ruohomäki Riitta</t>
  </si>
  <si>
    <t>Riitta.Ruohomäki@email.fi</t>
  </si>
  <si>
    <t>Ruohomäki Ulla</t>
  </si>
  <si>
    <t>Ulla.Ruohomäki@email.fi</t>
  </si>
  <si>
    <t>Rusko Esa</t>
  </si>
  <si>
    <t>Esa.Rusko@email.fi</t>
  </si>
  <si>
    <t>Rusko Kari</t>
  </si>
  <si>
    <t>Kari.Rusko@email.fi</t>
  </si>
  <si>
    <t>Rusko Marjo</t>
  </si>
  <si>
    <t>Marjo.Rusko@email.fi</t>
  </si>
  <si>
    <t>Ruuskanen Tarja</t>
  </si>
  <si>
    <t>Tarja.Ruuskanen@email.fi</t>
  </si>
  <si>
    <t>Saaranen Leena</t>
  </si>
  <si>
    <t>Leena.Saaranen@email.fi</t>
  </si>
  <si>
    <t>Saarenmaa Kaarina</t>
  </si>
  <si>
    <t>Kaarina.Saarenmaa@email.fi</t>
  </si>
  <si>
    <t>Saarenmaa Ritva</t>
  </si>
  <si>
    <t>Ritva.Saarenmaa@email.fi</t>
  </si>
  <si>
    <t>Saari Liisa</t>
  </si>
  <si>
    <t>Liisa.Saari@email.fi</t>
  </si>
  <si>
    <t>Saarinen Aino</t>
  </si>
  <si>
    <t>Aino.Saarinen@email.fi</t>
  </si>
  <si>
    <t>Saarinen Anne</t>
  </si>
  <si>
    <t>Anne.Saarinen@email.fi</t>
  </si>
  <si>
    <t>Saarinen Antero</t>
  </si>
  <si>
    <t>Antero.Saarinen@email.fi</t>
  </si>
  <si>
    <t>Saarinen Erkki</t>
  </si>
  <si>
    <t>Erkki.Saarinen@email.fi</t>
  </si>
  <si>
    <t>Saarinen Hannele</t>
  </si>
  <si>
    <t>Hannele.Saarinen@email.fi</t>
  </si>
  <si>
    <t>Saarinen Leila</t>
  </si>
  <si>
    <t>Leila.Saarinen@email.fi</t>
  </si>
  <si>
    <t>Saarinen Minna</t>
  </si>
  <si>
    <t>Minna.Saarinen@email.fi</t>
  </si>
  <si>
    <t>Saarinen Sanni</t>
  </si>
  <si>
    <t>Sanni.Saarinen@email.fi</t>
  </si>
  <si>
    <t>Saikkonen Petri</t>
  </si>
  <si>
    <t>Petri.Saikkonen@email.fi</t>
  </si>
  <si>
    <t>Saksholm Aila</t>
  </si>
  <si>
    <t>Aila.Saksholm@email.fi</t>
  </si>
  <si>
    <t>Saksholm Pasi</t>
  </si>
  <si>
    <t>Pasi.Saksholm@email.fi</t>
  </si>
  <si>
    <t>Saksholm Riitta</t>
  </si>
  <si>
    <t>Riitta.Saksholm@email.fi</t>
  </si>
  <si>
    <t>Salo Pirkko</t>
  </si>
  <si>
    <t>Pirkko.Salo@email.fi</t>
  </si>
  <si>
    <t>Salo Sirpa</t>
  </si>
  <si>
    <t>Sirpa.Salo@email.fi</t>
  </si>
  <si>
    <t>Salo Tuija</t>
  </si>
  <si>
    <t>Tuija.Salo@email.fi</t>
  </si>
  <si>
    <t>Salonen Erkki</t>
  </si>
  <si>
    <t>Erkki.Salonen@email.fi</t>
  </si>
  <si>
    <t>Salonen Kaisa</t>
  </si>
  <si>
    <t>Kaisa.Salonen@email.fi</t>
  </si>
  <si>
    <t>Salonen Pirjo-Liisa</t>
  </si>
  <si>
    <t>Pirjo-Liisa.Salonen@email.fi</t>
  </si>
  <si>
    <t>Salonen Rauni</t>
  </si>
  <si>
    <t>Rauni.Salonen@email.fi</t>
  </si>
  <si>
    <t>Salonen Riitta</t>
  </si>
  <si>
    <t>Riitta.Salonen@email.fi</t>
  </si>
  <si>
    <t>Salonen Sinikka</t>
  </si>
  <si>
    <t>Sinikka.Salonen@email.fi</t>
  </si>
  <si>
    <t>Salonen Tiina</t>
  </si>
  <si>
    <t>Tiina.Salonen@email.fi</t>
  </si>
  <si>
    <t>Salonen Tuula</t>
  </si>
  <si>
    <t>Tuula.Salonen@email.fi</t>
  </si>
  <si>
    <t>Salonen Vuokko</t>
  </si>
  <si>
    <t>Vuokko.Salonen@email.fi</t>
  </si>
  <si>
    <t>Sankari Anja</t>
  </si>
  <si>
    <t>Anja.Sankari@email.fi</t>
  </si>
  <si>
    <t>Sankari Oili</t>
  </si>
  <si>
    <t>Oili.Sankari@email.fi</t>
  </si>
  <si>
    <t>Savolainen Anniina</t>
  </si>
  <si>
    <t>Anniina.Savolainen@email.fi</t>
  </si>
  <si>
    <t>Savolainen Sanni</t>
  </si>
  <si>
    <t>Sanni.Savolainen@email.fi</t>
  </si>
  <si>
    <t>Schroderus Tiina</t>
  </si>
  <si>
    <t>Tiina.Schroderus@email.fi</t>
  </si>
  <si>
    <t>Seppänen Jukka-Pekka</t>
  </si>
  <si>
    <t>Jukka-Pekka.Seppänen@email.fi</t>
  </si>
  <si>
    <t>Silaste Rauni</t>
  </si>
  <si>
    <t>Rauni.Silaste@email.fi</t>
  </si>
  <si>
    <t>Silaste Tarja</t>
  </si>
  <si>
    <t>Tarja.Silaste@email.fi</t>
  </si>
  <si>
    <t>Simola Irene</t>
  </si>
  <si>
    <t>Irene.Simola@email.fi</t>
  </si>
  <si>
    <t>Simola Lauha</t>
  </si>
  <si>
    <t>Lauha.Simola@email.fi</t>
  </si>
  <si>
    <t>Simola Ulla</t>
  </si>
  <si>
    <t>Ulla.Simola@email.fi</t>
  </si>
  <si>
    <t>Sinkkonen Anna-Maija</t>
  </si>
  <si>
    <t>Anna-Maija.Sinkkonen@email.fi</t>
  </si>
  <si>
    <t>Sinkkonen Marjo</t>
  </si>
  <si>
    <t>Marjo.Sinkkonen@email.fi</t>
  </si>
  <si>
    <t>Siren Sanni</t>
  </si>
  <si>
    <t>Sanni.Siren@email.fi</t>
  </si>
  <si>
    <t>Sirviö Antero</t>
  </si>
  <si>
    <t>Antero.Sirviö@email.fi</t>
  </si>
  <si>
    <t>Sirviö Sinikka</t>
  </si>
  <si>
    <t>Sinikka.Sirviö@email.fi</t>
  </si>
  <si>
    <t>Sulku Pekka</t>
  </si>
  <si>
    <t>Pekka.Sulku@email.fi</t>
  </si>
  <si>
    <t>Sulku Riitta</t>
  </si>
  <si>
    <t>Riitta.Sulku@email.fi</t>
  </si>
  <si>
    <t>Sulku Seija</t>
  </si>
  <si>
    <t>Seija.Sulku@email.fi</t>
  </si>
  <si>
    <t>Sulku Urpo</t>
  </si>
  <si>
    <t>Urpo.Sulku@email.fi</t>
  </si>
  <si>
    <t>Suomi Maila</t>
  </si>
  <si>
    <t>Maila.Suomi@email.fi</t>
  </si>
  <si>
    <t>Suonio Maarit</t>
  </si>
  <si>
    <t>Maarit.Suonio@email.fi</t>
  </si>
  <si>
    <t>Suonio Raija</t>
  </si>
  <si>
    <t>Raija.Suonio@email.fi</t>
  </si>
  <si>
    <t>Suonio Risto</t>
  </si>
  <si>
    <t>Risto.Suonio@email.fi</t>
  </si>
  <si>
    <t>Suonio Seija</t>
  </si>
  <si>
    <t>Seija.Suonio@email.fi</t>
  </si>
  <si>
    <t>Suontaka-Jamalainen Jaana</t>
  </si>
  <si>
    <t>Jaana.Suontaka-Jamalainen@email.fi</t>
  </si>
  <si>
    <t>Suontaka-Jamalainen Matti</t>
  </si>
  <si>
    <t>Matti.Suontaka-Jamalainen@email.fi</t>
  </si>
  <si>
    <t>Suoranta Ari</t>
  </si>
  <si>
    <t>Ari.Suoranta@email.fi</t>
  </si>
  <si>
    <t>Suoranta Jorma</t>
  </si>
  <si>
    <t>Jorma.Suoranta@email.fi</t>
  </si>
  <si>
    <t>Suoranta Ritva</t>
  </si>
  <si>
    <t>Ritva.Suoranta@email.fi</t>
  </si>
  <si>
    <t>Tahvola Kirsti</t>
  </si>
  <si>
    <t>Kirsti.Tahvola@email.fi</t>
  </si>
  <si>
    <t>Tahvola Mirja</t>
  </si>
  <si>
    <t>Mirja.Tahvola@email.fi</t>
  </si>
  <si>
    <t>Takala Hannele</t>
  </si>
  <si>
    <t>Hannele.Takala@email.fi</t>
  </si>
  <si>
    <t>Takala Tuulikki</t>
  </si>
  <si>
    <t>Tuulikki.Takala@email.fi</t>
  </si>
  <si>
    <t>Talka Ilpo</t>
  </si>
  <si>
    <t>Ilpo.Talka@email.fi</t>
  </si>
  <si>
    <t>Talka Pirjo</t>
  </si>
  <si>
    <t>Pirjo.Talka@email.fi</t>
  </si>
  <si>
    <t>Talka Riitta</t>
  </si>
  <si>
    <t>Riitta.Talka@email.fi</t>
  </si>
  <si>
    <t>Tallgren Osmo</t>
  </si>
  <si>
    <t>Osmo.Tallgren@email.fi</t>
  </si>
  <si>
    <t>Tallgren Tutta</t>
  </si>
  <si>
    <t>Tutta.Tallgren@email.fi</t>
  </si>
  <si>
    <t>Tanner-Vienola Martti</t>
  </si>
  <si>
    <t>Martti.Tanner-Vienola@email.fi</t>
  </si>
  <si>
    <t>Tanner-Vienola Riikka</t>
  </si>
  <si>
    <t>Riikka.Tanner-Vienola@email.fi</t>
  </si>
  <si>
    <t>Tanttu Kaarina</t>
  </si>
  <si>
    <t>Kaarina.Tanttu@email.fi</t>
  </si>
  <si>
    <t>Tanttu Kauko</t>
  </si>
  <si>
    <t>Kauko.Tanttu@email.fi</t>
  </si>
  <si>
    <t>Tanttu Ritva</t>
  </si>
  <si>
    <t>Ritva.Tanttu@email.fi</t>
  </si>
  <si>
    <t>Taskinen Ritva</t>
  </si>
  <si>
    <t>Ritva.Taskinen@email.fi</t>
  </si>
  <si>
    <t>Tenhunen Elina</t>
  </si>
  <si>
    <t>Elina.Tenhunen@email.fi</t>
  </si>
  <si>
    <t>Tenhunen Kimmo</t>
  </si>
  <si>
    <t>Kimmo.Tenhunen@email.fi</t>
  </si>
  <si>
    <t>Tenhunen Maija</t>
  </si>
  <si>
    <t>Maija.Tenhunen@email.fi</t>
  </si>
  <si>
    <t>Tienhaara Minna</t>
  </si>
  <si>
    <t>Minna.Tienhaara@email.fi</t>
  </si>
  <si>
    <t>Tienhaara Sinikka</t>
  </si>
  <si>
    <t>Sinikka.Tienhaara@email.fi</t>
  </si>
  <si>
    <t>Tiits Päivi</t>
  </si>
  <si>
    <t>Päivi.Tiits@email.fi</t>
  </si>
  <si>
    <t>Tiusanen Antero</t>
  </si>
  <si>
    <t>Antero.Tiusanen@email.fi</t>
  </si>
  <si>
    <t>Tiusanen Jukka</t>
  </si>
  <si>
    <t>Jukka.Tiusanen@email.fi</t>
  </si>
  <si>
    <t>Tiusanen Leila</t>
  </si>
  <si>
    <t>Leila.Tiusanen@email.fi</t>
  </si>
  <si>
    <t>Tiusanen Tuula</t>
  </si>
  <si>
    <t>Tuula.Tiusanen@email.fi</t>
  </si>
  <si>
    <t>Toivonen Marja</t>
  </si>
  <si>
    <t>Marja.Toivonen@email.fi</t>
  </si>
  <si>
    <t>Toivonen Marjo</t>
  </si>
  <si>
    <t>Marjo.Toivonen@email.fi</t>
  </si>
  <si>
    <t>Toivonen Pirjo</t>
  </si>
  <si>
    <t>Pirjo.Toivonen@email.fi</t>
  </si>
  <si>
    <t>Toivonen Ritva</t>
  </si>
  <si>
    <t>Ritva.Toivonen@email.fi</t>
  </si>
  <si>
    <t>Tolvanen Anniina</t>
  </si>
  <si>
    <t>Anniina.Tolvanen@email.fi</t>
  </si>
  <si>
    <t>Tolvanen Kaarina</t>
  </si>
  <si>
    <t>Kaarina.Tolvanen@email.fi</t>
  </si>
  <si>
    <t>Tolvanen Kirsti</t>
  </si>
  <si>
    <t>Kirsti.Tolvanen@email.fi</t>
  </si>
  <si>
    <t>Tuomi Aino</t>
  </si>
  <si>
    <t>Aino.Tuomi@email.fi</t>
  </si>
  <si>
    <t>Tuomi Kaisa</t>
  </si>
  <si>
    <t>Kaisa.Tuomi@email.fi</t>
  </si>
  <si>
    <t>Tuomi Kirsti</t>
  </si>
  <si>
    <t>Kirsti.Tuomi@email.fi</t>
  </si>
  <si>
    <t>Tuppura Eeva</t>
  </si>
  <si>
    <t>Eeva.Tuppura@email.fi</t>
  </si>
  <si>
    <t>Tuppura Sirpa</t>
  </si>
  <si>
    <t>Sirpa.Tuppura@email.fi</t>
  </si>
  <si>
    <t>Tuulio Anneli</t>
  </si>
  <si>
    <t>Anneli.Tuulio@email.fi</t>
  </si>
  <si>
    <t>Tuulio Sirkka</t>
  </si>
  <si>
    <t>Sirkka.Tuulio@email.fi</t>
  </si>
  <si>
    <t>Tuulio Virpi</t>
  </si>
  <si>
    <t>Virpi.Tuulio@email.fi</t>
  </si>
  <si>
    <t>Ukkonen Aila</t>
  </si>
  <si>
    <t>Aila.Ukkonen@email.fi</t>
  </si>
  <si>
    <t>Ukkonen Maija</t>
  </si>
  <si>
    <t>Maija.Ukkonen@email.fi</t>
  </si>
  <si>
    <t>Ukkonen Pirkko</t>
  </si>
  <si>
    <t>Pirkko.Ukkonen@email.fi</t>
  </si>
  <si>
    <t>Ukkonen Tuula</t>
  </si>
  <si>
    <t>Tuula.Ukkonen@email.fi</t>
  </si>
  <si>
    <t>Uus-Leponiemi Kaarina</t>
  </si>
  <si>
    <t>Kaarina.Uus-Leponiemi@email.fi</t>
  </si>
  <si>
    <t>Uus-Leponiemi Sanni</t>
  </si>
  <si>
    <t>Sanni.Uus-Leponiemi@email.fi</t>
  </si>
  <si>
    <t>Vahe Paula</t>
  </si>
  <si>
    <t>Paula.Vahe@email.fi</t>
  </si>
  <si>
    <t>Vahe Ulla</t>
  </si>
  <si>
    <t>Ulla.Vahe@email.fi</t>
  </si>
  <si>
    <t>Valvanto Anneli</t>
  </si>
  <si>
    <t>Anneli.Valvanto@email.fi</t>
  </si>
  <si>
    <t>Valvanto Ritva</t>
  </si>
  <si>
    <t>Ritva.Valvanto@email.fi</t>
  </si>
  <si>
    <t>Valvanto Tuija</t>
  </si>
  <si>
    <t>Tuija.Valvanto@email.fi</t>
  </si>
  <si>
    <t>Valvanto Tuulikki</t>
  </si>
  <si>
    <t>Tuulikki.Valvanto@email.fi</t>
  </si>
  <si>
    <t>Varjo Jaana</t>
  </si>
  <si>
    <t>Jaana.Varjo@email.fi</t>
  </si>
  <si>
    <t>Varjo Kyllikki</t>
  </si>
  <si>
    <t>Kyllikki.Varjo@email.fi</t>
  </si>
  <si>
    <t>Varjo Maija</t>
  </si>
  <si>
    <t>Maija.Varjo@email.fi</t>
  </si>
  <si>
    <t>Varjo Mikko</t>
  </si>
  <si>
    <t>Mikko.Varjo@email.fi</t>
  </si>
  <si>
    <t>Varjo Seija</t>
  </si>
  <si>
    <t>Seija.Varjo@email.fi</t>
  </si>
  <si>
    <t>Vasenius Kirsitiina</t>
  </si>
  <si>
    <t>Kirsitiina.Vasenius@email.fi</t>
  </si>
  <si>
    <t>Vasunta Kauko</t>
  </si>
  <si>
    <t>Kauko.Vasunta@email.fi</t>
  </si>
  <si>
    <t>Vasunta Susanna</t>
  </si>
  <si>
    <t>Susanna.Vasunta@email.fi</t>
  </si>
  <si>
    <t>Vehviläinen-Helenius Ari</t>
  </si>
  <si>
    <t>Ari.Vehviläinen-Helenius@email.fi</t>
  </si>
  <si>
    <t>Vehviläinen-Helenius Jorma</t>
  </si>
  <si>
    <t>Jorma.Vehviläinen-Helenius@email.fi</t>
  </si>
  <si>
    <t>Vekka Ari-Pekka</t>
  </si>
  <si>
    <t>Ari-Pekka.Vekka@email.fi</t>
  </si>
  <si>
    <t>Vekka Marjo</t>
  </si>
  <si>
    <t>Marjo.Vekka@email.fi</t>
  </si>
  <si>
    <t>Vekka Paula</t>
  </si>
  <si>
    <t>Paula.Vekka@email.fi</t>
  </si>
  <si>
    <t>Vento-Jokinen Eija</t>
  </si>
  <si>
    <t>Eija.Vento-Jokinen@email.fi</t>
  </si>
  <si>
    <t>Vento-Jokinen Vuokko</t>
  </si>
  <si>
    <t>Vuokko.Vento-Jokinen@email.fi</t>
  </si>
  <si>
    <t>Westerstråhle Meritta</t>
  </si>
  <si>
    <t>Meritta.Westerstråhle@email.fi</t>
  </si>
  <si>
    <t>Vierula Anna-Maija</t>
  </si>
  <si>
    <t>Anna-Maija.Vierula@email.fi</t>
  </si>
  <si>
    <t>Vierula Esa</t>
  </si>
  <si>
    <t>Esa.Vierula@email.fi</t>
  </si>
  <si>
    <t>Vierula Esteri</t>
  </si>
  <si>
    <t>Esteri.Vierula@email.fi</t>
  </si>
  <si>
    <t>Vierula Riikka</t>
  </si>
  <si>
    <t>Riikka.Vierula@email.fi</t>
  </si>
  <si>
    <t>Viiala Pirjo-Liisa</t>
  </si>
  <si>
    <t>Pirjo-Liisa.Viiala@email.fi</t>
  </si>
  <si>
    <t>Viiala Sinikka</t>
  </si>
  <si>
    <t>Sinikka.Viiala@email.fi</t>
  </si>
  <si>
    <t>Virtanen Leena</t>
  </si>
  <si>
    <t>Leena.Virtanen@email.fi</t>
  </si>
  <si>
    <t>Virtanen Minna</t>
  </si>
  <si>
    <t>Minna.Virtanen@email.fi</t>
  </si>
  <si>
    <t>Virtanen Riitta</t>
  </si>
  <si>
    <t>Riitta.Virtanen@email.fi</t>
  </si>
  <si>
    <t>Virtanen Salli</t>
  </si>
  <si>
    <t>Salli.Virtanen@email.fi</t>
  </si>
  <si>
    <t>Vuori Aila</t>
  </si>
  <si>
    <t>Aila.Vuori@email.fi</t>
  </si>
  <si>
    <t>Vuori Maija</t>
  </si>
  <si>
    <t>Maija.Vuori@email.fi</t>
  </si>
  <si>
    <t>Vuori Pasi</t>
  </si>
  <si>
    <t>Pasi.Vuori@email.fi</t>
  </si>
  <si>
    <t>Vuori Tutta</t>
  </si>
  <si>
    <t>Tutta.Vuori@email.fi</t>
  </si>
  <si>
    <t>Väistö Aino</t>
  </si>
  <si>
    <t>Aino.Väistö@email.fi</t>
  </si>
  <si>
    <t>Väistö Eeva</t>
  </si>
  <si>
    <t>Eeva.Väistö@email.fi</t>
  </si>
  <si>
    <t>Väistö Helena</t>
  </si>
  <si>
    <t>Helena.Väistö@email.fi</t>
  </si>
  <si>
    <t>Väistö Satu</t>
  </si>
  <si>
    <t>Satu.Väistö@email.fi</t>
  </si>
  <si>
    <t>Väistö Tuulikki</t>
  </si>
  <si>
    <t>Tuulikki.Väistö@email.fi</t>
  </si>
  <si>
    <t>Väistö Ulla</t>
  </si>
  <si>
    <t>Ulla.Väistö@email.fi</t>
  </si>
  <si>
    <t>Wäyrynen Miila</t>
  </si>
  <si>
    <t>Miila.Wäyrynen@email.fi</t>
  </si>
  <si>
    <t>Väärämäki Anna-Maija</t>
  </si>
  <si>
    <t>Anna-Maija.Väärämäki@email.fi</t>
  </si>
  <si>
    <t>Väärämäki Eeva-Liisa</t>
  </si>
  <si>
    <t>Eeva-Liisa.Väärämäki@email.fi</t>
  </si>
  <si>
    <t>Väärämäki Markku</t>
  </si>
  <si>
    <t>Markku.Väärämäki@email.fi</t>
  </si>
  <si>
    <t>Ylihärsilä Jukka-Pekka</t>
  </si>
  <si>
    <t>Jukka-Pekka.Ylihärsilä@email.fi</t>
  </si>
  <si>
    <t>Ylihärsilä Kirsti</t>
  </si>
  <si>
    <t>Kirsti.Ylihärsilä@email.fi</t>
  </si>
  <si>
    <t>Ylä-Tuuhonen Matti</t>
  </si>
  <si>
    <t>Matti.Ylä-Tuuhonen@email.fi</t>
  </si>
  <si>
    <t>Ylä-Tuuhonen Miila</t>
  </si>
  <si>
    <t>Miila.Ylä-Tuuhonen@email.fi</t>
  </si>
  <si>
    <t>Ylä-Tuuhonen Sinikka</t>
  </si>
  <si>
    <t>Sinikka.Ylä-Tuuhonen@email.fi</t>
  </si>
  <si>
    <t>Östlund Christina</t>
  </si>
  <si>
    <t>Christina.Östlund@email.fi</t>
  </si>
  <si>
    <t>Östlund Tiina</t>
  </si>
  <si>
    <t>Tiina.Östlund@email.fi</t>
  </si>
  <si>
    <t>Aaltonen Aulikki</t>
  </si>
  <si>
    <t>Aulikki.Aaltonen@email.fi</t>
  </si>
  <si>
    <t>Aaltonen Eija-Riitta</t>
  </si>
  <si>
    <t>Eija-Riitta.Aaltonen@email.fi</t>
  </si>
  <si>
    <t>Aaltonen Laila</t>
  </si>
  <si>
    <t>Laila.Aaltonen@email.fi</t>
  </si>
  <si>
    <t>Aaltonen Stina</t>
  </si>
  <si>
    <t>Stina.Aaltonen@email.fi</t>
  </si>
  <si>
    <t>Ahlgren Eija</t>
  </si>
  <si>
    <t>Eija.Ahlgren@email.fi</t>
  </si>
  <si>
    <t>Ahola Juhani</t>
  </si>
  <si>
    <t>Juhani.Ahola@email.fi</t>
  </si>
  <si>
    <t>Ahola Ritva</t>
  </si>
  <si>
    <t>Ritva.Ahola@email.fi</t>
  </si>
  <si>
    <t>Ahonen Kyllikki</t>
  </si>
  <si>
    <t>Kyllikki.Ahonen@email.fi</t>
  </si>
  <si>
    <t>Ahonen Marjatta</t>
  </si>
  <si>
    <t>Marjatta.Ahonen@email.fi</t>
  </si>
  <si>
    <t>Ahonen Meritta</t>
  </si>
  <si>
    <t>Meritta.Ahonen@email.fi</t>
  </si>
  <si>
    <t>Ahonen Ulla</t>
  </si>
  <si>
    <t>Ulla.Ahonen@email.fi</t>
  </si>
  <si>
    <t>Airola Antero</t>
  </si>
  <si>
    <t>Antero.Airola@email.fi</t>
  </si>
  <si>
    <t>Apajalahti Anne</t>
  </si>
  <si>
    <t>Anne.Apajalahti@email.fi</t>
  </si>
  <si>
    <t>Apajalahti Voitto</t>
  </si>
  <si>
    <t>Voitto.Apajalahti@email.fi</t>
  </si>
  <si>
    <t>Apiainen Kari-Veli</t>
  </si>
  <si>
    <t>Kari-Veli.Apiainen@email.fi</t>
  </si>
  <si>
    <t>Autere Samuli</t>
  </si>
  <si>
    <t>Samuli.Autere@email.fi</t>
  </si>
  <si>
    <t>Barbro Anna-Maija</t>
  </si>
  <si>
    <t>Anna-Maija.Barbro@email.fi</t>
  </si>
  <si>
    <t>Björkstrand Risto</t>
  </si>
  <si>
    <t>Risto.Björkstrand@email.fi</t>
  </si>
  <si>
    <t>Björkstrand Ritva</t>
  </si>
  <si>
    <t>Ritva.Björkstrand@email.fi</t>
  </si>
  <si>
    <t>Burman Aila</t>
  </si>
  <si>
    <t>Aila.Burman@email.fi</t>
  </si>
  <si>
    <t>Burman Tutta</t>
  </si>
  <si>
    <t>Tutta.Burman@email.fi</t>
  </si>
  <si>
    <t>Ekroos Minna</t>
  </si>
  <si>
    <t>Minna.Ekroos@email.fi</t>
  </si>
  <si>
    <t>Ekroos Pirjo-Liisa</t>
  </si>
  <si>
    <t>Pirjo-Liisa.Ekroos@email.fi</t>
  </si>
  <si>
    <t>Ernvall Jorma</t>
  </si>
  <si>
    <t>Jorma.Ernvall@email.fi</t>
  </si>
  <si>
    <t>Ervomaa Riikka</t>
  </si>
  <si>
    <t>Riikka.Ervomaa@email.fi</t>
  </si>
  <si>
    <t>Gröndahl Maritta</t>
  </si>
  <si>
    <t>Maritta.Gröndahl@email.fi</t>
  </si>
  <si>
    <t>Gröndahl Sinikka</t>
  </si>
  <si>
    <t>Sinikka.Gröndahl@email.fi</t>
  </si>
  <si>
    <t>Hakala Pekka</t>
  </si>
  <si>
    <t>Pekka.Hakala@email.fi</t>
  </si>
  <si>
    <t>Halme Ilpo</t>
  </si>
  <si>
    <t>Ilpo.Halme@email.fi</t>
  </si>
  <si>
    <t>Halme Matti</t>
  </si>
  <si>
    <t>Matti.Halme@email.fi</t>
  </si>
  <si>
    <t>Harju Elina</t>
  </si>
  <si>
    <t>Elina.Harju@email.fi</t>
  </si>
  <si>
    <t>Harju Sirpa</t>
  </si>
  <si>
    <t>Sirpa.Harju@email.fi</t>
  </si>
  <si>
    <t>Helin Kaisa</t>
  </si>
  <si>
    <t>Kaisa.Helin@email.fi</t>
  </si>
  <si>
    <t>Helin Meritta</t>
  </si>
  <si>
    <t>Meritta.Helin@email.fi</t>
  </si>
  <si>
    <t>Heloma Lauha</t>
  </si>
  <si>
    <t>Lauha.Heloma@email.fi</t>
  </si>
  <si>
    <t>Hiidenhovi Hannele</t>
  </si>
  <si>
    <t>Hannele.Hiidenhovi@email.fi</t>
  </si>
  <si>
    <t>Hiidenhovi Matti</t>
  </si>
  <si>
    <t>Matti.Hiidenhovi@email.fi</t>
  </si>
  <si>
    <t>Hiltunen Anne-Marie</t>
  </si>
  <si>
    <t>Anne-Marie.Hiltunen@email.fi</t>
  </si>
  <si>
    <t>Hiltunen Eija</t>
  </si>
  <si>
    <t>Eija.Hiltunen@email.fi</t>
  </si>
  <si>
    <t>Honkala Eija-Riitta</t>
  </si>
  <si>
    <t>Eija-Riitta.Honkala@email.fi</t>
  </si>
  <si>
    <t>Honkala Petri</t>
  </si>
  <si>
    <t>Petri.Honkala@email.fi</t>
  </si>
  <si>
    <t>Honkala Ritva</t>
  </si>
  <si>
    <t>Ritva.Honkala@email.fi</t>
  </si>
  <si>
    <t>Honkala Stina</t>
  </si>
  <si>
    <t>Stina.Honkala@email.fi</t>
  </si>
  <si>
    <t>Honkanen Outi</t>
  </si>
  <si>
    <t>Outi.Honkanen@email.fi</t>
  </si>
  <si>
    <t>Honkanen Seija</t>
  </si>
  <si>
    <t>Seija.Honkanen@email.fi</t>
  </si>
  <si>
    <t>Honkanen Sirkka</t>
  </si>
  <si>
    <t>Sirkka.Honkanen@email.fi</t>
  </si>
  <si>
    <t>Huotari Liisa</t>
  </si>
  <si>
    <t>Liisa.Huotari@email.fi</t>
  </si>
  <si>
    <t>Hynninen Kirsti</t>
  </si>
  <si>
    <t>Kirsti.Hynninen@email.fi</t>
  </si>
  <si>
    <t>Hynninen Taina</t>
  </si>
  <si>
    <t>Taina.Hynninen@email.fi</t>
  </si>
  <si>
    <t>Ihalainen Riitta</t>
  </si>
  <si>
    <t>Riitta.Ihalainen@email.fi</t>
  </si>
  <si>
    <t>Ihalainen Ulla</t>
  </si>
  <si>
    <t>Ulla.Ihalainen@email.fi</t>
  </si>
  <si>
    <t>Iivonen Kirsti</t>
  </si>
  <si>
    <t>Kirsti.Iivonen@email.fi</t>
  </si>
  <si>
    <t>Ilkka-Gröndahl Kauko</t>
  </si>
  <si>
    <t>Kauko.Ilkka-Gröndahl@email.fi</t>
  </si>
  <si>
    <t>Ilva Kimmo</t>
  </si>
  <si>
    <t>Kimmo.Ilva@email.fi</t>
  </si>
  <si>
    <t>Ilva Pirkko</t>
  </si>
  <si>
    <t>Pirkko.Ilva@email.fi</t>
  </si>
  <si>
    <t>Immonen Pirkko</t>
  </si>
  <si>
    <t>Pirkko.Immonen@email.fi</t>
  </si>
  <si>
    <t>Inget Ossi</t>
  </si>
  <si>
    <t>Ossi.Inget@email.fi</t>
  </si>
  <si>
    <t>Inget Tuulikki</t>
  </si>
  <si>
    <t>Tuulikki.Inget@email.fi</t>
  </si>
  <si>
    <t>Johansson Eeva</t>
  </si>
  <si>
    <t>Eeva.Johansson@email.fi</t>
  </si>
  <si>
    <t>Johansson Liisa</t>
  </si>
  <si>
    <t>Liisa.Johansson@email.fi</t>
  </si>
  <si>
    <t>Jokelainen Eeva</t>
  </si>
  <si>
    <t>Eeva.Jokelainen@email.fi</t>
  </si>
  <si>
    <t>Jokelainen Katariina</t>
  </si>
  <si>
    <t>Katariina.Jokelainen@email.fi</t>
  </si>
  <si>
    <t>Jokinen Anniina</t>
  </si>
  <si>
    <t>Anniina.Jokinen@email.fi</t>
  </si>
  <si>
    <t>Jokinen Minna</t>
  </si>
  <si>
    <t>Minna.Jokinen@email.fi</t>
  </si>
  <si>
    <t>Jokinen Nina</t>
  </si>
  <si>
    <t>Nina.Jokinen@email.fi</t>
  </si>
  <si>
    <t>Jokinen Risto</t>
  </si>
  <si>
    <t>Risto.Jokinen@email.fi</t>
  </si>
  <si>
    <t>Jukka Osmo</t>
  </si>
  <si>
    <t>Osmo.Jukka@email.fi</t>
  </si>
  <si>
    <t>Julin Leila</t>
  </si>
  <si>
    <t>Leila.Julin@email.fi</t>
  </si>
  <si>
    <t>Julin Petri</t>
  </si>
  <si>
    <t>Petri.Julin@email.fi</t>
  </si>
  <si>
    <t>Julin Seija</t>
  </si>
  <si>
    <t>Seija.Julin@email.fi</t>
  </si>
  <si>
    <t>Juusola Jorma</t>
  </si>
  <si>
    <t>Jorma.Juusola@email.fi</t>
  </si>
  <si>
    <t>Jylhä Aulikki</t>
  </si>
  <si>
    <t>Aulikki.Jylhä@email.fi</t>
  </si>
  <si>
    <t>Jylhä Jorma</t>
  </si>
  <si>
    <t>Jorma.Jylhä@email.fi</t>
  </si>
  <si>
    <t>Jylhä Marjo</t>
  </si>
  <si>
    <t>Marjo.Jylhä@email.fi</t>
  </si>
  <si>
    <t>Jylhä Paula</t>
  </si>
  <si>
    <t>Paula.Jylhä@email.fi</t>
  </si>
  <si>
    <t>Jylhä Stina</t>
  </si>
  <si>
    <t>Stina.Jylhä@email.fi</t>
  </si>
  <si>
    <t>Järvinen Anne</t>
  </si>
  <si>
    <t>Anne.Järvinen@email.fi</t>
  </si>
  <si>
    <t>Järvinen Helena</t>
  </si>
  <si>
    <t>Helena.Järvinen@email.fi</t>
  </si>
  <si>
    <t>Järvinen Mirja</t>
  </si>
  <si>
    <t>Mirja.Järvinen@email.fi</t>
  </si>
  <si>
    <t>Järvinen Riitta</t>
  </si>
  <si>
    <t>Riitta.Järvinen@email.fi</t>
  </si>
  <si>
    <t>Järvinen Ritva</t>
  </si>
  <si>
    <t>Ritva.Järvinen@email.fi</t>
  </si>
  <si>
    <t>Järvinen Tuula</t>
  </si>
  <si>
    <t>Tuula.Järvinen@email.fi</t>
  </si>
  <si>
    <t>Järvinen Tuulikki</t>
  </si>
  <si>
    <t>Tuulikki.Järvinen@email.fi</t>
  </si>
  <si>
    <t>Kaihlaniemi-Liukko Kaarina</t>
  </si>
  <si>
    <t>Kaarina.Kaihlaniemi-Liukko@email.fi</t>
  </si>
  <si>
    <t>Kaihlaniemi-Liukko Meritta</t>
  </si>
  <si>
    <t>Meritta.Kaihlaniemi-Liukko@email.fi</t>
  </si>
  <si>
    <t>Kaivola Pirkko</t>
  </si>
  <si>
    <t>Pirkko.Kaivola@email.fi</t>
  </si>
  <si>
    <t>Kaivola Satu</t>
  </si>
  <si>
    <t>Satu.Kaivola@email.fi</t>
  </si>
  <si>
    <t>Kalalahti Anne</t>
  </si>
  <si>
    <t>Anne.Kalalahti@email.fi</t>
  </si>
  <si>
    <t>Kangasniemi Anne-Marie</t>
  </si>
  <si>
    <t>Anne-Marie.Kangasniemi@email.fi</t>
  </si>
  <si>
    <t>Karkela Rauni</t>
  </si>
  <si>
    <t>Rauni.Karkela@email.fi</t>
  </si>
  <si>
    <t>Karkela Urpo</t>
  </si>
  <si>
    <t>Urpo.Karkela@email.fi</t>
  </si>
  <si>
    <t>Karvinen Kaarina</t>
  </si>
  <si>
    <t>Kaarina.Karvinen@email.fi</t>
  </si>
  <si>
    <t>Kejo Erna</t>
  </si>
  <si>
    <t>Erna.Kejo@email.fi</t>
  </si>
  <si>
    <t>Kejo Sinikka</t>
  </si>
  <si>
    <t>Sinikka.Kejo@email.fi</t>
  </si>
  <si>
    <t>Kejo Tiina</t>
  </si>
  <si>
    <t>Tiina.Kejo@email.fi</t>
  </si>
  <si>
    <t>Kemppi Elina</t>
  </si>
  <si>
    <t>Elina.Kemppi@email.fi</t>
  </si>
  <si>
    <t>Kemppi Helena</t>
  </si>
  <si>
    <t>Helena.Kemppi@email.fi</t>
  </si>
  <si>
    <t>Keski-Säntti Kauko</t>
  </si>
  <si>
    <t>Kauko.Keski-Säntti@email.fi</t>
  </si>
  <si>
    <t>Keskitalo Anna-Maija</t>
  </si>
  <si>
    <t>Anna-Maija.Keskitalo@email.fi</t>
  </si>
  <si>
    <t>Keskitalo Esa</t>
  </si>
  <si>
    <t>Esa.Keskitalo@email.fi</t>
  </si>
  <si>
    <t>Keskitalo Helena</t>
  </si>
  <si>
    <t>Helena.Keskitalo@email.fi</t>
  </si>
  <si>
    <t>Keskitalo Maija</t>
  </si>
  <si>
    <t>Maija.Keskitalo@email.fi</t>
  </si>
  <si>
    <t>Keskitalo Pekka</t>
  </si>
  <si>
    <t>Pekka.Keskitalo@email.fi</t>
  </si>
  <si>
    <t>Keskitalo Pirkko</t>
  </si>
  <si>
    <t>Pirkko.Keskitalo@email.fi</t>
  </si>
  <si>
    <t>Kiviharju Tuula</t>
  </si>
  <si>
    <t>Tuula.Kiviharju@email.fi</t>
  </si>
  <si>
    <t>Kolari Anne</t>
  </si>
  <si>
    <t>Anne.Kolari@email.fi</t>
  </si>
  <si>
    <t>Kolari Jukka</t>
  </si>
  <si>
    <t>Jukka.Kolari@email.fi</t>
  </si>
  <si>
    <t>Korpinen Hannele</t>
  </si>
  <si>
    <t>Hannele.Korpinen@email.fi</t>
  </si>
  <si>
    <t>Korpinen Tuija</t>
  </si>
  <si>
    <t>Tuija.Korpinen@email.fi</t>
  </si>
  <si>
    <t>Kotiranta Kirsti</t>
  </si>
  <si>
    <t>Kirsti.Kotiranta@email.fi</t>
  </si>
  <si>
    <t>Krankkala Elina</t>
  </si>
  <si>
    <t>Elina.Krankkala@email.fi</t>
  </si>
  <si>
    <t>Krankkala Ulla</t>
  </si>
  <si>
    <t>Ulla.Krankkala@email.fi</t>
  </si>
  <si>
    <t>Kujala Helena</t>
  </si>
  <si>
    <t>Helena.Kujala@email.fi</t>
  </si>
  <si>
    <t>Kultanen Riitta</t>
  </si>
  <si>
    <t>Riitta.Kultanen@email.fi</t>
  </si>
  <si>
    <t>Kurru Eeva-Liisa</t>
  </si>
  <si>
    <t>Eeva-Liisa.Kurru@email.fi</t>
  </si>
  <si>
    <t>Kurru Kaarina</t>
  </si>
  <si>
    <t>Kaarina.Kurru@email.fi</t>
  </si>
  <si>
    <t>Kylänpää Aulikki</t>
  </si>
  <si>
    <t>Aulikki.Kylänpää@email.fi</t>
  </si>
  <si>
    <t>Käenniemi Sirpa</t>
  </si>
  <si>
    <t>Sirpa.Käenniemi@email.fi</t>
  </si>
  <si>
    <t>Kähkönen Kirsti</t>
  </si>
  <si>
    <t>Kirsti.Kähkönen@email.fi</t>
  </si>
  <si>
    <t>Kähkönen Outi</t>
  </si>
  <si>
    <t>Outi.Kähkönen@email.fi</t>
  </si>
  <si>
    <t>Kähkönen Sirkka</t>
  </si>
  <si>
    <t>Sirkka.Kähkönen@email.fi</t>
  </si>
  <si>
    <t>Käkönen Minna</t>
  </si>
  <si>
    <t>Minna.Käkönen@email.fi</t>
  </si>
  <si>
    <t>Käkönen Sirpa</t>
  </si>
  <si>
    <t>Sirpa.Käkönen@email.fi</t>
  </si>
  <si>
    <t>Laakso Ari-Pekka</t>
  </si>
  <si>
    <t>Ari-Pekka.Laakso@email.fi</t>
  </si>
  <si>
    <t>Laakso Taina</t>
  </si>
  <si>
    <t>Taina.Laakso@email.fi</t>
  </si>
  <si>
    <t>Laaksonen Mirjam</t>
  </si>
  <si>
    <t>Mirjam.Laaksonen@email.fi</t>
  </si>
  <si>
    <t>Laari Riitta</t>
  </si>
  <si>
    <t>Riitta.Laari@email.fi</t>
  </si>
  <si>
    <t>Lampela Pekka</t>
  </si>
  <si>
    <t>Pekka.Lampela@email.fi</t>
  </si>
  <si>
    <t>Lankinen Pasi</t>
  </si>
  <si>
    <t>Pasi.Lankinen@email.fi</t>
  </si>
  <si>
    <t>Lantz Kirsti</t>
  </si>
  <si>
    <t>Kirsti.Lantz@email.fi</t>
  </si>
  <si>
    <t>Lantz Outi</t>
  </si>
  <si>
    <t>Outi.Lantz@email.fi</t>
  </si>
  <si>
    <t>Lantz Tiina</t>
  </si>
  <si>
    <t>Tiina.Lantz@email.fi</t>
  </si>
  <si>
    <t>Lantz Tuula</t>
  </si>
  <si>
    <t>Tuula.Lantz@email.fi</t>
  </si>
  <si>
    <t>Lehto Anne-Marie</t>
  </si>
  <si>
    <t>Anne-Marie.Lehto@email.fi</t>
  </si>
  <si>
    <t>Lehto Markku</t>
  </si>
  <si>
    <t>Markku.Lehto@email.fi</t>
  </si>
  <si>
    <t>Leppälä Kimmo</t>
  </si>
  <si>
    <t>Kimmo.Leppälä@email.fi</t>
  </si>
  <si>
    <t>Leppälä Raija</t>
  </si>
  <si>
    <t>Raija.Leppälä@email.fi</t>
  </si>
  <si>
    <t>Liukko Seija</t>
  </si>
  <si>
    <t>Seija.Liukko@email.fi</t>
  </si>
  <si>
    <t>Lokio Anja</t>
  </si>
  <si>
    <t>Anja.Lokio@email.fi</t>
  </si>
  <si>
    <t>Lokio Erkki</t>
  </si>
  <si>
    <t>Erkki.Lokio@email.fi</t>
  </si>
  <si>
    <t>Lokio Hannele</t>
  </si>
  <si>
    <t>Hannele.Lokio@email.fi</t>
  </si>
  <si>
    <t>Lokio Outi</t>
  </si>
  <si>
    <t>Outi.Lokio@email.fi</t>
  </si>
  <si>
    <t>Lokio Tarja</t>
  </si>
  <si>
    <t>Tarja.Lokio@email.fi</t>
  </si>
  <si>
    <t>Louhelainen Eeva-Liisa</t>
  </si>
  <si>
    <t>Eeva-Liisa.Louhelainen@email.fi</t>
  </si>
  <si>
    <t>Louhelainen Paula</t>
  </si>
  <si>
    <t>Paula.Louhelainen@email.fi</t>
  </si>
  <si>
    <t>Louhelainen Päivi</t>
  </si>
  <si>
    <t>Päivi.Louhelainen@email.fi</t>
  </si>
  <si>
    <t>Lounaskorpi Rauni</t>
  </si>
  <si>
    <t>Rauni.Lounaskorpi@email.fi</t>
  </si>
  <si>
    <t>Lumme Marjo</t>
  </si>
  <si>
    <t>Marjo.Lumme@email.fi</t>
  </si>
  <si>
    <t>Lääkkölä Eija</t>
  </si>
  <si>
    <t>Eija.Lääkkölä@email.fi</t>
  </si>
  <si>
    <t>Maastovaara Hilkka</t>
  </si>
  <si>
    <t>Hilkka.Maastovaara@email.fi</t>
  </si>
  <si>
    <t>Maastovaara Pirkko</t>
  </si>
  <si>
    <t>Pirkko.Maastovaara@email.fi</t>
  </si>
  <si>
    <t>Malinen-Mäki Christina</t>
  </si>
  <si>
    <t>Christina.Malinen-Mäki@email.fi</t>
  </si>
  <si>
    <t>Martevo Aino</t>
  </si>
  <si>
    <t>Aino.Martevo@email.fi</t>
  </si>
  <si>
    <t>Martevo Ritva</t>
  </si>
  <si>
    <t>Ritva.Martevo@email.fi</t>
  </si>
  <si>
    <t>Mattila Helena</t>
  </si>
  <si>
    <t>Helena.Mattila@email.fi</t>
  </si>
  <si>
    <t>Mattila Marjo</t>
  </si>
  <si>
    <t>Marjo.Mattila@email.fi</t>
  </si>
  <si>
    <t>Mattila Pirkko</t>
  </si>
  <si>
    <t>Pirkko.Mattila@email.fi</t>
  </si>
  <si>
    <t>Mattila Raija</t>
  </si>
  <si>
    <t>Raija.Mattila@email.fi</t>
  </si>
  <si>
    <t>Mattila Sirpa</t>
  </si>
  <si>
    <t>Sirpa.Mattila@email.fi</t>
  </si>
  <si>
    <t>Metsola Eeva</t>
  </si>
  <si>
    <t>Eeva.Metsola@email.fi</t>
  </si>
  <si>
    <t>Metsola Liisa</t>
  </si>
  <si>
    <t>Liisa.Metsola@email.fi</t>
  </si>
  <si>
    <t>Mielonen Helena</t>
  </si>
  <si>
    <t>Helena.Mielonen@email.fi</t>
  </si>
  <si>
    <t>Miettinen Christina</t>
  </si>
  <si>
    <t>Christina.Miettinen@email.fi</t>
  </si>
  <si>
    <t>Miettinen Hilkka</t>
  </si>
  <si>
    <t>Hilkka.Miettinen@email.fi</t>
  </si>
  <si>
    <t>Mikkola Mirja</t>
  </si>
  <si>
    <t>Mirja.Mikkola@email.fi</t>
  </si>
  <si>
    <t>Moisio Anne</t>
  </si>
  <si>
    <t>Anne.Moisio@email.fi</t>
  </si>
  <si>
    <t>Moisio Anneli</t>
  </si>
  <si>
    <t>Anneli.Moisio@email.fi</t>
  </si>
  <si>
    <t>Muhli Hannele</t>
  </si>
  <si>
    <t>Hannele.Muhli@email.fi</t>
  </si>
  <si>
    <t>Mutka Jorma</t>
  </si>
  <si>
    <t>Jorma.Mutka@email.fi</t>
  </si>
  <si>
    <t>Mutka Jukka</t>
  </si>
  <si>
    <t>Jukka.Mutka@email.fi</t>
  </si>
  <si>
    <t>Mutka Maija</t>
  </si>
  <si>
    <t>Maija.Mutka@email.fi</t>
  </si>
  <si>
    <t>Mutka Riitta</t>
  </si>
  <si>
    <t>Riitta.Mutka@email.fi</t>
  </si>
  <si>
    <t>Myllykoski Anne</t>
  </si>
  <si>
    <t>Anne.Myllykoski@email.fi</t>
  </si>
  <si>
    <t>Myllykoski Tuula</t>
  </si>
  <si>
    <t>Tuula.Myllykoski@email.fi</t>
  </si>
  <si>
    <t>Myllys Kaarina</t>
  </si>
  <si>
    <t>Kaarina.Myllys@email.fi</t>
  </si>
  <si>
    <t>Myllys Maija</t>
  </si>
  <si>
    <t>Maija.Myllys@email.fi</t>
  </si>
  <si>
    <t>Myllys Minna</t>
  </si>
  <si>
    <t>Minna.Myllys@email.fi</t>
  </si>
  <si>
    <t>Myllys Sirpa</t>
  </si>
  <si>
    <t>Sirpa.Myllys@email.fi</t>
  </si>
  <si>
    <t>Myllys Susanna</t>
  </si>
  <si>
    <t>Susanna.Myllys@email.fi</t>
  </si>
  <si>
    <t>Mäki-Leppilampi Maila</t>
  </si>
  <si>
    <t>Maila.Mäki-Leppilampi@email.fi</t>
  </si>
  <si>
    <t>Mäkinen Eeva</t>
  </si>
  <si>
    <t>Eeva.Mäkinen@email.fi</t>
  </si>
  <si>
    <t>Mäkinen Tutta</t>
  </si>
  <si>
    <t>Tutta.Mäkinen@email.fi</t>
  </si>
  <si>
    <t>Mäkkylä Hannele</t>
  </si>
  <si>
    <t>Hannele.Mäkkylä@email.fi</t>
  </si>
  <si>
    <t>Mäkkylä Reija</t>
  </si>
  <si>
    <t>Reija.Mäkkylä@email.fi</t>
  </si>
  <si>
    <t>Mäkkylä Tarja</t>
  </si>
  <si>
    <t>Tarja.Mäkkylä@email.fi</t>
  </si>
  <si>
    <t>Männistö Seija</t>
  </si>
  <si>
    <t>Seija.Männistö@email.fi</t>
  </si>
  <si>
    <t>Nikkanen Eeva</t>
  </si>
  <si>
    <t>Eeva.Nikkanen@email.fi</t>
  </si>
  <si>
    <t>Nikkanen Martti</t>
  </si>
  <si>
    <t>Martti.Nikkanen@email.fi</t>
  </si>
  <si>
    <t>Nikkanen Riitta</t>
  </si>
  <si>
    <t>Riitta.Nikkanen@email.fi</t>
  </si>
  <si>
    <t>Nokelainen Helena</t>
  </si>
  <si>
    <t>Helena.Nokelainen@email.fi</t>
  </si>
  <si>
    <t>Nokelainen Helinä</t>
  </si>
  <si>
    <t>Helinä.Nokelainen@email.fi</t>
  </si>
  <si>
    <t>Nokelainen Jaana</t>
  </si>
  <si>
    <t>Jaana.Nokelainen@email.fi</t>
  </si>
  <si>
    <t>Nokelainen Liisa</t>
  </si>
  <si>
    <t>Liisa.Nokelainen@email.fi</t>
  </si>
  <si>
    <t>Nokelainen Marjo</t>
  </si>
  <si>
    <t>Marjo.Nokelainen@email.fi</t>
  </si>
  <si>
    <t>Nokelainen Meritta</t>
  </si>
  <si>
    <t>Meritta.Nokelainen@email.fi</t>
  </si>
  <si>
    <t>Nokelainen Petri</t>
  </si>
  <si>
    <t>Petri.Nokelainen@email.fi</t>
  </si>
  <si>
    <t>Nokelainen Raija</t>
  </si>
  <si>
    <t>Raija.Nokelainen@email.fi</t>
  </si>
  <si>
    <t>Nokelainen Risto</t>
  </si>
  <si>
    <t>Risto.Nokelainen@email.fi</t>
  </si>
  <si>
    <t>Nurmi Kristiina</t>
  </si>
  <si>
    <t>Kristiina.Nurmi@email.fi</t>
  </si>
  <si>
    <t>Nuutinen Kaarina</t>
  </si>
  <si>
    <t>Kaarina.Nuutinen@email.fi</t>
  </si>
  <si>
    <t>Nyman Sanni</t>
  </si>
  <si>
    <t>Sanni.Nyman@email.fi</t>
  </si>
  <si>
    <t>Oinonen Elina</t>
  </si>
  <si>
    <t>Elina.Oinonen@email.fi</t>
  </si>
  <si>
    <t>Oinonen Erna</t>
  </si>
  <si>
    <t>Erna.Oinonen@email.fi</t>
  </si>
  <si>
    <t>Oinonen Matti</t>
  </si>
  <si>
    <t>Matti.Oinonen@email.fi</t>
  </si>
  <si>
    <t>Ojala Kirsti</t>
  </si>
  <si>
    <t>Kirsti.Ojala@email.fi</t>
  </si>
  <si>
    <t>Ojala Liisa</t>
  </si>
  <si>
    <t>Liisa.Ojala@email.fi</t>
  </si>
  <si>
    <t>Ojala Maija</t>
  </si>
  <si>
    <t>Maija.Ojala@email.fi</t>
  </si>
  <si>
    <t>Oksanen Irene</t>
  </si>
  <si>
    <t>Irene.Oksanen@email.fi</t>
  </si>
  <si>
    <t>Ollila Petri</t>
  </si>
  <si>
    <t>Petri.Ollila@email.fi</t>
  </si>
  <si>
    <t>Ollila Sari</t>
  </si>
  <si>
    <t>Sari.Ollila@email.fi</t>
  </si>
  <si>
    <t>Pekonen Anna-Maija</t>
  </si>
  <si>
    <t>Anna-Maija.Pekonen@email.fi</t>
  </si>
  <si>
    <t>Pekonen Pekka</t>
  </si>
  <si>
    <t>Pekka.Pekonen@email.fi</t>
  </si>
  <si>
    <t>Peltonen Helena</t>
  </si>
  <si>
    <t>Helena.Peltonen@email.fi</t>
  </si>
  <si>
    <t>Peltonen Laila</t>
  </si>
  <si>
    <t>Laila.Peltonen@email.fi</t>
  </si>
  <si>
    <t>Pesola Maritta</t>
  </si>
  <si>
    <t>Maritta.Pesola@email.fi</t>
  </si>
  <si>
    <t>Piiroinen Riitta</t>
  </si>
  <si>
    <t>Riitta.Piiroinen@email.fi</t>
  </si>
  <si>
    <t>Piiroinen Tuula</t>
  </si>
  <si>
    <t>Tuula.Piiroinen@email.fi</t>
  </si>
  <si>
    <t>Pohjanvirta Pekka</t>
  </si>
  <si>
    <t>Pekka.Pohjanvirta@email.fi</t>
  </si>
  <si>
    <t>Pulkkila Ritva-Liisa</t>
  </si>
  <si>
    <t>Ritva-Liisa.Pulkkila@email.fi</t>
  </si>
  <si>
    <t>Pulkkinen Vuokko</t>
  </si>
  <si>
    <t>Vuokko.Pulkkinen@email.fi</t>
  </si>
  <si>
    <t>Pulli Päivi</t>
  </si>
  <si>
    <t>Päivi.Pulli@email.fi</t>
  </si>
  <si>
    <t>Pullinen Marja-Liisa</t>
  </si>
  <si>
    <t>Marja-Liisa.Pullinen@email.fi</t>
  </si>
  <si>
    <t>Puro Miila</t>
  </si>
  <si>
    <t>Miila.Puro@email.fi</t>
  </si>
  <si>
    <t>Päivinen Eeva</t>
  </si>
  <si>
    <t>Eeva.Päivinen@email.fi</t>
  </si>
  <si>
    <t>Päivinen Maritta</t>
  </si>
  <si>
    <t>Maritta.Päivinen@email.fi</t>
  </si>
  <si>
    <t>Raasakka Leila</t>
  </si>
  <si>
    <t>Leila.Raasakka@email.fi</t>
  </si>
  <si>
    <t>Raatikainen Esa</t>
  </si>
  <si>
    <t>Esa.Raatikainen@email.fi</t>
  </si>
  <si>
    <t>Rajapuro Pasi</t>
  </si>
  <si>
    <t>Pasi.Rajapuro@email.fi</t>
  </si>
  <si>
    <t>Rantala Antero</t>
  </si>
  <si>
    <t>Antero.Rantala@email.fi</t>
  </si>
  <si>
    <t>Rantamaa Maarit</t>
  </si>
  <si>
    <t>Maarit.Rantamaa@email.fi</t>
  </si>
  <si>
    <t>Rantanen-Siljamäki Petri</t>
  </si>
  <si>
    <t>Petri.Rantanen-Siljamäki@email.fi</t>
  </si>
  <si>
    <t>Rantanen-Siljamäki Sinikka</t>
  </si>
  <si>
    <t>Sinikka.Rantanen-Siljamäki@email.fi</t>
  </si>
  <si>
    <t>Rasila Aino</t>
  </si>
  <si>
    <t>Aino.Rasila@email.fi</t>
  </si>
  <si>
    <t>Rasila Outi</t>
  </si>
  <si>
    <t>Outi.Rasila@email.fi</t>
  </si>
  <si>
    <t>Rekola Aino</t>
  </si>
  <si>
    <t>Aino.Rekola@email.fi</t>
  </si>
  <si>
    <t>Rekola Anja</t>
  </si>
  <si>
    <t>Anja.Rekola@email.fi</t>
  </si>
  <si>
    <t>Reponen Lea</t>
  </si>
  <si>
    <t>Lea.Reponen@email.fi</t>
  </si>
  <si>
    <t>Riikonen Riikka</t>
  </si>
  <si>
    <t>Riikka.Riikonen@email.fi</t>
  </si>
  <si>
    <t>Riutta Jukka-Pekka</t>
  </si>
  <si>
    <t>Jukka-Pekka.Riutta@email.fi</t>
  </si>
  <si>
    <t>Rossi Hannele</t>
  </si>
  <si>
    <t>Hannele.Rossi@email.fi</t>
  </si>
  <si>
    <t>Rossi Tarja</t>
  </si>
  <si>
    <t>Tarja.Rossi@email.fi</t>
  </si>
  <si>
    <t>Ruohomäki Markku</t>
  </si>
  <si>
    <t>Markku.Ruohomäki@email.fi</t>
  </si>
  <si>
    <t>Ruohomäki Mirjam</t>
  </si>
  <si>
    <t>Mirjam.Ruohomäki@email.fi</t>
  </si>
  <si>
    <t>Rusko Riitta</t>
  </si>
  <si>
    <t>Riitta.Rusko@email.fi</t>
  </si>
  <si>
    <t>Ruuskanen Ami</t>
  </si>
  <si>
    <t>Ami.Ruuskanen@email.fi</t>
  </si>
  <si>
    <t>Ruuskanen Outi</t>
  </si>
  <si>
    <t>Outi.Ruuskanen@email.fi</t>
  </si>
  <si>
    <t>Ruuskanen Ritva</t>
  </si>
  <si>
    <t>Ritva.Ruuskanen@email.fi</t>
  </si>
  <si>
    <t>Räikkönen Marja</t>
  </si>
  <si>
    <t>Marja.Räikkönen@email.fi</t>
  </si>
  <si>
    <t>Saaranen Lars</t>
  </si>
  <si>
    <t>Lars.Saaranen@email.fi</t>
  </si>
  <si>
    <t>Saaranen Leila</t>
  </si>
  <si>
    <t>Leila.Saaranen@email.fi</t>
  </si>
  <si>
    <t>Saaranen Ritva</t>
  </si>
  <si>
    <t>Ritva.Saaranen@email.fi</t>
  </si>
  <si>
    <t>Saari Markku</t>
  </si>
  <si>
    <t>Markku.Saari@email.fi</t>
  </si>
  <si>
    <t>Saarinen Jorma</t>
  </si>
  <si>
    <t>Jorma.Saarinen@email.fi</t>
  </si>
  <si>
    <t>Saarinen Lea</t>
  </si>
  <si>
    <t>Lea.Saarinen@email.fi</t>
  </si>
  <si>
    <t>Saarinen Rauni</t>
  </si>
  <si>
    <t>Rauni.Saarinen@email.fi</t>
  </si>
  <si>
    <t>Saikkonen Ari-Pekka</t>
  </si>
  <si>
    <t>Ari-Pekka.Saikkonen@email.fi</t>
  </si>
  <si>
    <t>Saksholm Riikka</t>
  </si>
  <si>
    <t>Riikka.Saksholm@email.fi</t>
  </si>
  <si>
    <t>Salo Tarja</t>
  </si>
  <si>
    <t>Tarja.Salo@email.fi</t>
  </si>
  <si>
    <t>Salo Tuulikki</t>
  </si>
  <si>
    <t>Tuulikki.Salo@email.fi</t>
  </si>
  <si>
    <t>Salonen Anne-Marie</t>
  </si>
  <si>
    <t>Anne-Marie.Salonen@email.fi</t>
  </si>
  <si>
    <t>Salonen Maija</t>
  </si>
  <si>
    <t>Maija.Salonen@email.fi</t>
  </si>
  <si>
    <t>Salonen Petri</t>
  </si>
  <si>
    <t>Petri.Salonen@email.fi</t>
  </si>
  <si>
    <t>Salonen Seija</t>
  </si>
  <si>
    <t>Seija.Salonen@email.fi</t>
  </si>
  <si>
    <t>Sankari Aino</t>
  </si>
  <si>
    <t>Aino.Sankari@email.fi</t>
  </si>
  <si>
    <t>Sauvola Katariina</t>
  </si>
  <si>
    <t>Katariina.Sauvola@email.fi</t>
  </si>
  <si>
    <t>Savolainen Kaarina</t>
  </si>
  <si>
    <t>Kaarina.Savolainen@email.fi</t>
  </si>
  <si>
    <t>Savolainen Marjo</t>
  </si>
  <si>
    <t>Marjo.Savolainen@email.fi</t>
  </si>
  <si>
    <t>Savolainen Tuula</t>
  </si>
  <si>
    <t>Tuula.Savolainen@email.fi</t>
  </si>
  <si>
    <t>Schroderus Eeva</t>
  </si>
  <si>
    <t>Eeva.Schroderus@email.fi</t>
  </si>
  <si>
    <t>Schroderus Pirkko</t>
  </si>
  <si>
    <t>Pirkko.Schroderus@email.fi</t>
  </si>
  <si>
    <t>Seppänen Kaisa</t>
  </si>
  <si>
    <t>Kaisa.Seppänen@email.fi</t>
  </si>
  <si>
    <t>Silaste Juhani</t>
  </si>
  <si>
    <t>Juhani.Silaste@email.fi</t>
  </si>
  <si>
    <t>Silaste Kari</t>
  </si>
  <si>
    <t>Kari.Silaste@email.fi</t>
  </si>
  <si>
    <t>Sinkkonen Elina</t>
  </si>
  <si>
    <t>Elina.Sinkkonen@email.fi</t>
  </si>
  <si>
    <t>Sinkkonen Jorma</t>
  </si>
  <si>
    <t>Jorma.Sinkkonen@email.fi</t>
  </si>
  <si>
    <t>Sinkkonen Seija</t>
  </si>
  <si>
    <t>Seija.Sinkkonen@email.fi</t>
  </si>
  <si>
    <t>Sinkkonen Sirpa</t>
  </si>
  <si>
    <t>Sirpa.Sinkkonen@email.fi</t>
  </si>
  <si>
    <t>Sulku Aino</t>
  </si>
  <si>
    <t>Aino.Sulku@email.fi</t>
  </si>
  <si>
    <t>Sulku Merja</t>
  </si>
  <si>
    <t>Merja.Sulku@email.fi</t>
  </si>
  <si>
    <t>Suomi Maarit</t>
  </si>
  <si>
    <t>Maarit.Suomi@email.fi</t>
  </si>
  <si>
    <t>Suonio Virpi</t>
  </si>
  <si>
    <t>Virpi.Suonio@email.fi</t>
  </si>
  <si>
    <t>Suontaka-Jamalainen Kaisa</t>
  </si>
  <si>
    <t>Kaisa.Suontaka-Jamalainen@email.fi</t>
  </si>
  <si>
    <t>Suontaka-Jamalainen Kyllikki</t>
  </si>
  <si>
    <t>Kyllikki.Suontaka-Jamalainen@email.fi</t>
  </si>
  <si>
    <t>Tahvola Anniina</t>
  </si>
  <si>
    <t>Anniina.Tahvola@email.fi</t>
  </si>
  <si>
    <t>Tahvola Ritva</t>
  </si>
  <si>
    <t>Ritva.Tahvola@email.fi</t>
  </si>
  <si>
    <t>Takala Katariina</t>
  </si>
  <si>
    <t>Katariina.Takala@email.fi</t>
  </si>
  <si>
    <t>Talka Marjo</t>
  </si>
  <si>
    <t>Marjo.Talka@email.fi</t>
  </si>
  <si>
    <t>Tallgren Helena</t>
  </si>
  <si>
    <t>Helena.Tallgren@email.fi</t>
  </si>
  <si>
    <t>Tanner-Vienola Hilkka</t>
  </si>
  <si>
    <t>Hilkka.Tanner-Vienola@email.fi</t>
  </si>
  <si>
    <t>Tienhaara Jukka</t>
  </si>
  <si>
    <t>Jukka.Tienhaara@email.fi</t>
  </si>
  <si>
    <t>Tienhaara Sirpa</t>
  </si>
  <si>
    <t>Sirpa.Tienhaara@email.fi</t>
  </si>
  <si>
    <t>Tiits Antero</t>
  </si>
  <si>
    <t>Antero.Tiits@email.fi</t>
  </si>
  <si>
    <t>Tiits Lea</t>
  </si>
  <si>
    <t>Lea.Tiits@email.fi</t>
  </si>
  <si>
    <t>Tiits Virpi</t>
  </si>
  <si>
    <t>Virpi.Tiits@email.fi</t>
  </si>
  <si>
    <t>Tiusanen Anna-Maija</t>
  </si>
  <si>
    <t>Anna-Maija.Tiusanen@email.fi</t>
  </si>
  <si>
    <t>Tiusanen Petri</t>
  </si>
  <si>
    <t>Petri.Tiusanen@email.fi</t>
  </si>
  <si>
    <t>Toivonen Margit</t>
  </si>
  <si>
    <t>Margit.Toivonen@email.fi</t>
  </si>
  <si>
    <t>Tuomi Miila</t>
  </si>
  <si>
    <t>Miila.Tuomi@email.fi</t>
  </si>
  <si>
    <t>Tuppura Stina</t>
  </si>
  <si>
    <t>Stina.Tuppura@email.fi</t>
  </si>
  <si>
    <t>Tuppura Vuokko</t>
  </si>
  <si>
    <t>Vuokko.Tuppura@email.fi</t>
  </si>
  <si>
    <t>Ukkonen Merja</t>
  </si>
  <si>
    <t>Merja.Ukkonen@email.fi</t>
  </si>
  <si>
    <t>Ukkonen Pekka</t>
  </si>
  <si>
    <t>Pekka.Ukkonen@email.fi</t>
  </si>
  <si>
    <t>Uus-Leponiemi Jorma</t>
  </si>
  <si>
    <t>Jorma.Uus-Leponiemi@email.fi</t>
  </si>
  <si>
    <t>Uus-Leponiemi Kirsti</t>
  </si>
  <si>
    <t>Kirsti.Uus-Leponiemi@email.fi</t>
  </si>
  <si>
    <t>Vahe Matti</t>
  </si>
  <si>
    <t>Matti.Vahe@email.fi</t>
  </si>
  <si>
    <t>Valvanto Mirva</t>
  </si>
  <si>
    <t>Mirva.Valvanto@email.fi</t>
  </si>
  <si>
    <t>Valvanto Pertti</t>
  </si>
  <si>
    <t>Pertti.Valvanto@email.fi</t>
  </si>
  <si>
    <t>Varjo Kirsti</t>
  </si>
  <si>
    <t>Kirsti.Varjo@email.fi</t>
  </si>
  <si>
    <t>Varjo Ulla</t>
  </si>
  <si>
    <t>Ulla.Varjo@email.fi</t>
  </si>
  <si>
    <t>Vasenius Urpo</t>
  </si>
  <si>
    <t>Urpo.Vasenius@email.fi</t>
  </si>
  <si>
    <t>Vehviläinen-Helenius Rita</t>
  </si>
  <si>
    <t>Rita.Vehviläinen-Helenius@email.fi</t>
  </si>
  <si>
    <t>Vehviläinen-Helenius Stina</t>
  </si>
  <si>
    <t>Stina.Vehviläinen-Helenius@email.fi</t>
  </si>
  <si>
    <t>Vekka Eeva</t>
  </si>
  <si>
    <t>Eeva.Vekka@email.fi</t>
  </si>
  <si>
    <t>Vento-Jokinen Martti</t>
  </si>
  <si>
    <t>Martti.Vento-Jokinen@email.fi</t>
  </si>
  <si>
    <t>Westerstråhle Virpi</t>
  </si>
  <si>
    <t>Virpi.Westerstråhle@email.fi</t>
  </si>
  <si>
    <t>Vierula Eija</t>
  </si>
  <si>
    <t>Eija.Vierula@email.fi</t>
  </si>
  <si>
    <t>Vierula Laila</t>
  </si>
  <si>
    <t>Laila.Vierula@email.fi</t>
  </si>
  <si>
    <t>Viiala Aino</t>
  </si>
  <si>
    <t>Aino.Viiala@email.fi</t>
  </si>
  <si>
    <t>Viiala Erkki</t>
  </si>
  <si>
    <t>Erkki.Viiala@email.fi</t>
  </si>
  <si>
    <t>Vuori Kari-Veli</t>
  </si>
  <si>
    <t>Kari-Veli.Vuori@email.fi</t>
  </si>
  <si>
    <t>Väistö Katariina</t>
  </si>
  <si>
    <t>Katariina.Väistö@email.fi</t>
  </si>
  <si>
    <t>Väärämäki Hannele</t>
  </si>
  <si>
    <t>Hannele.Väärämäki@email.fi</t>
  </si>
  <si>
    <t>Väärämäki Sirpa</t>
  </si>
  <si>
    <t>Sirpa.Väärämäki@email.fi</t>
  </si>
  <si>
    <t>Väärämäki Ulla</t>
  </si>
  <si>
    <t>Ulla.Väärämäki@email.fi</t>
  </si>
  <si>
    <t>Ylä-Tuuhonen Pekka</t>
  </si>
  <si>
    <t>Pekka.Ylä-Tuuhonen@email.fi</t>
  </si>
  <si>
    <t>Aaltonen Ami</t>
  </si>
  <si>
    <t>Ami.Aaltonen@email.fi</t>
  </si>
  <si>
    <t>Aaltonen Maija</t>
  </si>
  <si>
    <t>Maija.Aaltonen@email.fi</t>
  </si>
  <si>
    <t>Ahlgren Petri</t>
  </si>
  <si>
    <t>Petri.Ahlgren@email.fi</t>
  </si>
  <si>
    <t>Apajalahti Sirpa</t>
  </si>
  <si>
    <t>Sirpa.Apajalahti@email.fi</t>
  </si>
  <si>
    <t>Apiainen Tuula</t>
  </si>
  <si>
    <t>Tuula.Apiainen@email.fi</t>
  </si>
  <si>
    <t>Burman Pirkko</t>
  </si>
  <si>
    <t>Pirkko.Burman@email.fi</t>
  </si>
  <si>
    <t>Burman Riikka</t>
  </si>
  <si>
    <t>Riikka.Burman@email.fi</t>
  </si>
  <si>
    <t>Ervomaa Hilkka</t>
  </si>
  <si>
    <t>Hilkka.Ervomaa@email.fi</t>
  </si>
  <si>
    <t>Hakala Anneli</t>
  </si>
  <si>
    <t>Anneli.Hakala@email.fi</t>
  </si>
  <si>
    <t>Hakala Eija</t>
  </si>
  <si>
    <t>Eija.Hakala@email.fi</t>
  </si>
  <si>
    <t>Halme Sanni</t>
  </si>
  <si>
    <t>Sanni.Halme@email.fi</t>
  </si>
  <si>
    <t>Heliö Pirkko</t>
  </si>
  <si>
    <t>Pirkko.Heliö@email.fi</t>
  </si>
  <si>
    <t>Hiidenhovi Helena</t>
  </si>
  <si>
    <t>Helena.Hiidenhovi@email.fi</t>
  </si>
  <si>
    <t>Honkala Maija</t>
  </si>
  <si>
    <t>Maija.Honkala@email.fi</t>
  </si>
  <si>
    <t>Honkala Ulla</t>
  </si>
  <si>
    <t>Ulla.Honkala@email.fi</t>
  </si>
  <si>
    <t>Huotari Risto</t>
  </si>
  <si>
    <t>Risto.Huotari@email.fi</t>
  </si>
  <si>
    <t>Hynninen Marjo</t>
  </si>
  <si>
    <t>Marjo.Hynninen@email.fi</t>
  </si>
  <si>
    <t>Ihalainen Kari-Veli</t>
  </si>
  <si>
    <t>Kari-Veli.Ihalainen@email.fi</t>
  </si>
  <si>
    <t>Ihaniemi Oili</t>
  </si>
  <si>
    <t>Oili.Ihaniemi@email.fi</t>
  </si>
  <si>
    <t>Iivonen Jukka</t>
  </si>
  <si>
    <t>Jukka.Iivonen@email.fi</t>
  </si>
  <si>
    <t>Ilkka-Gröndahl Anne-Marie</t>
  </si>
  <si>
    <t>Anne-Marie.Ilkka-Gröndahl@email.fi</t>
  </si>
  <si>
    <t>Ilkka-Gröndahl Tiina</t>
  </si>
  <si>
    <t>Tiina.Ilkka-Gröndahl@email.fi</t>
  </si>
  <si>
    <t>Ilonen Sari</t>
  </si>
  <si>
    <t>Sari.Ilonen@email.fi</t>
  </si>
  <si>
    <t>Ilva Pertti</t>
  </si>
  <si>
    <t>Pertti.Ilva@email.fi</t>
  </si>
  <si>
    <t>Ilva Ulla</t>
  </si>
  <si>
    <t>Ulla.Ilva@email.fi</t>
  </si>
  <si>
    <t>Immonen Leila</t>
  </si>
  <si>
    <t>Leila.Immonen@email.fi</t>
  </si>
  <si>
    <t>Inget Lauha</t>
  </si>
  <si>
    <t>Lauha.Inget@email.fi</t>
  </si>
  <si>
    <t>Johansson Anne</t>
  </si>
  <si>
    <t>Anne.Johansson@email.fi</t>
  </si>
  <si>
    <t>Jokelainen Laila</t>
  </si>
  <si>
    <t>Laila.Jokelainen@email.fi</t>
  </si>
  <si>
    <t>Jokinen Anne-Marie</t>
  </si>
  <si>
    <t>Anne-Marie.Jokinen@email.fi</t>
  </si>
  <si>
    <t>Jokinen Matti</t>
  </si>
  <si>
    <t>Matti.Jokinen@email.fi</t>
  </si>
  <si>
    <t>Jokinen Raija</t>
  </si>
  <si>
    <t>Raija.Jokinen@email.fi</t>
  </si>
  <si>
    <t>Jukka Anneli</t>
  </si>
  <si>
    <t>Anneli.Jukka@email.fi</t>
  </si>
  <si>
    <t>Juusola Sirkka</t>
  </si>
  <si>
    <t>Sirkka.Juusola@email.fi</t>
  </si>
  <si>
    <t>Juusola Virpi</t>
  </si>
  <si>
    <t>Virpi.Juusola@email.fi</t>
  </si>
  <si>
    <t>Jylhä Elina</t>
  </si>
  <si>
    <t>Elina.Jylhä@email.fi</t>
  </si>
  <si>
    <t>Jylhä Leila</t>
  </si>
  <si>
    <t>Leila.Jylhä@email.fi</t>
  </si>
  <si>
    <t>Järvenpää Matti</t>
  </si>
  <si>
    <t>Matti.Järvenpää@email.fi</t>
  </si>
  <si>
    <t>Järvinen Risto</t>
  </si>
  <si>
    <t>Risto.Järvinen@email.fi</t>
  </si>
  <si>
    <t>Kaivola Kimmo</t>
  </si>
  <si>
    <t>Kimmo.Kaivola@email.fi</t>
  </si>
  <si>
    <t>Kangasniemi Christina</t>
  </si>
  <si>
    <t>Christina.Kangasniemi@email.fi</t>
  </si>
  <si>
    <t>Karkela Seija</t>
  </si>
  <si>
    <t>Seija.Karkela@email.fi</t>
  </si>
  <si>
    <t>Keskitalo Reija</t>
  </si>
  <si>
    <t>Reija.Keskitalo@email.fi</t>
  </si>
  <si>
    <t>Keskitalo Ulla</t>
  </si>
  <si>
    <t>Ulla.Keskitalo@email.fi</t>
  </si>
  <si>
    <t>Kiviharju Sirpa</t>
  </si>
  <si>
    <t>Sirpa.Kiviharju@email.fi</t>
  </si>
  <si>
    <t>Kolari Leila</t>
  </si>
  <si>
    <t>Leila.Kolari@email.fi</t>
  </si>
  <si>
    <t>Kolari Maija</t>
  </si>
  <si>
    <t>Maija.Kolari@email.fi</t>
  </si>
  <si>
    <t>Koponen Riitta</t>
  </si>
  <si>
    <t>Riitta.Koponen@email.fi</t>
  </si>
  <si>
    <t>Korhonen Rita</t>
  </si>
  <si>
    <t>Rita.Korhonen@email.fi</t>
  </si>
  <si>
    <t>Korpinen Anne</t>
  </si>
  <si>
    <t>Anne.Korpinen@email.fi</t>
  </si>
  <si>
    <t>Korpinen Irene</t>
  </si>
  <si>
    <t>Irene.Korpinen@email.fi</t>
  </si>
  <si>
    <t>Kulju Pasi</t>
  </si>
  <si>
    <t>Pasi.Kulju@email.fi</t>
  </si>
  <si>
    <t>Kylänpää Anne</t>
  </si>
  <si>
    <t>Anne.Kylänpää@email.fi</t>
  </si>
  <si>
    <t>Kylänpää Leena</t>
  </si>
  <si>
    <t>Leena.Kylänpää@email.fi</t>
  </si>
  <si>
    <t>Kylänpää Sirkka-Liisa</t>
  </si>
  <si>
    <t>Sirkka-Liisa.Kylänpää@email.fi</t>
  </si>
  <si>
    <t>Käenniemi Marjo</t>
  </si>
  <si>
    <t>Marjo.Käenniemi@email.fi</t>
  </si>
  <si>
    <t>Käenniemi Terhikki</t>
  </si>
  <si>
    <t>Terhikki.Käenniemi@email.fi</t>
  </si>
  <si>
    <t>Kähkönen Markku</t>
  </si>
  <si>
    <t>Markku.Kähkönen@email.fi</t>
  </si>
  <si>
    <t>Käkönen Matti</t>
  </si>
  <si>
    <t>Matti.Käkönen@email.fi</t>
  </si>
  <si>
    <t>Käkönen Sinikka</t>
  </si>
  <si>
    <t>Sinikka.Käkönen@email.fi</t>
  </si>
  <si>
    <t>Laakso Eija</t>
  </si>
  <si>
    <t>Eija.Laakso@email.fi</t>
  </si>
  <si>
    <t>Laakso Maritta</t>
  </si>
  <si>
    <t>Maritta.Laakso@email.fi</t>
  </si>
  <si>
    <t>Laari Leena</t>
  </si>
  <si>
    <t>Leena.Laari@email.fi</t>
  </si>
  <si>
    <t>Lampela Tuula</t>
  </si>
  <si>
    <t>Tuula.Lampela@email.fi</t>
  </si>
  <si>
    <t>Lehto Christina</t>
  </si>
  <si>
    <t>Christina.Lehto@email.fi</t>
  </si>
  <si>
    <t>Lehto Maritta</t>
  </si>
  <si>
    <t>Maritta.Lehto@email.fi</t>
  </si>
  <si>
    <t>Lehto Terhikki</t>
  </si>
  <si>
    <t>Terhikki.Lehto@email.fi</t>
  </si>
  <si>
    <t>Lehtonen Osmo</t>
  </si>
  <si>
    <t>Osmo.Lehtonen@email.fi</t>
  </si>
  <si>
    <t>Leinonen Erna</t>
  </si>
  <si>
    <t>Erna.Leinonen@email.fi</t>
  </si>
  <si>
    <t>Leppälä Liisa</t>
  </si>
  <si>
    <t>Liisa.Leppälä@email.fi</t>
  </si>
  <si>
    <t>Linnanoja Kirsti</t>
  </si>
  <si>
    <t>Kirsti.Linnanoja@email.fi</t>
  </si>
  <si>
    <t>Liukko Jorma</t>
  </si>
  <si>
    <t>Jorma.Liukko@email.fi</t>
  </si>
  <si>
    <t>Liukko Ritva</t>
  </si>
  <si>
    <t>Ritva.Liukko@email.fi</t>
  </si>
  <si>
    <t>Liukko Virpi</t>
  </si>
  <si>
    <t>Virpi.Liukko@email.fi</t>
  </si>
  <si>
    <t>Lohi Jorma</t>
  </si>
  <si>
    <t>Jorma.Lohi@email.fi</t>
  </si>
  <si>
    <t>Lohi Kaarina</t>
  </si>
  <si>
    <t>Kaarina.Lohi@email.fi</t>
  </si>
  <si>
    <t>Lokio Miila</t>
  </si>
  <si>
    <t>Miila.Lokio@email.fi</t>
  </si>
  <si>
    <t>Lokio Pirjo-Liisa</t>
  </si>
  <si>
    <t>Pirjo-Liisa.Lokio@email.fi</t>
  </si>
  <si>
    <t>Lumme Taina</t>
  </si>
  <si>
    <t>Taina.Lumme@email.fi</t>
  </si>
  <si>
    <t>Lääkkölä Ulla</t>
  </si>
  <si>
    <t>Ulla.Lääkkölä@email.fi</t>
  </si>
  <si>
    <t>Maastovaara Kaarina</t>
  </si>
  <si>
    <t>Kaarina.Maastovaara@email.fi</t>
  </si>
  <si>
    <t>Maastovaara Sirkku</t>
  </si>
  <si>
    <t>Sirkku.Maastovaara@email.fi</t>
  </si>
  <si>
    <t>Martevo Rita</t>
  </si>
  <si>
    <t>Rita.Martevo@email.fi</t>
  </si>
  <si>
    <t>Matero Kaarina</t>
  </si>
  <si>
    <t>Kaarina.Matero@email.fi</t>
  </si>
  <si>
    <t>Matero Osmo</t>
  </si>
  <si>
    <t>Osmo.Matero@email.fi</t>
  </si>
  <si>
    <t>Mattila Kimmo</t>
  </si>
  <si>
    <t>Kimmo.Mattila@email.fi</t>
  </si>
  <si>
    <t>Metsola Eija-Riitta</t>
  </si>
  <si>
    <t>Eija-Riitta.Metsola@email.fi</t>
  </si>
  <si>
    <t>Miettinen Ari-Pekka</t>
  </si>
  <si>
    <t>Ari-Pekka.Miettinen@email.fi</t>
  </si>
  <si>
    <t>Miettinen Salli</t>
  </si>
  <si>
    <t>Salli.Miettinen@email.fi</t>
  </si>
  <si>
    <t>Miettinen Susanna</t>
  </si>
  <si>
    <t>Susanna.Miettinen@email.fi</t>
  </si>
  <si>
    <t>Muhli Eeva-Liisa</t>
  </si>
  <si>
    <t>Eeva-Liisa.Muhli@email.fi</t>
  </si>
  <si>
    <t>Mutka Anna-Maija</t>
  </si>
  <si>
    <t>Anna-Maija.Mutka@email.fi</t>
  </si>
  <si>
    <t>Myllykoski Sari</t>
  </si>
  <si>
    <t>Sari.Myllykoski@email.fi</t>
  </si>
  <si>
    <t>Myllys Samuli</t>
  </si>
  <si>
    <t>Samuli.Myllys@email.fi</t>
  </si>
  <si>
    <t>Mäkinen Martti</t>
  </si>
  <si>
    <t>Martti.Mäkinen@email.fi</t>
  </si>
  <si>
    <t>Männistö Antero</t>
  </si>
  <si>
    <t>Antero.Männistö@email.fi</t>
  </si>
  <si>
    <t>Nikkanen Eija</t>
  </si>
  <si>
    <t>Eija.Nikkanen@email.fi</t>
  </si>
  <si>
    <t>Nurmi Maila</t>
  </si>
  <si>
    <t>Maila.Nurmi@email.fi</t>
  </si>
  <si>
    <t>Nuutinen Marja-Liisa</t>
  </si>
  <si>
    <t>Marja-Liisa.Nuutinen@email.fi</t>
  </si>
  <si>
    <t>Nuutinen Susanna</t>
  </si>
  <si>
    <t>Susanna.Nuutinen@email.fi</t>
  </si>
  <si>
    <t>Oinonen Marjatta</t>
  </si>
  <si>
    <t>Marjatta.Oinonen@email.fi</t>
  </si>
  <si>
    <t>Ojala Maarit</t>
  </si>
  <si>
    <t>Maarit.Ojala@email.fi</t>
  </si>
  <si>
    <t>Oksala Riikka</t>
  </si>
  <si>
    <t>Riikka.Oksala@email.fi</t>
  </si>
  <si>
    <t>Partanen Leila</t>
  </si>
  <si>
    <t>Leila.Partanen@email.fi</t>
  </si>
  <si>
    <t>Patronen-Jurvanen Pirkko</t>
  </si>
  <si>
    <t>Pirkko.Patronen-Jurvanen@email.fi</t>
  </si>
  <si>
    <t>Patronen-Jurvanen Riitta</t>
  </si>
  <si>
    <t>Riitta.Patronen-Jurvanen@email.fi</t>
  </si>
  <si>
    <t>Pekonen Marjatta</t>
  </si>
  <si>
    <t>Marjatta.Pekonen@email.fi</t>
  </si>
  <si>
    <t>Pekonen Pertti</t>
  </si>
  <si>
    <t>Pertti.Pekonen@email.fi</t>
  </si>
  <si>
    <t>Peltonen Martti</t>
  </si>
  <si>
    <t>Martti.Peltonen@email.fi</t>
  </si>
  <si>
    <t>Pesola Ritva</t>
  </si>
  <si>
    <t>Ritva.Pesola@email.fi</t>
  </si>
  <si>
    <t>Piiroinen Kauko</t>
  </si>
  <si>
    <t>Kauko.Piiroinen@email.fi</t>
  </si>
  <si>
    <t>Porras Kari-Veli</t>
  </si>
  <si>
    <t>Kari-Veli.Porras@email.fi</t>
  </si>
  <si>
    <t>Päivinen Kauko</t>
  </si>
  <si>
    <t>Kauko.Päivinen@email.fi</t>
  </si>
  <si>
    <t>Päivinen Susanna</t>
  </si>
  <si>
    <t>Susanna.Päivinen@email.fi</t>
  </si>
  <si>
    <t>Raasakka Helinä</t>
  </si>
  <si>
    <t>Helinä.Raasakka@email.fi</t>
  </si>
  <si>
    <t>Raasakka Hilkka</t>
  </si>
  <si>
    <t>Hilkka.Raasakka@email.fi</t>
  </si>
  <si>
    <t>Raasakka Riikka</t>
  </si>
  <si>
    <t>Riikka.Raasakka@email.fi</t>
  </si>
  <si>
    <t>Rajapuro Lars</t>
  </si>
  <si>
    <t>Lars.Rajapuro@email.fi</t>
  </si>
  <si>
    <t>Rantanen-Siljamäki Eija</t>
  </si>
  <si>
    <t>Eija.Rantanen-Siljamäki@email.fi</t>
  </si>
  <si>
    <t>Rasila Rauni</t>
  </si>
  <si>
    <t>Rauni.Rasila@email.fi</t>
  </si>
  <si>
    <t>Rekola Oili</t>
  </si>
  <si>
    <t>Oili.Rekola@email.fi</t>
  </si>
  <si>
    <t>Rekola Riikka</t>
  </si>
  <si>
    <t>Riikka.Rekola@email.fi</t>
  </si>
  <si>
    <t>Riutta Oili</t>
  </si>
  <si>
    <t>Oili.Riutta@email.fi</t>
  </si>
  <si>
    <t>Rossi Miila</t>
  </si>
  <si>
    <t>Miila.Rossi@email.fi</t>
  </si>
  <si>
    <t>Ruuskanen Seija</t>
  </si>
  <si>
    <t>Seija.Ruuskanen@email.fi</t>
  </si>
  <si>
    <t>Saaranen Sirpa</t>
  </si>
  <si>
    <t>Sirpa.Saaranen@email.fi</t>
  </si>
  <si>
    <t>Saari Anne</t>
  </si>
  <si>
    <t>Anne.Saari@email.fi</t>
  </si>
  <si>
    <t>Saarinen Helinä</t>
  </si>
  <si>
    <t>Helinä.Saarinen@email.fi</t>
  </si>
  <si>
    <t>Saarinen Hilkka</t>
  </si>
  <si>
    <t>Hilkka.Saarinen@email.fi</t>
  </si>
  <si>
    <t>Saksholm Tutta</t>
  </si>
  <si>
    <t>Tutta.Saksholm@email.fi</t>
  </si>
  <si>
    <t>Salonen Tarja</t>
  </si>
  <si>
    <t>Tarja.Salonen@email.fi</t>
  </si>
  <si>
    <t>Silaste Ritva</t>
  </si>
  <si>
    <t>Ritva.Silaste@email.fi</t>
  </si>
  <si>
    <t>Simola Outi</t>
  </si>
  <si>
    <t>Outi.Simola@email.fi</t>
  </si>
  <si>
    <t>Sirviö Pertti</t>
  </si>
  <si>
    <t>Pertti.Sirviö@email.fi</t>
  </si>
  <si>
    <t>Tahvola Virpi</t>
  </si>
  <si>
    <t>Virpi.Tahvola@email.fi</t>
  </si>
  <si>
    <t>Takala Tarja</t>
  </si>
  <si>
    <t>Tarja.Takala@email.fi</t>
  </si>
  <si>
    <t>Tanttu Susanna</t>
  </si>
  <si>
    <t>Susanna.Tanttu@email.fi</t>
  </si>
  <si>
    <t>Taskinen Minna</t>
  </si>
  <si>
    <t>Minna.Taskinen@email.fi</t>
  </si>
  <si>
    <t>Tienhaara Anna-Maija</t>
  </si>
  <si>
    <t>Anna-Maija.Tienhaara@email.fi</t>
  </si>
  <si>
    <t>Toivonen Mirva</t>
  </si>
  <si>
    <t>Mirva.Toivonen@email.fi</t>
  </si>
  <si>
    <t>Tuomi Petri</t>
  </si>
  <si>
    <t>Petri.Tuomi@email.fi</t>
  </si>
  <si>
    <t>Tuomi Pirjo-Liisa</t>
  </si>
  <si>
    <t>Pirjo-Liisa.Tuomi@email.fi</t>
  </si>
  <si>
    <t>Tuppura Ulla</t>
  </si>
  <si>
    <t>Ulla.Tuppura@email.fi</t>
  </si>
  <si>
    <t>Ukkonen Ritva</t>
  </si>
  <si>
    <t>Ritva.Ukkonen@email.fi</t>
  </si>
  <si>
    <t>Uus-Leponiemi Seija</t>
  </si>
  <si>
    <t>Seija.Uus-Leponiemi@email.fi</t>
  </si>
  <si>
    <t>Uus-Leponiemi Virpi</t>
  </si>
  <si>
    <t>Virpi.Uus-Leponiemi@email.fi</t>
  </si>
  <si>
    <t>Vahe Elina</t>
  </si>
  <si>
    <t>Elina.Vahe@email.fi</t>
  </si>
  <si>
    <t>Valvanto Irene</t>
  </si>
  <si>
    <t>Irene.Valvanto@email.fi</t>
  </si>
  <si>
    <t>Valvanto Satu</t>
  </si>
  <si>
    <t>Satu.Valvanto@email.fi</t>
  </si>
  <si>
    <t>Vasenius Anne</t>
  </si>
  <si>
    <t>Anne.Vasenius@email.fi</t>
  </si>
  <si>
    <t>Vehviläinen-Helenius Leena</t>
  </si>
  <si>
    <t>Leena.Vehviläinen-Helenius@email.fi</t>
  </si>
  <si>
    <t>Vehviläinen-Helenius Vuokko</t>
  </si>
  <si>
    <t>Vuokko.Vehviläinen-Helenius@email.fi</t>
  </si>
  <si>
    <t>Vekka Riitta</t>
  </si>
  <si>
    <t>Riitta.Vekka@email.fi</t>
  </si>
  <si>
    <t>Viiala Oili</t>
  </si>
  <si>
    <t>Oili.Viiala@email.fi</t>
  </si>
  <si>
    <t>Viiala Pirjo</t>
  </si>
  <si>
    <t>Pirjo.Viiala@email.fi</t>
  </si>
  <si>
    <t>Väistö Eija</t>
  </si>
  <si>
    <t>Eija.Väistö@email.fi</t>
  </si>
  <si>
    <t>Väistö Seija</t>
  </si>
  <si>
    <t>Seija.Väistö@email.fi</t>
  </si>
  <si>
    <t>Wäyrynen Hannele</t>
  </si>
  <si>
    <t>Hannele.Wäyrynen@email.fi</t>
  </si>
  <si>
    <t>Ylihärsilä Minna</t>
  </si>
  <si>
    <t>Minna.Ylihärsilä@email.fi</t>
  </si>
  <si>
    <t>Östlund Maija</t>
  </si>
  <si>
    <t>Maija.Östlund@email.fi</t>
  </si>
  <si>
    <t>Aaltonen Maarit</t>
  </si>
  <si>
    <t>Maarit.Aaltonen@email.fi</t>
  </si>
  <si>
    <t>Aaltonen Maritta</t>
  </si>
  <si>
    <t>Maritta.Aaltonen@email.fi</t>
  </si>
  <si>
    <t>Aaltonen Martti</t>
  </si>
  <si>
    <t>Martti.Aaltonen@email.fi</t>
  </si>
  <si>
    <t>Aaltonen Rauni</t>
  </si>
  <si>
    <t>Rauni.Aaltonen@email.fi</t>
  </si>
  <si>
    <t>Ahlgren Seija</t>
  </si>
  <si>
    <t>Seija.Ahlgren@email.fi</t>
  </si>
  <si>
    <t>Aho Kristiina</t>
  </si>
  <si>
    <t>Kristiina.Aho@email.fi</t>
  </si>
  <si>
    <t>Ahola Marja</t>
  </si>
  <si>
    <t>Marja.Ahola@email.fi</t>
  </si>
  <si>
    <t>Airola Petri</t>
  </si>
  <si>
    <t>Petri.Airola@email.fi</t>
  </si>
  <si>
    <t>Apiainen Osmo</t>
  </si>
  <si>
    <t>Osmo.Apiainen@email.fi</t>
  </si>
  <si>
    <t>Autere Markku</t>
  </si>
  <si>
    <t>Markku.Autere@email.fi</t>
  </si>
  <si>
    <t>Barbro Anne</t>
  </si>
  <si>
    <t>Anne.Barbro@email.fi</t>
  </si>
  <si>
    <t>Bergroth Liisa</t>
  </si>
  <si>
    <t>Liisa.Bergroth@email.fi</t>
  </si>
  <si>
    <t>Bergroth Mervi</t>
  </si>
  <si>
    <t>Mervi.Bergroth@email.fi</t>
  </si>
  <si>
    <t>Björkstrand Liisa</t>
  </si>
  <si>
    <t>Liisa.Björkstrand@email.fi</t>
  </si>
  <si>
    <t>Burman Helinä</t>
  </si>
  <si>
    <t>Helinä.Burman@email.fi</t>
  </si>
  <si>
    <t>Burman Ritva</t>
  </si>
  <si>
    <t>Ritva.Burman@email.fi</t>
  </si>
  <si>
    <t>Dukpa Helinä</t>
  </si>
  <si>
    <t>Helinä.Dukpa@email.fi</t>
  </si>
  <si>
    <t>Dukpa Paula</t>
  </si>
  <si>
    <t>Paula.Dukpa@email.fi</t>
  </si>
  <si>
    <t>Dukpa Seija</t>
  </si>
  <si>
    <t>Seija.Dukpa@email.fi</t>
  </si>
  <si>
    <t>Ernvall Päivi</t>
  </si>
  <si>
    <t>Päivi.Ernvall@email.fi</t>
  </si>
  <si>
    <t>Ervomaa Kristiina</t>
  </si>
  <si>
    <t>Kristiina.Ervomaa@email.fi</t>
  </si>
  <si>
    <t>Gröndahl Ulla</t>
  </si>
  <si>
    <t>Ulla.Gröndahl@email.fi</t>
  </si>
  <si>
    <t>Haapalahti Pirkko</t>
  </si>
  <si>
    <t>Pirkko.Haapalahti@email.fi</t>
  </si>
  <si>
    <t>Harju Ari-Pekka</t>
  </si>
  <si>
    <t>Ari-Pekka.Harju@email.fi</t>
  </si>
  <si>
    <t>Harju Jorma</t>
  </si>
  <si>
    <t>Jorma.Harju@email.fi</t>
  </si>
  <si>
    <t>Harju-Parkkinen Anneli</t>
  </si>
  <si>
    <t>Anneli.Harju-Parkkinen@email.fi</t>
  </si>
  <si>
    <t>Heikkilä Leena</t>
  </si>
  <si>
    <t>Leena.Heikkilä@email.fi</t>
  </si>
  <si>
    <t>Heino Anna-Maija</t>
  </si>
  <si>
    <t>Anna-Maija.Heino@email.fi</t>
  </si>
  <si>
    <t>Helin Jaana</t>
  </si>
  <si>
    <t>Jaana.Helin@email.fi</t>
  </si>
  <si>
    <t>Helin Kyllikki</t>
  </si>
  <si>
    <t>Kyllikki.Helin@email.fi</t>
  </si>
  <si>
    <t>Helin Matti</t>
  </si>
  <si>
    <t>Matti.Helin@email.fi</t>
  </si>
  <si>
    <t>Heliö Hannele</t>
  </si>
  <si>
    <t>Hannele.Heliö@email.fi</t>
  </si>
  <si>
    <t>Heliö Kari</t>
  </si>
  <si>
    <t>Kari.Heliö@email.fi</t>
  </si>
  <si>
    <t>Heliö Tuija</t>
  </si>
  <si>
    <t>Tuija.Heliö@email.fi</t>
  </si>
  <si>
    <t>Heliö Ulla</t>
  </si>
  <si>
    <t>Ulla.Heliö@email.fi</t>
  </si>
  <si>
    <t>Heloma Marjo</t>
  </si>
  <si>
    <t>Marjo.Heloma@email.fi</t>
  </si>
  <si>
    <t>Heloma Ossi</t>
  </si>
  <si>
    <t>Ossi.Heloma@email.fi</t>
  </si>
  <si>
    <t>Honkanen Ritva</t>
  </si>
  <si>
    <t>Ritva.Honkanen@email.fi</t>
  </si>
  <si>
    <t>Huhtinen Maila</t>
  </si>
  <si>
    <t>Maila.Huhtinen@email.fi</t>
  </si>
  <si>
    <t>Huotari Seija</t>
  </si>
  <si>
    <t>Seija.Huotari@email.fi</t>
  </si>
  <si>
    <t>Hynninen Maija</t>
  </si>
  <si>
    <t>Maija.Hynninen@email.fi</t>
  </si>
  <si>
    <t>Hynninen Pirjo-Liisa</t>
  </si>
  <si>
    <t>Pirjo-Liisa.Hynninen@email.fi</t>
  </si>
  <si>
    <t>Ihalainen Stina</t>
  </si>
  <si>
    <t>Stina.Ihalainen@email.fi</t>
  </si>
  <si>
    <t>Iivonen Anniina</t>
  </si>
  <si>
    <t>Anniina.Iivonen@email.fi</t>
  </si>
  <si>
    <t>Ilva Elina</t>
  </si>
  <si>
    <t>Elina.Ilva@email.fi</t>
  </si>
  <si>
    <t>Ilva Matti</t>
  </si>
  <si>
    <t>Matti.Ilva@email.fi</t>
  </si>
  <si>
    <t>Inget Irene</t>
  </si>
  <si>
    <t>Irene.Inget@email.fi</t>
  </si>
  <si>
    <t>Inget Pirkko</t>
  </si>
  <si>
    <t>Pirkko.Inget@email.fi</t>
  </si>
  <si>
    <t>Jauhiainen Jorma</t>
  </si>
  <si>
    <t>Jorma.Jauhiainen@email.fi</t>
  </si>
  <si>
    <t>Johansson Aulikki</t>
  </si>
  <si>
    <t>Aulikki.Johansson@email.fi</t>
  </si>
  <si>
    <t>Johansson Paula</t>
  </si>
  <si>
    <t>Paula.Johansson@email.fi</t>
  </si>
  <si>
    <t>Johansson Satu</t>
  </si>
  <si>
    <t>Satu.Johansson@email.fi</t>
  </si>
  <si>
    <t>Johansson Sirkka-Liisa</t>
  </si>
  <si>
    <t>Sirkka-Liisa.Johansson@email.fi</t>
  </si>
  <si>
    <t>Jokinen Jaana</t>
  </si>
  <si>
    <t>Jaana.Jokinen@email.fi</t>
  </si>
  <si>
    <t>Jokinen Margit</t>
  </si>
  <si>
    <t>Margit.Jokinen@email.fi</t>
  </si>
  <si>
    <t>Jukka Seija</t>
  </si>
  <si>
    <t>Seija.Jukka@email.fi</t>
  </si>
  <si>
    <t>Julin Jorma</t>
  </si>
  <si>
    <t>Jorma.Julin@email.fi</t>
  </si>
  <si>
    <t>Jylhä Petri</t>
  </si>
  <si>
    <t>Petri.Jylhä@email.fi</t>
  </si>
  <si>
    <t>Järvenpää Jaana</t>
  </si>
  <si>
    <t>Jaana.Järvenpää@email.fi</t>
  </si>
  <si>
    <t>Järvenpää Liisa</t>
  </si>
  <si>
    <t>Liisa.Järvenpää@email.fi</t>
  </si>
  <si>
    <t>Järvenpää Seija</t>
  </si>
  <si>
    <t>Seija.Järvenpää@email.fi</t>
  </si>
  <si>
    <t>Järvinen Katariina</t>
  </si>
  <si>
    <t>Katariina.Järvinen@email.fi</t>
  </si>
  <si>
    <t>Järvinen Tuija</t>
  </si>
  <si>
    <t>Tuija.Järvinen@email.fi</t>
  </si>
  <si>
    <t>Kaihlaniemi-Liukko Anniina</t>
  </si>
  <si>
    <t>Anniina.Kaihlaniemi-Liukko@email.fi</t>
  </si>
  <si>
    <t>Kaihlaniemi-Liukko Erna</t>
  </si>
  <si>
    <t>Erna.Kaihlaniemi-Liukko@email.fi</t>
  </si>
  <si>
    <t>Kaihlaniemi-Liukko Margit</t>
  </si>
  <si>
    <t>Margit.Kaihlaniemi-Liukko@email.fi</t>
  </si>
  <si>
    <t>Kaihlaniemi-Liukko Mirja</t>
  </si>
  <si>
    <t>Mirja.Kaihlaniemi-Liukko@email.fi</t>
  </si>
  <si>
    <t>Kaivola Jaana</t>
  </si>
  <si>
    <t>Jaana.Kaivola@email.fi</t>
  </si>
  <si>
    <t>Kaivola Matti</t>
  </si>
  <si>
    <t>Matti.Kaivola@email.fi</t>
  </si>
  <si>
    <t>Kalalahti Aulikki</t>
  </si>
  <si>
    <t>Aulikki.Kalalahti@email.fi</t>
  </si>
  <si>
    <t>Kalalahti Elina</t>
  </si>
  <si>
    <t>Elina.Kalalahti@email.fi</t>
  </si>
  <si>
    <t>Kalalahti Petri</t>
  </si>
  <si>
    <t>Petri.Kalalahti@email.fi</t>
  </si>
  <si>
    <t>Kangasniemi Kauko</t>
  </si>
  <si>
    <t>Kauko.Kangasniemi@email.fi</t>
  </si>
  <si>
    <t>Karvinen Ritva</t>
  </si>
  <si>
    <t>Ritva.Karvinen@email.fi</t>
  </si>
  <si>
    <t>Kejo Pekka</t>
  </si>
  <si>
    <t>Pekka.Kejo@email.fi</t>
  </si>
  <si>
    <t>Kejo Ritva</t>
  </si>
  <si>
    <t>Ritva.Kejo@email.fi</t>
  </si>
  <si>
    <t>Kemppi Kimmo</t>
  </si>
  <si>
    <t>Kimmo.Kemppi@email.fi</t>
  </si>
  <si>
    <t>Kemppi Matti</t>
  </si>
  <si>
    <t>Matti.Kemppi@email.fi</t>
  </si>
  <si>
    <t>Keski-Säntti Susanna</t>
  </si>
  <si>
    <t>Susanna.Keski-Säntti@email.fi</t>
  </si>
  <si>
    <t>Keskitalo Lauha</t>
  </si>
  <si>
    <t>Lauha.Keskitalo@email.fi</t>
  </si>
  <si>
    <t>Keskitalo Seija</t>
  </si>
  <si>
    <t>Seija.Keskitalo@email.fi</t>
  </si>
  <si>
    <t>Kiviharju Anneli</t>
  </si>
  <si>
    <t>Anneli.Kiviharju@email.fi</t>
  </si>
  <si>
    <t>Kolari Anna-Maija</t>
  </si>
  <si>
    <t>Anna-Maija.Kolari@email.fi</t>
  </si>
  <si>
    <t>Kolari Maritta</t>
  </si>
  <si>
    <t>Maritta.Kolari@email.fi</t>
  </si>
  <si>
    <t>Koponen Erkki</t>
  </si>
  <si>
    <t>Erkki.Koponen@email.fi</t>
  </si>
  <si>
    <t>Korhonen Anneli</t>
  </si>
  <si>
    <t>Anneli.Korhonen@email.fi</t>
  </si>
  <si>
    <t>Korhonen Katriina</t>
  </si>
  <si>
    <t>Katriina.Korhonen@email.fi</t>
  </si>
  <si>
    <t>Korpinen Ossi</t>
  </si>
  <si>
    <t>Ossi.Korpinen@email.fi</t>
  </si>
  <si>
    <t>Krankkala Meritta</t>
  </si>
  <si>
    <t>Meritta.Krankkala@email.fi</t>
  </si>
  <si>
    <t>Kujala Anne</t>
  </si>
  <si>
    <t>Anne.Kujala@email.fi</t>
  </si>
  <si>
    <t>Kujala Jaana</t>
  </si>
  <si>
    <t>Jaana.Kujala@email.fi</t>
  </si>
  <si>
    <t>Kulju Tutta</t>
  </si>
  <si>
    <t>Tutta.Kulju@email.fi</t>
  </si>
  <si>
    <t>Kulju Tuula</t>
  </si>
  <si>
    <t>Tuula.Kulju@email.fi</t>
  </si>
  <si>
    <t>Kultanen Marja-Liisa</t>
  </si>
  <si>
    <t>Marja-Liisa.Kultanen@email.fi</t>
  </si>
  <si>
    <t>Kultanen Vuokko</t>
  </si>
  <si>
    <t>Vuokko.Kultanen@email.fi</t>
  </si>
  <si>
    <t>Kuossari Aila</t>
  </si>
  <si>
    <t>Aila.Kuossari@email.fi</t>
  </si>
  <si>
    <t>Kuossari Eeva</t>
  </si>
  <si>
    <t>Eeva.Kuossari@email.fi</t>
  </si>
  <si>
    <t>Kuossari Pirkko</t>
  </si>
  <si>
    <t>Pirkko.Kuossari@email.fi</t>
  </si>
  <si>
    <t>Kurru Markku</t>
  </si>
  <si>
    <t>Markku.Kurru@email.fi</t>
  </si>
  <si>
    <t>Kurru Sinikka</t>
  </si>
  <si>
    <t>Sinikka.Kurru@email.fi</t>
  </si>
  <si>
    <t>Kylänpää Eeva</t>
  </si>
  <si>
    <t>Eeva.Kylänpää@email.fi</t>
  </si>
  <si>
    <t>Käenniemi Eeva-Liisa</t>
  </si>
  <si>
    <t>Eeva-Liisa.Käenniemi@email.fi</t>
  </si>
  <si>
    <t>Käenniemi Leila</t>
  </si>
  <si>
    <t>Leila.Käenniemi@email.fi</t>
  </si>
  <si>
    <t>Käkönen Elina</t>
  </si>
  <si>
    <t>Elina.Käkönen@email.fi</t>
  </si>
  <si>
    <t>Laakso Ritva</t>
  </si>
  <si>
    <t>Ritva.Laakso@email.fi</t>
  </si>
  <si>
    <t>Laaksonen Anneli</t>
  </si>
  <si>
    <t>Anneli.Laaksonen@email.fi</t>
  </si>
  <si>
    <t>Laaksonen Jorma</t>
  </si>
  <si>
    <t>Jorma.Laaksonen@email.fi</t>
  </si>
  <si>
    <t>Laaksonen Minna</t>
  </si>
  <si>
    <t>Minna.Laaksonen@email.fi</t>
  </si>
  <si>
    <t>Laaksonen Rita</t>
  </si>
  <si>
    <t>Rita.Laaksonen@email.fi</t>
  </si>
  <si>
    <t>Laari Kaarina</t>
  </si>
  <si>
    <t>Kaarina.Laari@email.fi</t>
  </si>
  <si>
    <t>Laari Pirjo-Liisa</t>
  </si>
  <si>
    <t>Pirjo-Liisa.Laari@email.fi</t>
  </si>
  <si>
    <t>Laihanen Tuija</t>
  </si>
  <si>
    <t>Tuija.Laihanen@email.fi</t>
  </si>
  <si>
    <t>Lampela Jukka-Pekka</t>
  </si>
  <si>
    <t>Jukka-Pekka.Lampela@email.fi</t>
  </si>
  <si>
    <t>Lankinen Helena</t>
  </si>
  <si>
    <t>Helena.Lankinen@email.fi</t>
  </si>
  <si>
    <t>Lankinen Pirkko</t>
  </si>
  <si>
    <t>Pirkko.Lankinen@email.fi</t>
  </si>
  <si>
    <t>Lankinen Reija</t>
  </si>
  <si>
    <t>Reija.Lankinen@email.fi</t>
  </si>
  <si>
    <t>Lehtinen Päivi</t>
  </si>
  <si>
    <t>Päivi.Lehtinen@email.fi</t>
  </si>
  <si>
    <t>Lehto Hannele</t>
  </si>
  <si>
    <t>Hannele.Lehto@email.fi</t>
  </si>
  <si>
    <t>Lehto Vuokko</t>
  </si>
  <si>
    <t>Vuokko.Lehto@email.fi</t>
  </si>
  <si>
    <t>Lehtonen Aino</t>
  </si>
  <si>
    <t>Aino.Lehtonen@email.fi</t>
  </si>
  <si>
    <t>Lehtonen Erkki</t>
  </si>
  <si>
    <t>Erkki.Lehtonen@email.fi</t>
  </si>
  <si>
    <t>Lehtonen Kari</t>
  </si>
  <si>
    <t>Kari.Lehtonen@email.fi</t>
  </si>
  <si>
    <t>Leinonen Kaisa</t>
  </si>
  <si>
    <t>Kaisa.Leinonen@email.fi</t>
  </si>
  <si>
    <t>Leinonen Tuula</t>
  </si>
  <si>
    <t>Tuula.Leinonen@email.fi</t>
  </si>
  <si>
    <t>Leppälä Virpi</t>
  </si>
  <si>
    <t>Virpi.Leppälä@email.fi</t>
  </si>
  <si>
    <t>Linnanoja Urpo</t>
  </si>
  <si>
    <t>Urpo.Linnanoja@email.fi</t>
  </si>
  <si>
    <t>Liukko Lea</t>
  </si>
  <si>
    <t>Lea.Liukko@email.fi</t>
  </si>
  <si>
    <t>Liukko Minna</t>
  </si>
  <si>
    <t>Minna.Liukko@email.fi</t>
  </si>
  <si>
    <t>Louhelainen Hannele</t>
  </si>
  <si>
    <t>Hannele.Louhelainen@email.fi</t>
  </si>
  <si>
    <t>Louhelainen Jorma</t>
  </si>
  <si>
    <t>Jorma.Louhelainen@email.fi</t>
  </si>
  <si>
    <t>Lounaskorpi Ulla</t>
  </si>
  <si>
    <t>Ulla.Lounaskorpi@email.fi</t>
  </si>
  <si>
    <t>Lääkkölä Aulikki</t>
  </si>
  <si>
    <t>Aulikki.Lääkkölä@email.fi</t>
  </si>
  <si>
    <t>Maastovaara Tiina</t>
  </si>
  <si>
    <t>Tiina.Maastovaara@email.fi</t>
  </si>
  <si>
    <t>Martevo Pasi</t>
  </si>
  <si>
    <t>Pasi.Martevo@email.fi</t>
  </si>
  <si>
    <t>Matero Erkki</t>
  </si>
  <si>
    <t>Erkki.Matero@email.fi</t>
  </si>
  <si>
    <t>Mattila Anna-Maija</t>
  </si>
  <si>
    <t>Anna-Maija.Mattila@email.fi</t>
  </si>
  <si>
    <t>Mattila Eeva-Liisa</t>
  </si>
  <si>
    <t>Eeva-Liisa.Mattila@email.fi</t>
  </si>
  <si>
    <t>Mattila Hannele</t>
  </si>
  <si>
    <t>Hannele.Mattila@email.fi</t>
  </si>
  <si>
    <t>Mattila Kaisa</t>
  </si>
  <si>
    <t>Kaisa.Mattila@email.fi</t>
  </si>
  <si>
    <t>Mattila Kirsti</t>
  </si>
  <si>
    <t>Kirsti.Mattila@email.fi</t>
  </si>
  <si>
    <t>Mattila Petri</t>
  </si>
  <si>
    <t>Petri.Mattila@email.fi</t>
  </si>
  <si>
    <t>Mattila Ritva-Liisa</t>
  </si>
  <si>
    <t>Ritva-Liisa.Mattila@email.fi</t>
  </si>
  <si>
    <t>Mattila Tiina</t>
  </si>
  <si>
    <t>Tiina.Mattila@email.fi</t>
  </si>
  <si>
    <t>Metsola Paula</t>
  </si>
  <si>
    <t>Paula.Metsola@email.fi</t>
  </si>
  <si>
    <t>Metsola Satu</t>
  </si>
  <si>
    <t>Satu.Metsola@email.fi</t>
  </si>
  <si>
    <t>Miettinen Anne-Marie</t>
  </si>
  <si>
    <t>Anne-Marie.Miettinen@email.fi</t>
  </si>
  <si>
    <t>Miettinen Hannele</t>
  </si>
  <si>
    <t>Hannele.Miettinen@email.fi</t>
  </si>
  <si>
    <t>Mikkola Eeva</t>
  </si>
  <si>
    <t>Eeva.Mikkola@email.fi</t>
  </si>
  <si>
    <t>Moisio Mirjam</t>
  </si>
  <si>
    <t>Mirjam.Moisio@email.fi</t>
  </si>
  <si>
    <t>Moisio Ossi</t>
  </si>
  <si>
    <t>Ossi.Moisio@email.fi</t>
  </si>
  <si>
    <t>Mutka Leena</t>
  </si>
  <si>
    <t>Leena.Mutka@email.fi</t>
  </si>
  <si>
    <t>Mutka Samuli</t>
  </si>
  <si>
    <t>Samuli.Mutka@email.fi</t>
  </si>
  <si>
    <t>Myllykoski Seija</t>
  </si>
  <si>
    <t>Seija.Myllykoski@email.fi</t>
  </si>
  <si>
    <t>Myllys Maritta</t>
  </si>
  <si>
    <t>Maritta.Myllys@email.fi</t>
  </si>
  <si>
    <t>Mäki-Leppilampi Eeva</t>
  </si>
  <si>
    <t>Eeva.Mäki-Leppilampi@email.fi</t>
  </si>
  <si>
    <t>Mäkinen Kaarina</t>
  </si>
  <si>
    <t>Kaarina.Mäkinen@email.fi</t>
  </si>
  <si>
    <t>Mäkinen Nina</t>
  </si>
  <si>
    <t>Nina.Mäkinen@email.fi</t>
  </si>
  <si>
    <t>Mäkinen Outi</t>
  </si>
  <si>
    <t>Outi.Mäkinen@email.fi</t>
  </si>
  <si>
    <t>Mäkinen Sirpa</t>
  </si>
  <si>
    <t>Sirpa.Mäkinen@email.fi</t>
  </si>
  <si>
    <t>Mäkinen Tarja</t>
  </si>
  <si>
    <t>Tarja.Mäkinen@email.fi</t>
  </si>
  <si>
    <t>Mäkkylä Tuulikki</t>
  </si>
  <si>
    <t>Tuulikki.Mäkkylä@email.fi</t>
  </si>
  <si>
    <t>Nikkanen Esteri</t>
  </si>
  <si>
    <t>Esteri.Nikkanen@email.fi</t>
  </si>
  <si>
    <t>Nokelainen Leila</t>
  </si>
  <si>
    <t>Leila.Nokelainen@email.fi</t>
  </si>
  <si>
    <t>Nokelainen Ritva</t>
  </si>
  <si>
    <t>Ritva.Nokelainen@email.fi</t>
  </si>
  <si>
    <t>Nurminen Aila</t>
  </si>
  <si>
    <t>Aila.Nurminen@email.fi</t>
  </si>
  <si>
    <t>Nurminen Sirpa</t>
  </si>
  <si>
    <t>Sirpa.Nurminen@email.fi</t>
  </si>
  <si>
    <t>Nuutinen Mirva</t>
  </si>
  <si>
    <t>Mirva.Nuutinen@email.fi</t>
  </si>
  <si>
    <t>Nuutinen Pirjo</t>
  </si>
  <si>
    <t>Pirjo.Nuutinen@email.fi</t>
  </si>
  <si>
    <t>Nyman Kirsti</t>
  </si>
  <si>
    <t>Kirsti.Nyman@email.fi</t>
  </si>
  <si>
    <t>Nyman Tarja</t>
  </si>
  <si>
    <t>Tarja.Nyman@email.fi</t>
  </si>
  <si>
    <t>Oedewald Jaana</t>
  </si>
  <si>
    <t>Jaana.Oedewald@email.fi</t>
  </si>
  <si>
    <t>Oedewald Ritva</t>
  </si>
  <si>
    <t>Ritva.Oedewald@email.fi</t>
  </si>
  <si>
    <t>Oinonen Kirsitiina</t>
  </si>
  <si>
    <t>Kirsitiina.Oinonen@email.fi</t>
  </si>
  <si>
    <t>Oinonen Pertti</t>
  </si>
  <si>
    <t>Pertti.Oinonen@email.fi</t>
  </si>
  <si>
    <t>Oinonen Ritva</t>
  </si>
  <si>
    <t>Ritva.Oinonen@email.fi</t>
  </si>
  <si>
    <t>Oinonen Sirpa</t>
  </si>
  <si>
    <t>Sirpa.Oinonen@email.fi</t>
  </si>
  <si>
    <t>Oinonen Tiina</t>
  </si>
  <si>
    <t>Tiina.Oinonen@email.fi</t>
  </si>
  <si>
    <t>Ojala Markku</t>
  </si>
  <si>
    <t>Markku.Ojala@email.fi</t>
  </si>
  <si>
    <t>Ojala Paula</t>
  </si>
  <si>
    <t>Paula.Ojala@email.fi</t>
  </si>
  <si>
    <t>Ojala Risto</t>
  </si>
  <si>
    <t>Risto.Ojala@email.fi</t>
  </si>
  <si>
    <t>Ojala Ulla</t>
  </si>
  <si>
    <t>Ulla.Ojala@email.fi</t>
  </si>
  <si>
    <t>Oksala Laila</t>
  </si>
  <si>
    <t>Laila.Oksala@email.fi</t>
  </si>
  <si>
    <t>Oksanen Katariina</t>
  </si>
  <si>
    <t>Katariina.Oksanen@email.fi</t>
  </si>
  <si>
    <t>Oksanen Petri</t>
  </si>
  <si>
    <t>Petri.Oksanen@email.fi</t>
  </si>
  <si>
    <t>Oksanen Satu</t>
  </si>
  <si>
    <t>Satu.Oksanen@email.fi</t>
  </si>
  <si>
    <t>Paavola Elina</t>
  </si>
  <si>
    <t>Elina.Paavola@email.fi</t>
  </si>
  <si>
    <t>Partanen Petri</t>
  </si>
  <si>
    <t>Petri.Partanen@email.fi</t>
  </si>
  <si>
    <t>Patronen-Jurvanen Helena</t>
  </si>
  <si>
    <t>Helena.Patronen-Jurvanen@email.fi</t>
  </si>
  <si>
    <t>Patronen-Jurvanen Katariina</t>
  </si>
  <si>
    <t>Katariina.Patronen-Jurvanen@email.fi</t>
  </si>
  <si>
    <t>Patronen-Jurvanen Ossi</t>
  </si>
  <si>
    <t>Ossi.Patronen-Jurvanen@email.fi</t>
  </si>
  <si>
    <t>Pekonen Minna</t>
  </si>
  <si>
    <t>Minna.Pekonen@email.fi</t>
  </si>
  <si>
    <t>Pekonen Mirva</t>
  </si>
  <si>
    <t>Mirva.Pekonen@email.fi</t>
  </si>
  <si>
    <t>Peltonen Esteri</t>
  </si>
  <si>
    <t>Esteri.Peltonen@email.fi</t>
  </si>
  <si>
    <t>Peltonen Kaarina</t>
  </si>
  <si>
    <t>Kaarina.Peltonen@email.fi</t>
  </si>
  <si>
    <t>Peltonen Kari</t>
  </si>
  <si>
    <t>Kari.Peltonen@email.fi</t>
  </si>
  <si>
    <t>Pesola Kari</t>
  </si>
  <si>
    <t>Kari.Pesola@email.fi</t>
  </si>
  <si>
    <t>Pohjanvirta Hilkka</t>
  </si>
  <si>
    <t>Hilkka.Pohjanvirta@email.fi</t>
  </si>
  <si>
    <t>Pohjanvirta Maila</t>
  </si>
  <si>
    <t>Maila.Pohjanvirta@email.fi</t>
  </si>
  <si>
    <t>Pohjanvirta Sirkka-Liisa</t>
  </si>
  <si>
    <t>Sirkka-Liisa.Pohjanvirta@email.fi</t>
  </si>
  <si>
    <t>Porras Sirkka-Liisa</t>
  </si>
  <si>
    <t>Sirkka-Liisa.Porras@email.fi</t>
  </si>
  <si>
    <t>Pulkkinen Katriina</t>
  </si>
  <si>
    <t>Katriina.Pulkkinen@email.fi</t>
  </si>
  <si>
    <t>Pulkkinen Stina</t>
  </si>
  <si>
    <t>Stina.Pulkkinen@email.fi</t>
  </si>
  <si>
    <t>Raasakka Maija</t>
  </si>
  <si>
    <t>Maija.Raasakka@email.fi</t>
  </si>
  <si>
    <t>Rajapuro Tutta</t>
  </si>
  <si>
    <t>Tutta.Rajapuro@email.fi</t>
  </si>
  <si>
    <t>Rantala Seija</t>
  </si>
  <si>
    <t>Seija.Rantala@email.fi</t>
  </si>
  <si>
    <t>Rantala Virpi</t>
  </si>
  <si>
    <t>Virpi.Rantala@email.fi</t>
  </si>
  <si>
    <t>Rekola Hilkka</t>
  </si>
  <si>
    <t>Hilkka.Rekola@email.fi</t>
  </si>
  <si>
    <t>Riikonen Maija</t>
  </si>
  <si>
    <t>Maija.Riikonen@email.fi</t>
  </si>
  <si>
    <t>Riikonen Pirkko</t>
  </si>
  <si>
    <t>Pirkko.Riikonen@email.fi</t>
  </si>
  <si>
    <t>Riikonen Ulla</t>
  </si>
  <si>
    <t>Ulla.Riikonen@email.fi</t>
  </si>
  <si>
    <t>Ruohela Pekka</t>
  </si>
  <si>
    <t>Pekka.Ruohela@email.fi</t>
  </si>
  <si>
    <t>Ruohela Ritva</t>
  </si>
  <si>
    <t>Ritva.Ruohela@email.fi</t>
  </si>
  <si>
    <t>Ruohomäki Anneli</t>
  </si>
  <si>
    <t>Anneli.Ruohomäki@email.fi</t>
  </si>
  <si>
    <t>Ruohomäki Eeva-Liisa</t>
  </si>
  <si>
    <t>Eeva-Liisa.Ruohomäki@email.fi</t>
  </si>
  <si>
    <t>Ruohomäki Tuula</t>
  </si>
  <si>
    <t>Tuula.Ruohomäki@email.fi</t>
  </si>
  <si>
    <t>Rusko Sirpa</t>
  </si>
  <si>
    <t>Sirpa.Rusko@email.fi</t>
  </si>
  <si>
    <t>Räikkönen Ilpo</t>
  </si>
  <si>
    <t>Ilpo.Räikkönen@email.fi</t>
  </si>
  <si>
    <t>Räikkönen Jukka-Pekka</t>
  </si>
  <si>
    <t>Jukka-Pekka.Räikkönen@email.fi</t>
  </si>
  <si>
    <t>Räikkönen Ritva</t>
  </si>
  <si>
    <t>Ritva.Räikkönen@email.fi</t>
  </si>
  <si>
    <t>Saarenmaa Irene</t>
  </si>
  <si>
    <t>Irene.Saarenmaa@email.fi</t>
  </si>
  <si>
    <t>Saarenmaa Matti</t>
  </si>
  <si>
    <t>Matti.Saarenmaa@email.fi</t>
  </si>
  <si>
    <t>Saarenmaa Tarja</t>
  </si>
  <si>
    <t>Tarja.Saarenmaa@email.fi</t>
  </si>
  <si>
    <t>Saari Ami</t>
  </si>
  <si>
    <t>Ami.Saari@email.fi</t>
  </si>
  <si>
    <t>Saarinen Ari</t>
  </si>
  <si>
    <t>Ari.Saarinen@email.fi</t>
  </si>
  <si>
    <t>Saarinen Kirsti</t>
  </si>
  <si>
    <t>Kirsti.Saarinen@email.fi</t>
  </si>
  <si>
    <t>Saarinen Matti</t>
  </si>
  <si>
    <t>Matti.Saarinen@email.fi</t>
  </si>
  <si>
    <t>Saarinen Ritva-Liisa</t>
  </si>
  <si>
    <t>Ritva-Liisa.Saarinen@email.fi</t>
  </si>
  <si>
    <t>Saikkonen Sirpa</t>
  </si>
  <si>
    <t>Sirpa.Saikkonen@email.fi</t>
  </si>
  <si>
    <t>Saksholm Martti</t>
  </si>
  <si>
    <t>Martti.Saksholm@email.fi</t>
  </si>
  <si>
    <t>Saksholm Sirkku</t>
  </si>
  <si>
    <t>Sirkku.Saksholm@email.fi</t>
  </si>
  <si>
    <t>Salo Ossi</t>
  </si>
  <si>
    <t>Ossi.Salo@email.fi</t>
  </si>
  <si>
    <t>Salonen Kauko</t>
  </si>
  <si>
    <t>Kauko.Salonen@email.fi</t>
  </si>
  <si>
    <t>Salonen Kirsti</t>
  </si>
  <si>
    <t>Kirsti.Salonen@email.fi</t>
  </si>
  <si>
    <t>Salonen Pirjo</t>
  </si>
  <si>
    <t>Pirjo.Salonen@email.fi</t>
  </si>
  <si>
    <t>Sankari Marja</t>
  </si>
  <si>
    <t>Marja.Sankari@email.fi</t>
  </si>
  <si>
    <t>Sauvola Ami</t>
  </si>
  <si>
    <t>Ami.Sauvola@email.fi</t>
  </si>
  <si>
    <t>Sauvola Tarja</t>
  </si>
  <si>
    <t>Tarja.Sauvola@email.fi</t>
  </si>
  <si>
    <t>Sauvola Tuija</t>
  </si>
  <si>
    <t>Tuija.Sauvola@email.fi</t>
  </si>
  <si>
    <t>Savolainen Margit</t>
  </si>
  <si>
    <t>Margit.Savolainen@email.fi</t>
  </si>
  <si>
    <t>Savolainen Ritva</t>
  </si>
  <si>
    <t>Ritva.Savolainen@email.fi</t>
  </si>
  <si>
    <t>Schroderus Esteri</t>
  </si>
  <si>
    <t>Esteri.Schroderus@email.fi</t>
  </si>
  <si>
    <t>Schroderus Sirkku</t>
  </si>
  <si>
    <t>Sirkku.Schroderus@email.fi</t>
  </si>
  <si>
    <t>Seppänen Seija</t>
  </si>
  <si>
    <t>Seija.Seppänen@email.fi</t>
  </si>
  <si>
    <t>Seppänen Tuula</t>
  </si>
  <si>
    <t>Tuula.Seppänen@email.fi</t>
  </si>
  <si>
    <t>Silaste Erkki</t>
  </si>
  <si>
    <t>Erkki.Silaste@email.fi</t>
  </si>
  <si>
    <t>Silaste Riitta</t>
  </si>
  <si>
    <t>Riitta.Silaste@email.fi</t>
  </si>
  <si>
    <t>Simola Liisa</t>
  </si>
  <si>
    <t>Liisa.Simola@email.fi</t>
  </si>
  <si>
    <t>Simola Satu</t>
  </si>
  <si>
    <t>Satu.Simola@email.fi</t>
  </si>
  <si>
    <t>Simola Tuulikki</t>
  </si>
  <si>
    <t>Tuulikki.Simola@email.fi</t>
  </si>
  <si>
    <t>Sinkkonen Helena</t>
  </si>
  <si>
    <t>Helena.Sinkkonen@email.fi</t>
  </si>
  <si>
    <t>Sinkkonen Päivi</t>
  </si>
  <si>
    <t>Päivi.Sinkkonen@email.fi</t>
  </si>
  <si>
    <t>Siren Katriina</t>
  </si>
  <si>
    <t>Katriina.Siren@email.fi</t>
  </si>
  <si>
    <t>Sirviö Jorma</t>
  </si>
  <si>
    <t>Jorma.Sirviö@email.fi</t>
  </si>
  <si>
    <t>Sirviö Petri</t>
  </si>
  <si>
    <t>Petri.Sirviö@email.fi</t>
  </si>
  <si>
    <t>Sulku Outi</t>
  </si>
  <si>
    <t>Outi.Sulku@email.fi</t>
  </si>
  <si>
    <t>Suomi Kirsti</t>
  </si>
  <si>
    <t>Kirsti.Suomi@email.fi</t>
  </si>
  <si>
    <t>Suontaka-Jamalainen Erna</t>
  </si>
  <si>
    <t>Erna.Suontaka-Jamalainen@email.fi</t>
  </si>
  <si>
    <t>Suontaka-Jamalainen Risto</t>
  </si>
  <si>
    <t>Risto.Suontaka-Jamalainen@email.fi</t>
  </si>
  <si>
    <t>Suoranta Lea</t>
  </si>
  <si>
    <t>Lea.Suoranta@email.fi</t>
  </si>
  <si>
    <t>Suoranta Raija</t>
  </si>
  <si>
    <t>Raija.Suoranta@email.fi</t>
  </si>
  <si>
    <t>Tahvola Sirkka</t>
  </si>
  <si>
    <t>Sirkka.Tahvola@email.fi</t>
  </si>
  <si>
    <t>Takala Matti</t>
  </si>
  <si>
    <t>Matti.Takala@email.fi</t>
  </si>
  <si>
    <t>Talka Kari</t>
  </si>
  <si>
    <t>Kari.Talka@email.fi</t>
  </si>
  <si>
    <t>Tallgren Esteri</t>
  </si>
  <si>
    <t>Esteri.Tallgren@email.fi</t>
  </si>
  <si>
    <t>Tallgren Martti</t>
  </si>
  <si>
    <t>Martti.Tallgren@email.fi</t>
  </si>
  <si>
    <t>Tallgren Mirjam</t>
  </si>
  <si>
    <t>Mirjam.Tallgren@email.fi</t>
  </si>
  <si>
    <t>Tallgren Pirkko</t>
  </si>
  <si>
    <t>Pirkko.Tallgren@email.fi</t>
  </si>
  <si>
    <t>Tanner-Vienola Laila</t>
  </si>
  <si>
    <t>Laila.Tanner-Vienola@email.fi</t>
  </si>
  <si>
    <t>Taskinen Anneli</t>
  </si>
  <si>
    <t>Anneli.Taskinen@email.fi</t>
  </si>
  <si>
    <t>Taskinen Margit</t>
  </si>
  <si>
    <t>Margit.Taskinen@email.fi</t>
  </si>
  <si>
    <t>Taskinen Tiina</t>
  </si>
  <si>
    <t>Tiina.Taskinen@email.fi</t>
  </si>
  <si>
    <t>Tiusanen Anneli</t>
  </si>
  <si>
    <t>Anneli.Tiusanen@email.fi</t>
  </si>
  <si>
    <t>Toivonen Mirja</t>
  </si>
  <si>
    <t>Mirja.Toivonen@email.fi</t>
  </si>
  <si>
    <t>Tuomi Kyllikki</t>
  </si>
  <si>
    <t>Kyllikki.Tuomi@email.fi</t>
  </si>
  <si>
    <t>Ukkonen Reija</t>
  </si>
  <si>
    <t>Reija.Ukkonen@email.fi</t>
  </si>
  <si>
    <t>Vahe Taina</t>
  </si>
  <si>
    <t>Taina.Vahe@email.fi</t>
  </si>
  <si>
    <t>Valvanto Jukka-Pekka</t>
  </si>
  <si>
    <t>Jukka-Pekka.Valvanto@email.fi</t>
  </si>
  <si>
    <t>Varjo Ami</t>
  </si>
  <si>
    <t>Ami.Varjo@email.fi</t>
  </si>
  <si>
    <t>Varjo Anne</t>
  </si>
  <si>
    <t>Anne.Varjo@email.fi</t>
  </si>
  <si>
    <t>Vasenius Kari</t>
  </si>
  <si>
    <t>Kari.Vasenius@email.fi</t>
  </si>
  <si>
    <t>Vasunta Anne-Marie</t>
  </si>
  <si>
    <t>Anne-Marie.Vasunta@email.fi</t>
  </si>
  <si>
    <t>Vasunta Kaarina</t>
  </si>
  <si>
    <t>Kaarina.Vasunta@email.fi</t>
  </si>
  <si>
    <t>Vehviläinen-Helenius Kari-Veli</t>
  </si>
  <si>
    <t>Kari-Veli.Vehviläinen-Helenius@email.fi</t>
  </si>
  <si>
    <t>Vehviläinen-Helenius Maarit</t>
  </si>
  <si>
    <t>Maarit.Vehviläinen-Helenius@email.fi</t>
  </si>
  <si>
    <t>Vehviläinen-Helenius Pirjo-Liisa</t>
  </si>
  <si>
    <t>Pirjo-Liisa.Vehviläinen-Helenius@email.fi</t>
  </si>
  <si>
    <t>Vehviläinen-Helenius Sirkka-Liisa</t>
  </si>
  <si>
    <t>Sirkka-Liisa.Vehviläinen-Helenius@email.fi</t>
  </si>
  <si>
    <t>Vekka Eija</t>
  </si>
  <si>
    <t>Eija.Vekka@email.fi</t>
  </si>
  <si>
    <t>Vekka Ritva</t>
  </si>
  <si>
    <t>Ritva.Vekka@email.fi</t>
  </si>
  <si>
    <t>Vekka Taina</t>
  </si>
  <si>
    <t>Taina.Vekka@email.fi</t>
  </si>
  <si>
    <t>Vento-Jokinen Christina</t>
  </si>
  <si>
    <t>Christina.Vento-Jokinen@email.fi</t>
  </si>
  <si>
    <t>Vento-Jokinen Nina</t>
  </si>
  <si>
    <t>Nina.Vento-Jokinen@email.fi</t>
  </si>
  <si>
    <t>Vento-Jokinen Tiina</t>
  </si>
  <si>
    <t>Tiina.Vento-Jokinen@email.fi</t>
  </si>
  <si>
    <t>Westerstråhle Margit</t>
  </si>
  <si>
    <t>Margit.Westerstråhle@email.fi</t>
  </si>
  <si>
    <t>Westerstråhle Mirva</t>
  </si>
  <si>
    <t>Mirva.Westerstråhle@email.fi</t>
  </si>
  <si>
    <t>Vierula Helena</t>
  </si>
  <si>
    <t>Helena.Vierula@email.fi</t>
  </si>
  <si>
    <t>Vierula Jorma</t>
  </si>
  <si>
    <t>Jorma.Vierula@email.fi</t>
  </si>
  <si>
    <t>Vierula Minna</t>
  </si>
  <si>
    <t>Minna.Vierula@email.fi</t>
  </si>
  <si>
    <t>Viiala Anja</t>
  </si>
  <si>
    <t>Anja.Viiala@email.fi</t>
  </si>
  <si>
    <t>Väistö Petri</t>
  </si>
  <si>
    <t>Petri.Väistö@email.fi</t>
  </si>
  <si>
    <t>Wäyrynen Ami</t>
  </si>
  <si>
    <t>Ami.Wäyrynen@email.fi</t>
  </si>
  <si>
    <t>Wäyrynen Outi</t>
  </si>
  <si>
    <t>Outi.Wäyrynen@email.fi</t>
  </si>
  <si>
    <t>Ylihärsilä Erna</t>
  </si>
  <si>
    <t>Erna.Ylihärsilä@email.fi</t>
  </si>
  <si>
    <t>Ylä-Tuuhonen Kirsti</t>
  </si>
  <si>
    <t>Kirsti.Ylä-Tuuhonen@email.fi</t>
  </si>
  <si>
    <t>Ylä-Tuuhonen Kyllikki</t>
  </si>
  <si>
    <t>Kyllikki.Ylä-Tuuhonen@email.fi</t>
  </si>
  <si>
    <t>Östlund Kari</t>
  </si>
  <si>
    <t>Kari.Östlund@email.fi</t>
  </si>
  <si>
    <t>Östlund Tuula</t>
  </si>
  <si>
    <t>Tuula.Östlund@email.fi</t>
  </si>
  <si>
    <t>Östlund Vuokko</t>
  </si>
  <si>
    <t>Vuokko.Östlund@email.fi</t>
  </si>
  <si>
    <t>Aaltonen Nina</t>
  </si>
  <si>
    <t>Nina.Aaltonen@email.fi</t>
  </si>
  <si>
    <t>Aaltonen Petri</t>
  </si>
  <si>
    <t>Petri.Aaltonen@email.fi</t>
  </si>
  <si>
    <t>Ahlgren Lauha</t>
  </si>
  <si>
    <t>Lauha.Ahlgren@email.fi</t>
  </si>
  <si>
    <t>Ahlgren Ulla</t>
  </si>
  <si>
    <t>Ulla.Ahlgren@email.fi</t>
  </si>
  <si>
    <t>Ahola Irene</t>
  </si>
  <si>
    <t>Irene.Ahola@email.fi</t>
  </si>
  <si>
    <t>Ahonen Maija</t>
  </si>
  <si>
    <t>Maija.Ahonen@email.fi</t>
  </si>
  <si>
    <t>Airola Sari</t>
  </si>
  <si>
    <t>Sari.Airola@email.fi</t>
  </si>
  <si>
    <t>Apiainen Tutta</t>
  </si>
  <si>
    <t>Tutta.Apiainen@email.fi</t>
  </si>
  <si>
    <t>Burman Eeva</t>
  </si>
  <si>
    <t>Eeva.Burman@email.fi</t>
  </si>
  <si>
    <t>Burman Jorma</t>
  </si>
  <si>
    <t>Jorma.Burman@email.fi</t>
  </si>
  <si>
    <t>Burman Vuokko</t>
  </si>
  <si>
    <t>Vuokko.Burman@email.fi</t>
  </si>
  <si>
    <t>Dukpa Anna-Maija</t>
  </si>
  <si>
    <t>Anna-Maija.Dukpa@email.fi</t>
  </si>
  <si>
    <t>Dukpa Petri</t>
  </si>
  <si>
    <t>Petri.Dukpa@email.fi</t>
  </si>
  <si>
    <t>Ernvall Sinikka</t>
  </si>
  <si>
    <t>Sinikka.Ernvall@email.fi</t>
  </si>
  <si>
    <t>Ernvall Taina</t>
  </si>
  <si>
    <t>Taina.Ernvall@email.fi</t>
  </si>
  <si>
    <t>Ervomaa Helena</t>
  </si>
  <si>
    <t>Helena.Ervomaa@email.fi</t>
  </si>
  <si>
    <t>Halme Kaarina</t>
  </si>
  <si>
    <t>Kaarina.Halme@email.fi</t>
  </si>
  <si>
    <t>Heikkilä Jorma</t>
  </si>
  <si>
    <t>Jorma.Heikkilä@email.fi</t>
  </si>
  <si>
    <t>Heliö Outi</t>
  </si>
  <si>
    <t>Outi.Heliö@email.fi</t>
  </si>
  <si>
    <t>Hiidenhovi Sinikka</t>
  </si>
  <si>
    <t>Sinikka.Hiidenhovi@email.fi</t>
  </si>
  <si>
    <t>Honkala Sirpa</t>
  </si>
  <si>
    <t>Sirpa.Honkala@email.fi</t>
  </si>
  <si>
    <t>Honkala Vuokko</t>
  </si>
  <si>
    <t>Vuokko.Honkala@email.fi</t>
  </si>
  <si>
    <t>Huhtinen Jorma</t>
  </si>
  <si>
    <t>Jorma.Huhtinen@email.fi</t>
  </si>
  <si>
    <t>Huhtinen Leena</t>
  </si>
  <si>
    <t>Leena.Huhtinen@email.fi</t>
  </si>
  <si>
    <t>Huhtinen Ritva</t>
  </si>
  <si>
    <t>Ritva.Huhtinen@email.fi</t>
  </si>
  <si>
    <t>Ihaniemi Ilpo</t>
  </si>
  <si>
    <t>Ilpo.Ihaniemi@email.fi</t>
  </si>
  <si>
    <t>Iivonen Antero</t>
  </si>
  <si>
    <t>Antero.Iivonen@email.fi</t>
  </si>
  <si>
    <t>Iivonen Tuula</t>
  </si>
  <si>
    <t>Tuula.Iivonen@email.fi</t>
  </si>
  <si>
    <t>Ilva Merja</t>
  </si>
  <si>
    <t>Merja.Ilva@email.fi</t>
  </si>
  <si>
    <t>Ilva Pekka</t>
  </si>
  <si>
    <t>Pekka.Ilva@email.fi</t>
  </si>
  <si>
    <t>Immonen Paula</t>
  </si>
  <si>
    <t>Paula.Immonen@email.fi</t>
  </si>
  <si>
    <t>Jauhiainen Kirsti</t>
  </si>
  <si>
    <t>Kirsti.Jauhiainen@email.fi</t>
  </si>
  <si>
    <t>Jauhiainen Urpo</t>
  </si>
  <si>
    <t>Urpo.Jauhiainen@email.fi</t>
  </si>
  <si>
    <t>Johansson Leena</t>
  </si>
  <si>
    <t>Leena.Johansson@email.fi</t>
  </si>
  <si>
    <t>Jokelainen Sirkku</t>
  </si>
  <si>
    <t>Sirkku.Jokelainen@email.fi</t>
  </si>
  <si>
    <t>Jokinen Anneli</t>
  </si>
  <si>
    <t>Anneli.Jokinen@email.fi</t>
  </si>
  <si>
    <t>Jokinen Tuula</t>
  </si>
  <si>
    <t>Tuula.Jokinen@email.fi</t>
  </si>
  <si>
    <t>Jukka Urpo</t>
  </si>
  <si>
    <t>Urpo.Jukka@email.fi</t>
  </si>
  <si>
    <t>Jylhä Kari-Veli</t>
  </si>
  <si>
    <t>Kari-Veli.Jylhä@email.fi</t>
  </si>
  <si>
    <t>Järvinen Tarja</t>
  </si>
  <si>
    <t>Tarja.Järvinen@email.fi</t>
  </si>
  <si>
    <t>Kaihlaniemi-Liukko Marjatta</t>
  </si>
  <si>
    <t>Marjatta.Kaihlaniemi-Liukko@email.fi</t>
  </si>
  <si>
    <t>Kalalahti Voitto</t>
  </si>
  <si>
    <t>Voitto.Kalalahti@email.fi</t>
  </si>
  <si>
    <t>Kangasniemi Kaarina</t>
  </si>
  <si>
    <t>Kaarina.Kangasniemi@email.fi</t>
  </si>
  <si>
    <t>Karkela Outi</t>
  </si>
  <si>
    <t>Outi.Karkela@email.fi</t>
  </si>
  <si>
    <t>Kejo Kaisa</t>
  </si>
  <si>
    <t>Kaisa.Kejo@email.fi</t>
  </si>
  <si>
    <t>Keski-Säntti Anja</t>
  </si>
  <si>
    <t>Anja.Keski-Säntti@email.fi</t>
  </si>
  <si>
    <t>Kolari Samuli</t>
  </si>
  <si>
    <t>Samuli.Kolari@email.fi</t>
  </si>
  <si>
    <t>Kolari Terhikki</t>
  </si>
  <si>
    <t>Terhikki.Kolari@email.fi</t>
  </si>
  <si>
    <t>Korpinen Marjo</t>
  </si>
  <si>
    <t>Marjo.Korpinen@email.fi</t>
  </si>
  <si>
    <t>Kulju Helena</t>
  </si>
  <si>
    <t>Helena.Kulju@email.fi</t>
  </si>
  <si>
    <t>Kultanen Kari-Veli</t>
  </si>
  <si>
    <t>Kari-Veli.Kultanen@email.fi</t>
  </si>
  <si>
    <t>Kuossari Eija</t>
  </si>
  <si>
    <t>Eija.Kuossari@email.fi</t>
  </si>
  <si>
    <t>Kurru Hilkka</t>
  </si>
  <si>
    <t>Hilkka.Kurru@email.fi</t>
  </si>
  <si>
    <t>Kurru Leila</t>
  </si>
  <si>
    <t>Leila.Kurru@email.fi</t>
  </si>
  <si>
    <t>Kähkönen Liisa</t>
  </si>
  <si>
    <t>Liisa.Kähkönen@email.fi</t>
  </si>
  <si>
    <t>Laakso Eija-Riitta</t>
  </si>
  <si>
    <t>Eija-Riitta.Laakso@email.fi</t>
  </si>
  <si>
    <t>Laakso Minna</t>
  </si>
  <si>
    <t>Minna.Laakso@email.fi</t>
  </si>
  <si>
    <t>Laari Anne</t>
  </si>
  <si>
    <t>Anne.Laari@email.fi</t>
  </si>
  <si>
    <t>Laihanen Tarja</t>
  </si>
  <si>
    <t>Tarja.Laihanen@email.fi</t>
  </si>
  <si>
    <t>Lantz Pirjo-Liisa</t>
  </si>
  <si>
    <t>Pirjo-Liisa.Lantz@email.fi</t>
  </si>
  <si>
    <t>Lehto Eeva-Liisa</t>
  </si>
  <si>
    <t>Eeva-Liisa.Lehto@email.fi</t>
  </si>
  <si>
    <t>Lehto Ossi</t>
  </si>
  <si>
    <t>Ossi.Lehto@email.fi</t>
  </si>
  <si>
    <t>Leppälä Pirkko</t>
  </si>
  <si>
    <t>Pirkko.Leppälä@email.fi</t>
  </si>
  <si>
    <t>Leppälä Satu</t>
  </si>
  <si>
    <t>Satu.Leppälä@email.fi</t>
  </si>
  <si>
    <t>Linnanoja Vuokko</t>
  </si>
  <si>
    <t>Vuokko.Linnanoja@email.fi</t>
  </si>
  <si>
    <t>Liukko Kirsti</t>
  </si>
  <si>
    <t>Kirsti.Liukko@email.fi</t>
  </si>
  <si>
    <t>Lohi Leena</t>
  </si>
  <si>
    <t>Leena.Lohi@email.fi</t>
  </si>
  <si>
    <t>Lounaskorpi Hannele</t>
  </si>
  <si>
    <t>Hannele.Lounaskorpi@email.fi</t>
  </si>
  <si>
    <t>Lääkkölä Eija-Riitta</t>
  </si>
  <si>
    <t>Eija-Riitta.Lääkkölä@email.fi</t>
  </si>
  <si>
    <t>Lääkkölä Taina</t>
  </si>
  <si>
    <t>Taina.Lääkkölä@email.fi</t>
  </si>
  <si>
    <t>Maastovaara Eija</t>
  </si>
  <si>
    <t>Eija.Maastovaara@email.fi</t>
  </si>
  <si>
    <t>Maastovaara Leila</t>
  </si>
  <si>
    <t>Leila.Maastovaara@email.fi</t>
  </si>
  <si>
    <t>Mattila Pekka</t>
  </si>
  <si>
    <t>Pekka.Mattila@email.fi</t>
  </si>
  <si>
    <t>Mielonen Pirkko</t>
  </si>
  <si>
    <t>Pirkko.Mielonen@email.fi</t>
  </si>
  <si>
    <t>Mielonen Risto</t>
  </si>
  <si>
    <t>Risto.Mielonen@email.fi</t>
  </si>
  <si>
    <t>Miettinen Sinikka</t>
  </si>
  <si>
    <t>Sinikka.Miettinen@email.fi</t>
  </si>
  <si>
    <t>Mikkola Kirsti</t>
  </si>
  <si>
    <t>Kirsti.Mikkola@email.fi</t>
  </si>
  <si>
    <t>Moisio Kari</t>
  </si>
  <si>
    <t>Kari.Moisio@email.fi</t>
  </si>
  <si>
    <t>Myllykoski Minna</t>
  </si>
  <si>
    <t>Minna.Myllykoski@email.fi</t>
  </si>
  <si>
    <t>Myllys Jorma</t>
  </si>
  <si>
    <t>Jorma.Myllys@email.fi</t>
  </si>
  <si>
    <t>Myllys Jukka</t>
  </si>
  <si>
    <t>Jukka.Myllys@email.fi</t>
  </si>
  <si>
    <t>Mäki-Leppilampi Anne</t>
  </si>
  <si>
    <t>Anne.Mäki-Leppilampi@email.fi</t>
  </si>
  <si>
    <t>Mäkkylä Aino</t>
  </si>
  <si>
    <t>Aino.Mäkkylä@email.fi</t>
  </si>
  <si>
    <t>Nikkanen Esa</t>
  </si>
  <si>
    <t>Esa.Nikkanen@email.fi</t>
  </si>
  <si>
    <t>Nikkanen Laila</t>
  </si>
  <si>
    <t>Laila.Nikkanen@email.fi</t>
  </si>
  <si>
    <t>Nokelainen Paula</t>
  </si>
  <si>
    <t>Paula.Nokelainen@email.fi</t>
  </si>
  <si>
    <t>Nurminen Maija</t>
  </si>
  <si>
    <t>Maija.Nurminen@email.fi</t>
  </si>
  <si>
    <t>Nyman Marja</t>
  </si>
  <si>
    <t>Marja.Nyman@email.fi</t>
  </si>
  <si>
    <t>Oinonen Sirkka</t>
  </si>
  <si>
    <t>Sirkka.Oinonen@email.fi</t>
  </si>
  <si>
    <t>Oinonen Ulla</t>
  </si>
  <si>
    <t>Ulla.Oinonen@email.fi</t>
  </si>
  <si>
    <t>Ojala Sirpa</t>
  </si>
  <si>
    <t>Sirpa.Ojala@email.fi</t>
  </si>
  <si>
    <t>Ojala Stina</t>
  </si>
  <si>
    <t>Stina.Ojala@email.fi</t>
  </si>
  <si>
    <t>Oksala Esteri</t>
  </si>
  <si>
    <t>Esteri.Oksala@email.fi</t>
  </si>
  <si>
    <t>Ollila Jorma</t>
  </si>
  <si>
    <t>Jorma.Ollila@email.fi</t>
  </si>
  <si>
    <t>Paavola Aulikki</t>
  </si>
  <si>
    <t>Aulikki.Paavola@email.fi</t>
  </si>
  <si>
    <t>Pekonen Oili</t>
  </si>
  <si>
    <t>Oili.Pekonen@email.fi</t>
  </si>
  <si>
    <t>Peltonen Kirsti</t>
  </si>
  <si>
    <t>Kirsti.Peltonen@email.fi</t>
  </si>
  <si>
    <t>Pohjanvirta Antero</t>
  </si>
  <si>
    <t>Antero.Pohjanvirta@email.fi</t>
  </si>
  <si>
    <t>Porras Eeva</t>
  </si>
  <si>
    <t>Eeva.Porras@email.fi</t>
  </si>
  <si>
    <t>Pulkkila Maija</t>
  </si>
  <si>
    <t>Maija.Pulkkila@email.fi</t>
  </si>
  <si>
    <t>Pulkkinen Kari-Veli</t>
  </si>
  <si>
    <t>Kari-Veli.Pulkkinen@email.fi</t>
  </si>
  <si>
    <t>Pulkkinen Pasi</t>
  </si>
  <si>
    <t>Pasi.Pulkkinen@email.fi</t>
  </si>
  <si>
    <t>Pulkkinen Tuula</t>
  </si>
  <si>
    <t>Tuula.Pulkkinen@email.fi</t>
  </si>
  <si>
    <t>Puro Lauha</t>
  </si>
  <si>
    <t>Lauha.Puro@email.fi</t>
  </si>
  <si>
    <t>Puro Pirjo-Liisa</t>
  </si>
  <si>
    <t>Pirjo-Liisa.Puro@email.fi</t>
  </si>
  <si>
    <t>Raatikainen Riikka</t>
  </si>
  <si>
    <t>Riikka.Raatikainen@email.fi</t>
  </si>
  <si>
    <t>Rantanen-Siljamäki Päivi</t>
  </si>
  <si>
    <t>Päivi.Rantanen-Siljamäki@email.fi</t>
  </si>
  <si>
    <t>Rantanen-Siljamäki Sirpa</t>
  </si>
  <si>
    <t>Sirpa.Rantanen-Siljamäki@email.fi</t>
  </si>
  <si>
    <t>Reponen Sanni</t>
  </si>
  <si>
    <t>Sanni.Reponen@email.fi</t>
  </si>
  <si>
    <t>Reponen Vuokko</t>
  </si>
  <si>
    <t>Vuokko.Reponen@email.fi</t>
  </si>
  <si>
    <t>Riutta Anneli</t>
  </si>
  <si>
    <t>Anneli.Riutta@email.fi</t>
  </si>
  <si>
    <t>Ruohomäki Sirpa</t>
  </si>
  <si>
    <t>Sirpa.Ruohomäki@email.fi</t>
  </si>
  <si>
    <t>Ruuskanen Anne</t>
  </si>
  <si>
    <t>Anne.Ruuskanen@email.fi</t>
  </si>
  <si>
    <t>Ruuskanen Hannele</t>
  </si>
  <si>
    <t>Hannele.Ruuskanen@email.fi</t>
  </si>
  <si>
    <t>Räikkönen Mirja</t>
  </si>
  <si>
    <t>Mirja.Räikkönen@email.fi</t>
  </si>
  <si>
    <t>Saaranen Eeva</t>
  </si>
  <si>
    <t>Eeva.Saaranen@email.fi</t>
  </si>
  <si>
    <t>Saaranen Ulla</t>
  </si>
  <si>
    <t>Ulla.Saaranen@email.fi</t>
  </si>
  <si>
    <t>Saikkonen Paula</t>
  </si>
  <si>
    <t>Paula.Saikkonen@email.fi</t>
  </si>
  <si>
    <t>Salo Matti</t>
  </si>
  <si>
    <t>Matti.Salo@email.fi</t>
  </si>
  <si>
    <t>Salonen Eeva</t>
  </si>
  <si>
    <t>Eeva.Salonen@email.fi</t>
  </si>
  <si>
    <t>Salonen Kyllikki</t>
  </si>
  <si>
    <t>Kyllikki.Salonen@email.fi</t>
  </si>
  <si>
    <t>Salonen Pekka</t>
  </si>
  <si>
    <t>Pekka.Salonen@email.fi</t>
  </si>
  <si>
    <t>Sankari Pekka</t>
  </si>
  <si>
    <t>Pekka.Sankari@email.fi</t>
  </si>
  <si>
    <t>Sauvola Irene</t>
  </si>
  <si>
    <t>Irene.Sauvola@email.fi</t>
  </si>
  <si>
    <t>Sirviö Marjo</t>
  </si>
  <si>
    <t>Marjo.Sirviö@email.fi</t>
  </si>
  <si>
    <t>Sulku Petri</t>
  </si>
  <si>
    <t>Petri.Sulku@email.fi</t>
  </si>
  <si>
    <t>Suomi Satu</t>
  </si>
  <si>
    <t>Satu.Suomi@email.fi</t>
  </si>
  <si>
    <t>Suontaka-Jamalainen Kirsti</t>
  </si>
  <si>
    <t>Kirsti.Suontaka-Jamalainen@email.fi</t>
  </si>
  <si>
    <t>Suontaka-Jamalainen Seija</t>
  </si>
  <si>
    <t>Seija.Suontaka-Jamalainen@email.fi</t>
  </si>
  <si>
    <t>Tahvola Outi</t>
  </si>
  <si>
    <t>Outi.Tahvola@email.fi</t>
  </si>
  <si>
    <t>Talka Mirja</t>
  </si>
  <si>
    <t>Mirja.Talka@email.fi</t>
  </si>
  <si>
    <t>Tanner-Vienola Nina</t>
  </si>
  <si>
    <t>Nina.Tanner-Vienola@email.fi</t>
  </si>
  <si>
    <t>Tiits Kirsti</t>
  </si>
  <si>
    <t>Kirsti.Tiits@email.fi</t>
  </si>
  <si>
    <t>Tuppura Maila</t>
  </si>
  <si>
    <t>Maila.Tuppura@email.fi</t>
  </si>
  <si>
    <t>Tuulio Kirsti</t>
  </si>
  <si>
    <t>Kirsti.Tuulio@email.fi</t>
  </si>
  <si>
    <t>Vahe Eija</t>
  </si>
  <si>
    <t>Eija.Vahe@email.fi</t>
  </si>
  <si>
    <t>Marja-Liisa.Vasenius@email.fi</t>
  </si>
  <si>
    <t>Sanni.Vehviläinen-Helenius@email.fi</t>
  </si>
  <si>
    <t>Vehviläinen-Helenius Tuula</t>
  </si>
  <si>
    <t>Tuula.Vehviläinen-Helenius@email.fi</t>
  </si>
  <si>
    <t>Westerstråhle Raija</t>
  </si>
  <si>
    <t>Raija.Westerstråhle@email.fi</t>
  </si>
  <si>
    <t>Westerstråhle Risto</t>
  </si>
  <si>
    <t>Risto.Westerstråhle@email.fi</t>
  </si>
  <si>
    <t>Vierula Reija</t>
  </si>
  <si>
    <t>Reija.Vierula@email.fi</t>
  </si>
  <si>
    <t>Virtanen Samuli</t>
  </si>
  <si>
    <t>Samuli.Virtanen@email.fi</t>
  </si>
  <si>
    <t>Väistö Esteri</t>
  </si>
  <si>
    <t>Esteri.Väistö@email.fi</t>
  </si>
  <si>
    <t>Wäyrynen Kirsti</t>
  </si>
  <si>
    <t>Kirsti.Wäyrynen@email.fi</t>
  </si>
  <si>
    <t>Wäyrynen Satu</t>
  </si>
  <si>
    <t>Satu.Wäyrynen@email.fi</t>
  </si>
  <si>
    <t>Ylihärsilä Mirva</t>
  </si>
  <si>
    <t>Mirva.Ylihärsilä@email.fi</t>
  </si>
  <si>
    <t>Östlund Terhikki</t>
  </si>
  <si>
    <t>Terhikki.Östlund@email.fi</t>
  </si>
  <si>
    <t>Tili</t>
  </si>
  <si>
    <t>Tilin nimi</t>
  </si>
  <si>
    <t>Laskunro</t>
  </si>
  <si>
    <t>Päivämäärä</t>
  </si>
  <si>
    <t>KP 1</t>
  </si>
  <si>
    <t>KP 2</t>
  </si>
  <si>
    <t>Kustannuspaikka</t>
  </si>
  <si>
    <t>Alikustannuspaikat</t>
  </si>
  <si>
    <t>Debit</t>
  </si>
  <si>
    <t>Credit</t>
  </si>
  <si>
    <t>Myyntisaamiset</t>
  </si>
  <si>
    <t>A100211</t>
  </si>
  <si>
    <t>A100210</t>
  </si>
  <si>
    <t>B40001</t>
  </si>
  <si>
    <t>A100213</t>
  </si>
  <si>
    <t>A100212</t>
  </si>
  <si>
    <t>A100214</t>
  </si>
  <si>
    <t>B40003</t>
  </si>
  <si>
    <t>B40004</t>
  </si>
  <si>
    <t>B40005</t>
  </si>
  <si>
    <t>B40017</t>
  </si>
  <si>
    <t>B40010</t>
  </si>
  <si>
    <t>B40018</t>
  </si>
  <si>
    <t>B40009</t>
  </si>
  <si>
    <t>B40007</t>
  </si>
  <si>
    <t>B40023</t>
  </si>
  <si>
    <t>B40022</t>
  </si>
  <si>
    <t>B40013</t>
  </si>
  <si>
    <t>B40006</t>
  </si>
  <si>
    <t>B40021</t>
  </si>
  <si>
    <t>B40008</t>
  </si>
  <si>
    <t>B40016</t>
  </si>
  <si>
    <t>B40019</t>
  </si>
  <si>
    <t>B40015</t>
  </si>
  <si>
    <t>B40020</t>
  </si>
  <si>
    <t>B40014</t>
  </si>
  <si>
    <t>B40011</t>
  </si>
  <si>
    <t>B40012</t>
  </si>
  <si>
    <t>B40025</t>
  </si>
  <si>
    <t>B40027</t>
  </si>
  <si>
    <t>B40024</t>
  </si>
  <si>
    <t>B40028</t>
  </si>
  <si>
    <t>B40026</t>
  </si>
  <si>
    <t>B40030</t>
  </si>
  <si>
    <t>B40029</t>
  </si>
  <si>
    <t>B40033</t>
  </si>
  <si>
    <t>B40032</t>
  </si>
  <si>
    <t>B40031</t>
  </si>
  <si>
    <t>B40034</t>
  </si>
  <si>
    <t>B40056</t>
  </si>
  <si>
    <t>B40047</t>
  </si>
  <si>
    <t>B40071</t>
  </si>
  <si>
    <t>B40043</t>
  </si>
  <si>
    <t>B40068</t>
  </si>
  <si>
    <t>B40036</t>
  </si>
  <si>
    <t>B40065</t>
  </si>
  <si>
    <t>B40045</t>
  </si>
  <si>
    <t>B40064</t>
  </si>
  <si>
    <t>B40041</t>
  </si>
  <si>
    <t>B40060</t>
  </si>
  <si>
    <t>B40049</t>
  </si>
  <si>
    <t>B40052</t>
  </si>
  <si>
    <t>B40040</t>
  </si>
  <si>
    <t>B40055</t>
  </si>
  <si>
    <t>B40037</t>
  </si>
  <si>
    <t>B40066</t>
  </si>
  <si>
    <t>B40059</t>
  </si>
  <si>
    <t>B40035</t>
  </si>
  <si>
    <t>B40038</t>
  </si>
  <si>
    <t>B40075</t>
  </si>
  <si>
    <t>B40046</t>
  </si>
  <si>
    <t>B40039</t>
  </si>
  <si>
    <t>B40058</t>
  </si>
  <si>
    <t>B40076</t>
  </si>
  <si>
    <t>B40048</t>
  </si>
  <si>
    <t>B40072</t>
  </si>
  <si>
    <t>B40070</t>
  </si>
  <si>
    <t>B40073</t>
  </si>
  <si>
    <t>B40063</t>
  </si>
  <si>
    <t>B40074</t>
  </si>
  <si>
    <t>B40062</t>
  </si>
  <si>
    <t>B40050</t>
  </si>
  <si>
    <t>B40053</t>
  </si>
  <si>
    <t>B40067</t>
  </si>
  <si>
    <t>B40044</t>
  </si>
  <si>
    <t>B40051</t>
  </si>
  <si>
    <t>B40054</t>
  </si>
  <si>
    <t>B40042</t>
  </si>
  <si>
    <t>B40057</t>
  </si>
  <si>
    <t>B40069</t>
  </si>
  <si>
    <t>B40080</t>
  </si>
  <si>
    <t>B40078</t>
  </si>
  <si>
    <t>B40077</t>
  </si>
  <si>
    <t>B40079</t>
  </si>
  <si>
    <t>A100215</t>
  </si>
  <si>
    <t>B40148</t>
  </si>
  <si>
    <t>B40119</t>
  </si>
  <si>
    <t>B40121</t>
  </si>
  <si>
    <t>B40081</t>
  </si>
  <si>
    <t>B40154</t>
  </si>
  <si>
    <t>B40094</t>
  </si>
  <si>
    <t>B40100</t>
  </si>
  <si>
    <t>B40127</t>
  </si>
  <si>
    <t>B40149</t>
  </si>
  <si>
    <t>B40124</t>
  </si>
  <si>
    <t>B40147</t>
  </si>
  <si>
    <t>B40142</t>
  </si>
  <si>
    <t>B40126</t>
  </si>
  <si>
    <t>B40092</t>
  </si>
  <si>
    <t>B40093</t>
  </si>
  <si>
    <t>B40139</t>
  </si>
  <si>
    <t>B40111</t>
  </si>
  <si>
    <t>B40145</t>
  </si>
  <si>
    <t>B40161</t>
  </si>
  <si>
    <t>B40108</t>
  </si>
  <si>
    <t>B40143</t>
  </si>
  <si>
    <t>A100216</t>
  </si>
  <si>
    <t>B40129</t>
  </si>
  <si>
    <t>B40130</t>
  </si>
  <si>
    <t>B40131</t>
  </si>
  <si>
    <t>B40133</t>
  </si>
  <si>
    <t>B40134</t>
  </si>
  <si>
    <t>B40135</t>
  </si>
  <si>
    <t>B40123</t>
  </si>
  <si>
    <t>B40128</t>
  </si>
  <si>
    <t>B40162</t>
  </si>
  <si>
    <t>B40101</t>
  </si>
  <si>
    <t>B40157</t>
  </si>
  <si>
    <t>B40110</t>
  </si>
  <si>
    <t>B40095</t>
  </si>
  <si>
    <t>B40103</t>
  </si>
  <si>
    <t>B40098</t>
  </si>
  <si>
    <t>B40097</t>
  </si>
  <si>
    <t>B40118</t>
  </si>
  <si>
    <t>B40150</t>
  </si>
  <si>
    <t>B40138</t>
  </si>
  <si>
    <t>B40116</t>
  </si>
  <si>
    <t>B40117</t>
  </si>
  <si>
    <t>B40120</t>
  </si>
  <si>
    <t>B40122</t>
  </si>
  <si>
    <t>B40115</t>
  </si>
  <si>
    <t>B40088</t>
  </si>
  <si>
    <t>B40106</t>
  </si>
  <si>
    <t>B40107</t>
  </si>
  <si>
    <t>B40151</t>
  </si>
  <si>
    <t>B40082</t>
  </si>
  <si>
    <t>B40112</t>
  </si>
  <si>
    <t>B40146</t>
  </si>
  <si>
    <t>B40160</t>
  </si>
  <si>
    <t>B40144</t>
  </si>
  <si>
    <t>B40089</t>
  </si>
  <si>
    <t>B40114</t>
  </si>
  <si>
    <t>B40158</t>
  </si>
  <si>
    <t>B40109</t>
  </si>
  <si>
    <t>B40102</t>
  </si>
  <si>
    <t>B40096</t>
  </si>
  <si>
    <t>B40137</t>
  </si>
  <si>
    <t>B40152</t>
  </si>
  <si>
    <t>B40085</t>
  </si>
  <si>
    <t>B40086</t>
  </si>
  <si>
    <t>B40087</t>
  </si>
  <si>
    <t>B40091</t>
  </si>
  <si>
    <t>B40159</t>
  </si>
  <si>
    <t>B40099</t>
  </si>
  <si>
    <t>B40156</t>
  </si>
  <si>
    <t>B40104</t>
  </si>
  <si>
    <t>B40125</t>
  </si>
  <si>
    <t>B40132</t>
  </si>
  <si>
    <t>B40136</t>
  </si>
  <si>
    <t>B40090</t>
  </si>
  <si>
    <t>B40140</t>
  </si>
  <si>
    <t>B40113</t>
  </si>
  <si>
    <t>B40141</t>
  </si>
  <si>
    <t>B40105</t>
  </si>
  <si>
    <t>B40083</t>
  </si>
  <si>
    <t>B40084</t>
  </si>
  <si>
    <t>A100217</t>
  </si>
  <si>
    <t>A100218</t>
  </si>
  <si>
    <t>B40165</t>
  </si>
  <si>
    <t>B40189</t>
  </si>
  <si>
    <t>B40179</t>
  </si>
  <si>
    <t>B40184</t>
  </si>
  <si>
    <t>B40186</t>
  </si>
  <si>
    <t>B40173</t>
  </si>
  <si>
    <t>B40174</t>
  </si>
  <si>
    <t>B40172</t>
  </si>
  <si>
    <t>B40164</t>
  </si>
  <si>
    <t>B40166</t>
  </si>
  <si>
    <t>B40183</t>
  </si>
  <si>
    <t>B40193</t>
  </si>
  <si>
    <t>B40181</t>
  </si>
  <si>
    <t>B40167</t>
  </si>
  <si>
    <t>B40178</t>
  </si>
  <si>
    <t>B40190</t>
  </si>
  <si>
    <t>B40180</t>
  </si>
  <si>
    <t>B40175</t>
  </si>
  <si>
    <t>B40176</t>
  </si>
  <si>
    <t>B40163</t>
  </si>
  <si>
    <t>B40169</t>
  </si>
  <si>
    <t>B40182</t>
  </si>
  <si>
    <t>B40188</t>
  </si>
  <si>
    <t>B40187</t>
  </si>
  <si>
    <t>B40191</t>
  </si>
  <si>
    <t>B40170</t>
  </si>
  <si>
    <t>B40192</t>
  </si>
  <si>
    <t>B40177</t>
  </si>
  <si>
    <t>B40171</t>
  </si>
  <si>
    <t>B40168</t>
  </si>
  <si>
    <t>B40194</t>
  </si>
  <si>
    <t>B40195</t>
  </si>
  <si>
    <t>B40196</t>
  </si>
  <si>
    <t>B40204</t>
  </si>
  <si>
    <t>B40200</t>
  </si>
  <si>
    <t>B40205</t>
  </si>
  <si>
    <t>B40206</t>
  </si>
  <si>
    <t>B40210</t>
  </si>
  <si>
    <t>B40211</t>
  </si>
  <si>
    <t>B40213</t>
  </si>
  <si>
    <t>B40219</t>
  </si>
  <si>
    <t>B40215</t>
  </si>
  <si>
    <t>B40198</t>
  </si>
  <si>
    <t>B40222</t>
  </si>
  <si>
    <t>B40214</t>
  </si>
  <si>
    <t>B40208</t>
  </si>
  <si>
    <t>B40202</t>
  </si>
  <si>
    <t>B40207</t>
  </si>
  <si>
    <t>B40203</t>
  </si>
  <si>
    <t>B40209</t>
  </si>
  <si>
    <t>B40220</t>
  </si>
  <si>
    <t>B40197</t>
  </si>
  <si>
    <t>B40221</t>
  </si>
  <si>
    <t>B40223</t>
  </si>
  <si>
    <t>B40218</t>
  </si>
  <si>
    <t>B40217</t>
  </si>
  <si>
    <t>B40212</t>
  </si>
  <si>
    <t>B40201</t>
  </si>
  <si>
    <t>A100219</t>
  </si>
  <si>
    <t>A100220</t>
  </si>
  <si>
    <t>B40199</t>
  </si>
  <si>
    <t>B40272</t>
  </si>
  <si>
    <t>B40244</t>
  </si>
  <si>
    <t>B40241</t>
  </si>
  <si>
    <t>B40265</t>
  </si>
  <si>
    <t>B40231</t>
  </si>
  <si>
    <t>B40245</t>
  </si>
  <si>
    <t>B40248</t>
  </si>
  <si>
    <t>B40227</t>
  </si>
  <si>
    <t>B40247</t>
  </si>
  <si>
    <t>B40274</t>
  </si>
  <si>
    <t>B40276</t>
  </si>
  <si>
    <t>B40260</t>
  </si>
  <si>
    <t>B40267</t>
  </si>
  <si>
    <t>B40275</t>
  </si>
  <si>
    <t>B40249</t>
  </si>
  <si>
    <t>B40269</t>
  </si>
  <si>
    <t>B40256</t>
  </si>
  <si>
    <t>B40225</t>
  </si>
  <si>
    <t>B40273</t>
  </si>
  <si>
    <t>B40264</t>
  </si>
  <si>
    <t>B40234</t>
  </si>
  <si>
    <t>B40235</t>
  </si>
  <si>
    <t>B40228</t>
  </si>
  <si>
    <t>B40258</t>
  </si>
  <si>
    <t>B40237</t>
  </si>
  <si>
    <t>B40238</t>
  </si>
  <si>
    <t>B40239</t>
  </si>
  <si>
    <t>B40261</t>
  </si>
  <si>
    <t>B40271</t>
  </si>
  <si>
    <t>B40236</t>
  </si>
  <si>
    <t>B40262</t>
  </si>
  <si>
    <t>B40253</t>
  </si>
  <si>
    <t>B40243</t>
  </si>
  <si>
    <t>B40263</t>
  </si>
  <si>
    <t>B40270</t>
  </si>
  <si>
    <t>B40242</t>
  </si>
  <si>
    <t>B40250</t>
  </si>
  <si>
    <t>B40257</t>
  </si>
  <si>
    <t>B40232</t>
  </si>
  <si>
    <t>B40277</t>
  </si>
  <si>
    <t>B40259</t>
  </si>
  <si>
    <t>B40266</t>
  </si>
  <si>
    <t>B40229</t>
  </si>
  <si>
    <t>B40230</t>
  </si>
  <si>
    <t>B40226</t>
  </si>
  <si>
    <t>B40252</t>
  </si>
  <si>
    <t>B40278</t>
  </si>
  <si>
    <t>B40279</t>
  </si>
  <si>
    <t>B40280</t>
  </si>
  <si>
    <t>B40281</t>
  </si>
  <si>
    <t>B40282</t>
  </si>
  <si>
    <t>B40283</t>
  </si>
  <si>
    <t>B40284</t>
  </si>
  <si>
    <t>B40285</t>
  </si>
  <si>
    <t>B40268</t>
  </si>
  <si>
    <t>B40251</t>
  </si>
  <si>
    <t>B40224</t>
  </si>
  <si>
    <t>B40254</t>
  </si>
  <si>
    <t>B40240</t>
  </si>
  <si>
    <t>B40255</t>
  </si>
  <si>
    <t>B40233</t>
  </si>
  <si>
    <t>B40342</t>
  </si>
  <si>
    <t>B40305</t>
  </si>
  <si>
    <t>B40308</t>
  </si>
  <si>
    <t>B40321</t>
  </si>
  <si>
    <t>B40341</t>
  </si>
  <si>
    <t>B40307</t>
  </si>
  <si>
    <t>B40343</t>
  </si>
  <si>
    <t>B40330</t>
  </si>
  <si>
    <t>B40331</t>
  </si>
  <si>
    <t>B40336</t>
  </si>
  <si>
    <t>B40319</t>
  </si>
  <si>
    <t>B40306</t>
  </si>
  <si>
    <t>B40289</t>
  </si>
  <si>
    <t>B40314</t>
  </si>
  <si>
    <t>B40292</t>
  </si>
  <si>
    <t>B40318</t>
  </si>
  <si>
    <t>B40297</t>
  </si>
  <si>
    <t>B40349</t>
  </si>
  <si>
    <t>B40329</t>
  </si>
  <si>
    <t>B40325</t>
  </si>
  <si>
    <t>B40312</t>
  </si>
  <si>
    <t>B40326</t>
  </si>
  <si>
    <t>B40300</t>
  </si>
  <si>
    <t>B40346</t>
  </si>
  <si>
    <t>B40293</t>
  </si>
  <si>
    <t>B40320</t>
  </si>
  <si>
    <t>B40348</t>
  </si>
  <si>
    <t>B40337</t>
  </si>
  <si>
    <t>B40287</t>
  </si>
  <si>
    <t>B40328</t>
  </si>
  <si>
    <t>B40322</t>
  </si>
  <si>
    <t>B40317</t>
  </si>
  <si>
    <t>B40315</t>
  </si>
  <si>
    <t>B40324</t>
  </si>
  <si>
    <t>B40316</t>
  </si>
  <si>
    <t>B40299</t>
  </si>
  <si>
    <t>B40323</t>
  </si>
  <si>
    <t>B40296</t>
  </si>
  <si>
    <t>B40301</t>
  </si>
  <si>
    <t>B40311</t>
  </si>
  <si>
    <t>B40327</t>
  </si>
  <si>
    <t>B40310</t>
  </si>
  <si>
    <t>B40333</t>
  </si>
  <si>
    <t>B40304</t>
  </si>
  <si>
    <t>B40344</t>
  </si>
  <si>
    <t>B40345</t>
  </si>
  <si>
    <t>B40338</t>
  </si>
  <si>
    <t>B40309</t>
  </si>
  <si>
    <t>B40334</t>
  </si>
  <si>
    <t>B40313</t>
  </si>
  <si>
    <t>B40288</t>
  </si>
  <si>
    <t>B40298</t>
  </si>
  <si>
    <t>B40352</t>
  </si>
  <si>
    <t>B40353</t>
  </si>
  <si>
    <t>B40354</t>
  </si>
  <si>
    <t>B40286</t>
  </si>
  <si>
    <t>B40350</t>
  </si>
  <si>
    <t>B40335</t>
  </si>
  <si>
    <t>B40351</t>
  </si>
  <si>
    <t>B40290</t>
  </si>
  <si>
    <t>B40291</t>
  </si>
  <si>
    <t>B40302</t>
  </si>
  <si>
    <t>B40303</t>
  </si>
  <si>
    <t>B40347</t>
  </si>
  <si>
    <t>B40332</t>
  </si>
  <si>
    <t>B40340</t>
  </si>
  <si>
    <t>A100221</t>
  </si>
  <si>
    <t>A100222</t>
  </si>
  <si>
    <t>B40358</t>
  </si>
  <si>
    <t>B40355</t>
  </si>
  <si>
    <t>A100223</t>
  </si>
  <si>
    <t>B40356</t>
  </si>
  <si>
    <t>B40357</t>
  </si>
  <si>
    <t>B40372</t>
  </si>
  <si>
    <t>B40399</t>
  </si>
  <si>
    <t>B40360</t>
  </si>
  <si>
    <t>B40402</t>
  </si>
  <si>
    <t>B40377</t>
  </si>
  <si>
    <t>B40400</t>
  </si>
  <si>
    <t>B40385</t>
  </si>
  <si>
    <t>B40390</t>
  </si>
  <si>
    <t>B40366</t>
  </si>
  <si>
    <t>B40362</t>
  </si>
  <si>
    <t>B40397</t>
  </si>
  <si>
    <t>B40373</t>
  </si>
  <si>
    <t>B40403</t>
  </si>
  <si>
    <t>B40396</t>
  </si>
  <si>
    <t>B40368</t>
  </si>
  <si>
    <t>B40371</t>
  </si>
  <si>
    <t>B40378</t>
  </si>
  <si>
    <t>B40382</t>
  </si>
  <si>
    <t>B40388</t>
  </si>
  <si>
    <t>B40363</t>
  </si>
  <si>
    <t>B40406</t>
  </si>
  <si>
    <t>B40407</t>
  </si>
  <si>
    <t>B40370</t>
  </si>
  <si>
    <t>B40398</t>
  </si>
  <si>
    <t>B40381</t>
  </si>
  <si>
    <t>B40387</t>
  </si>
  <si>
    <t>B40367</t>
  </si>
  <si>
    <t>B40374</t>
  </si>
  <si>
    <t>B40365</t>
  </si>
  <si>
    <t>B40359</t>
  </si>
  <si>
    <t>B40375</t>
  </si>
  <si>
    <t>B40376</t>
  </si>
  <si>
    <t>B40395</t>
  </si>
  <si>
    <t>B40405</t>
  </si>
  <si>
    <t>B40361</t>
  </si>
  <si>
    <t>B40379</t>
  </si>
  <si>
    <t>B40389</t>
  </si>
  <si>
    <t>B40384</t>
  </si>
  <si>
    <t>B40380</t>
  </si>
  <si>
    <t>B40386</t>
  </si>
  <si>
    <t>B40369</t>
  </si>
  <si>
    <t>B40401</t>
  </si>
  <si>
    <t>B40383</t>
  </si>
  <si>
    <t>B40364</t>
  </si>
  <si>
    <t>B40408</t>
  </si>
  <si>
    <t>B40419</t>
  </si>
  <si>
    <t>B40423</t>
  </si>
  <si>
    <t>B40421</t>
  </si>
  <si>
    <t>B40411</t>
  </si>
  <si>
    <t>B40417</t>
  </si>
  <si>
    <t>B40427</t>
  </si>
  <si>
    <t>B40418</t>
  </si>
  <si>
    <t>B40420</t>
  </si>
  <si>
    <t>B40416</t>
  </si>
  <si>
    <t>B40424</t>
  </si>
  <si>
    <t>B40448</t>
  </si>
  <si>
    <t>B40462</t>
  </si>
  <si>
    <t>B40474</t>
  </si>
  <si>
    <t>B40451</t>
  </si>
  <si>
    <t>B40470</t>
  </si>
  <si>
    <t>B40409</t>
  </si>
  <si>
    <t>B40431</t>
  </si>
  <si>
    <t>B40425</t>
  </si>
  <si>
    <t>B40453</t>
  </si>
  <si>
    <t>B40452</t>
  </si>
  <si>
    <t>B40410</t>
  </si>
  <si>
    <t>B40463</t>
  </si>
  <si>
    <t>B40454</t>
  </si>
  <si>
    <t>B40464</t>
  </si>
  <si>
    <t>B40415</t>
  </si>
  <si>
    <t>B40436</t>
  </si>
  <si>
    <t>B40467</t>
  </si>
  <si>
    <t>B40414</t>
  </si>
  <si>
    <t>B40413</t>
  </si>
  <si>
    <t>B40446</t>
  </si>
  <si>
    <t>B40473</t>
  </si>
  <si>
    <t>B40432</t>
  </si>
  <si>
    <t>B40449</t>
  </si>
  <si>
    <t>B40412</t>
  </si>
  <si>
    <t>B40433</t>
  </si>
  <si>
    <t>B40466</t>
  </si>
  <si>
    <t>B40422</t>
  </si>
  <si>
    <t>B40426</t>
  </si>
  <si>
    <t>B40442</t>
  </si>
  <si>
    <t>B40444</t>
  </si>
  <si>
    <t>B40445</t>
  </si>
  <si>
    <t>B40429</t>
  </si>
  <si>
    <t>B40475</t>
  </si>
  <si>
    <t>B40430</t>
  </si>
  <si>
    <t>B40447</t>
  </si>
  <si>
    <t>B40461</t>
  </si>
  <si>
    <t>B40434</t>
  </si>
  <si>
    <t>B40438</t>
  </si>
  <si>
    <t>B40443</t>
  </si>
  <si>
    <t>B40457</t>
  </si>
  <si>
    <t>B40460</t>
  </si>
  <si>
    <t>B40440</t>
  </si>
  <si>
    <t>B40455</t>
  </si>
  <si>
    <t>B40469</t>
  </si>
  <si>
    <t>B40437</t>
  </si>
  <si>
    <t>B40468</t>
  </si>
  <si>
    <t>B40439</t>
  </si>
  <si>
    <t>B40458</t>
  </si>
  <si>
    <t>B40450</t>
  </si>
  <si>
    <t>B40459</t>
  </si>
  <si>
    <t>B40465</t>
  </si>
  <si>
    <t>B40435</t>
  </si>
  <si>
    <t>B40471</t>
  </si>
  <si>
    <t>B40472</t>
  </si>
  <si>
    <t>B40478</t>
  </si>
  <si>
    <t>B40477</t>
  </si>
  <si>
    <t>B40476</t>
  </si>
  <si>
    <t>B40479</t>
  </si>
  <si>
    <t>A100225</t>
  </si>
  <si>
    <t>A100224</t>
  </si>
  <si>
    <t>A100226</t>
  </si>
  <si>
    <t>B40480</t>
  </si>
  <si>
    <t>B40484</t>
  </si>
  <si>
    <t>B40483</t>
  </si>
  <si>
    <t>B40485</t>
  </si>
  <si>
    <t>B40428</t>
  </si>
  <si>
    <t>B40482</t>
  </si>
  <si>
    <t>B40486</t>
  </si>
  <si>
    <t>B40481</t>
  </si>
  <si>
    <t>B40490</t>
  </si>
  <si>
    <t>B40502</t>
  </si>
  <si>
    <t>B40519</t>
  </si>
  <si>
    <t>B40522</t>
  </si>
  <si>
    <t>B40532</t>
  </si>
  <si>
    <t>B40495</t>
  </si>
  <si>
    <t>B40498</t>
  </si>
  <si>
    <t>B40487</t>
  </si>
  <si>
    <t>B40526</t>
  </si>
  <si>
    <t>B40523</t>
  </si>
  <si>
    <t>B40504</t>
  </si>
  <si>
    <t>B40525</t>
  </si>
  <si>
    <t>B40503</t>
  </si>
  <si>
    <t>B40521</t>
  </si>
  <si>
    <t>B40535</t>
  </si>
  <si>
    <t>B40491</t>
  </si>
  <si>
    <t>B40528</t>
  </si>
  <si>
    <t>B40500</t>
  </si>
  <si>
    <t>B40494</t>
  </si>
  <si>
    <t>B40492</t>
  </si>
  <si>
    <t>B40488</t>
  </si>
  <si>
    <t>B40506</t>
  </si>
  <si>
    <t>B40518</t>
  </si>
  <si>
    <t>B40514</t>
  </si>
  <si>
    <t>B40515</t>
  </si>
  <si>
    <t>B40505</t>
  </si>
  <si>
    <t>B40516</t>
  </si>
  <si>
    <t>B40493</t>
  </si>
  <si>
    <t>B40530</t>
  </si>
  <si>
    <t>B40534</t>
  </si>
  <si>
    <t>B40507</t>
  </si>
  <si>
    <t>B40501</t>
  </si>
  <si>
    <t>B40496</t>
  </si>
  <si>
    <t>B40499</t>
  </si>
  <si>
    <t>B40509</t>
  </si>
  <si>
    <t>B40508</t>
  </si>
  <si>
    <t>B40531</t>
  </si>
  <si>
    <t>B40533</t>
  </si>
  <si>
    <t>B40489</t>
  </si>
  <si>
    <t>B40513</t>
  </si>
  <si>
    <t>B40497</t>
  </si>
  <si>
    <t>B40536</t>
  </si>
  <si>
    <t>B40527</t>
  </si>
  <si>
    <t>B40517</t>
  </si>
  <si>
    <t>B40510</t>
  </si>
  <si>
    <t>B40511</t>
  </si>
  <si>
    <t>B40520</t>
  </si>
  <si>
    <t>B40524</t>
  </si>
  <si>
    <t>B40529</t>
  </si>
  <si>
    <t>A100227</t>
  </si>
  <si>
    <t>A100228</t>
  </si>
  <si>
    <t>B40538</t>
  </si>
  <si>
    <t>B40537</t>
  </si>
  <si>
    <t>B40539</t>
  </si>
  <si>
    <t>B40540</t>
  </si>
  <si>
    <t>B40590</t>
  </si>
  <si>
    <t>B40555</t>
  </si>
  <si>
    <t>B40548</t>
  </si>
  <si>
    <t>B40547</t>
  </si>
  <si>
    <t>B40551</t>
  </si>
  <si>
    <t>B40585</t>
  </si>
  <si>
    <t>B40586</t>
  </si>
  <si>
    <t>B40562</t>
  </si>
  <si>
    <t>B40570</t>
  </si>
  <si>
    <t>B40556</t>
  </si>
  <si>
    <t>B40557</t>
  </si>
  <si>
    <t>B40543</t>
  </si>
  <si>
    <t>B40591</t>
  </si>
  <si>
    <t>B40558</t>
  </si>
  <si>
    <t>B40566</t>
  </si>
  <si>
    <t>B40549</t>
  </si>
  <si>
    <t>B40588</t>
  </si>
  <si>
    <t>B40565</t>
  </si>
  <si>
    <t>B40576</t>
  </si>
  <si>
    <t>B40559</t>
  </si>
  <si>
    <t>B40587</t>
  </si>
  <si>
    <t>B40560</t>
  </si>
  <si>
    <t>B40568</t>
  </si>
  <si>
    <t>B40583</t>
  </si>
  <si>
    <t>B40571</t>
  </si>
  <si>
    <t>B40563</t>
  </si>
  <si>
    <t>B40572</t>
  </si>
  <si>
    <t>B40552</t>
  </si>
  <si>
    <t>B40564</t>
  </si>
  <si>
    <t>B40573</t>
  </si>
  <si>
    <t>B40581</t>
  </si>
  <si>
    <t>B40567</t>
  </si>
  <si>
    <t>B40574</t>
  </si>
  <si>
    <t>B40542</t>
  </si>
  <si>
    <t>B40577</t>
  </si>
  <si>
    <t>B40553</t>
  </si>
  <si>
    <t>B40554</t>
  </si>
  <si>
    <t>B40584</t>
  </si>
  <si>
    <t>B40575</t>
  </si>
  <si>
    <t>B40578</t>
  </si>
  <si>
    <t>B40579</t>
  </si>
  <si>
    <t>B40580</t>
  </si>
  <si>
    <t>B40544</t>
  </si>
  <si>
    <t>B40541</t>
  </si>
  <si>
    <t>B40546</t>
  </si>
  <si>
    <t>B40550</t>
  </si>
  <si>
    <t>B40582</t>
  </si>
  <si>
    <t>B40561</t>
  </si>
  <si>
    <t>B40569</t>
  </si>
  <si>
    <t>B40592</t>
  </si>
  <si>
    <t>B40603</t>
  </si>
  <si>
    <t>B40604</t>
  </si>
  <si>
    <t>B40601</t>
  </si>
  <si>
    <t>B40599</t>
  </si>
  <si>
    <t>B40600</t>
  </si>
  <si>
    <t>B40605</t>
  </si>
  <si>
    <t>B40593</t>
  </si>
  <si>
    <t>B40602</t>
  </si>
  <si>
    <t>B40594</t>
  </si>
  <si>
    <t>B40629</t>
  </si>
  <si>
    <t>B40635</t>
  </si>
  <si>
    <t>B40634</t>
  </si>
  <si>
    <t>B40631</t>
  </si>
  <si>
    <t>B40606</t>
  </si>
  <si>
    <t>B40627</t>
  </si>
  <si>
    <t>B40620</t>
  </si>
  <si>
    <t>B40596</t>
  </si>
  <si>
    <t>B40637</t>
  </si>
  <si>
    <t>B40626</t>
  </si>
  <si>
    <t>B40619</t>
  </si>
  <si>
    <t>B40598</t>
  </si>
  <si>
    <t>B40623</t>
  </si>
  <si>
    <t>B40621</t>
  </si>
  <si>
    <t>B40624</t>
  </si>
  <si>
    <t>B40633</t>
  </si>
  <si>
    <t>B40632</t>
  </si>
  <si>
    <t>B40630</t>
  </si>
  <si>
    <t>B40625</t>
  </si>
  <si>
    <t>B40607</t>
  </si>
  <si>
    <t>B40609</t>
  </si>
  <si>
    <t>B40610</t>
  </si>
  <si>
    <t>B40611</t>
  </si>
  <si>
    <t>B40612</t>
  </si>
  <si>
    <t>B40613</t>
  </si>
  <si>
    <t>B40614</t>
  </si>
  <si>
    <t>B40615</t>
  </si>
  <si>
    <t>B40616</t>
  </si>
  <si>
    <t>B40617</t>
  </si>
  <si>
    <t>B40628</t>
  </si>
  <si>
    <t>B40597</t>
  </si>
  <si>
    <t>B40618</t>
  </si>
  <si>
    <t>B40643</t>
  </si>
  <si>
    <t>B40650</t>
  </si>
  <si>
    <t>B40638</t>
  </si>
  <si>
    <t>B40641</t>
  </si>
  <si>
    <t>B40647</t>
  </si>
  <si>
    <t>B40644</t>
  </si>
  <si>
    <t>B40649</t>
  </si>
  <si>
    <t>B40651</t>
  </si>
  <si>
    <t>B40645</t>
  </si>
  <si>
    <t>B40646</t>
  </si>
  <si>
    <t>B40648</t>
  </si>
  <si>
    <t>A100229</t>
  </si>
  <si>
    <t>A100230</t>
  </si>
  <si>
    <t>B40639</t>
  </si>
  <si>
    <t>B40642</t>
  </si>
  <si>
    <t>B40655</t>
  </si>
  <si>
    <t>B40666</t>
  </si>
  <si>
    <t>B40657</t>
  </si>
  <si>
    <t>B40680</t>
  </si>
  <si>
    <t>B40662</t>
  </si>
  <si>
    <t>B40671</t>
  </si>
  <si>
    <t>B40686</t>
  </si>
  <si>
    <t>B40658</t>
  </si>
  <si>
    <t>B40659</t>
  </si>
  <si>
    <t>B40660</t>
  </si>
  <si>
    <t>B40661</t>
  </si>
  <si>
    <t>B40663</t>
  </si>
  <si>
    <t>B40664</t>
  </si>
  <si>
    <t>B40665</t>
  </si>
  <si>
    <t>B40667</t>
  </si>
  <si>
    <t>B40668</t>
  </si>
  <si>
    <t>B40669</t>
  </si>
  <si>
    <t>B40670</t>
  </si>
  <si>
    <t>B40672</t>
  </si>
  <si>
    <t>B40673</t>
  </si>
  <si>
    <t>B40674</t>
  </si>
  <si>
    <t>B40675</t>
  </si>
  <si>
    <t>B40676</t>
  </si>
  <si>
    <t>B40677</t>
  </si>
  <si>
    <t>B40678</t>
  </si>
  <si>
    <t>B40679</t>
  </si>
  <si>
    <t>B40681</t>
  </si>
  <si>
    <t>B40682</t>
  </si>
  <si>
    <t>B40683</t>
  </si>
  <si>
    <t>B40685</t>
  </si>
  <si>
    <t>B40684</t>
  </si>
  <si>
    <t>A100233</t>
  </si>
  <si>
    <t>A100231</t>
  </si>
  <si>
    <t>A100232</t>
  </si>
  <si>
    <t>B40687</t>
  </si>
  <si>
    <t>B40703</t>
  </si>
  <si>
    <t>B40718</t>
  </si>
  <si>
    <t>B40712</t>
  </si>
  <si>
    <t>B40719</t>
  </si>
  <si>
    <t>B40700</t>
  </si>
  <si>
    <t>B40695</t>
  </si>
  <si>
    <t>B40701</t>
  </si>
  <si>
    <t>B40699</t>
  </si>
  <si>
    <t>B40709</t>
  </si>
  <si>
    <t>B40714</t>
  </si>
  <si>
    <t>B40688</t>
  </si>
  <si>
    <t>B40698</t>
  </si>
  <si>
    <t>B40706</t>
  </si>
  <si>
    <t>B40692</t>
  </si>
  <si>
    <t>B40694</t>
  </si>
  <si>
    <t>B40691</t>
  </si>
  <si>
    <t>B40704</t>
  </si>
  <si>
    <t>B40716</t>
  </si>
  <si>
    <t>B40702</t>
  </si>
  <si>
    <t>B40715</t>
  </si>
  <si>
    <t>B40708</t>
  </si>
  <si>
    <t>B40717</t>
  </si>
  <si>
    <t>B40696</t>
  </si>
  <si>
    <t>B40697</t>
  </si>
  <si>
    <t>B40721</t>
  </si>
  <si>
    <t>B40705</t>
  </si>
  <si>
    <t>B40690</t>
  </si>
  <si>
    <t>B40713</t>
  </si>
  <si>
    <t>B40720</t>
  </si>
  <si>
    <t>B40689</t>
  </si>
  <si>
    <t>B40711</t>
  </si>
  <si>
    <t>B40652</t>
  </si>
  <si>
    <t>B40707</t>
  </si>
  <si>
    <t>B40693</t>
  </si>
  <si>
    <t>B40710</t>
  </si>
  <si>
    <t>B40724</t>
  </si>
  <si>
    <t>B40725</t>
  </si>
  <si>
    <t>A100234</t>
  </si>
  <si>
    <t>A100235</t>
  </si>
  <si>
    <t>A100236</t>
  </si>
  <si>
    <t>A100237</t>
  </si>
  <si>
    <t>B40722</t>
  </si>
  <si>
    <t>B40726</t>
  </si>
  <si>
    <t>B40723</t>
  </si>
  <si>
    <t>B40756</t>
  </si>
  <si>
    <t>B40759</t>
  </si>
  <si>
    <t>B40738</t>
  </si>
  <si>
    <t>B40743</t>
  </si>
  <si>
    <t>B40746</t>
  </si>
  <si>
    <t>B40747</t>
  </si>
  <si>
    <t>B40764</t>
  </si>
  <si>
    <t>B40769</t>
  </si>
  <si>
    <t>B40742</t>
  </si>
  <si>
    <t>B40745</t>
  </si>
  <si>
    <t>B40767</t>
  </si>
  <si>
    <t>B40730</t>
  </si>
  <si>
    <t>B40734</t>
  </si>
  <si>
    <t>B40735</t>
  </si>
  <si>
    <t>B40744</t>
  </si>
  <si>
    <t>B40731</t>
  </si>
  <si>
    <t>B40732</t>
  </si>
  <si>
    <t>B40753</t>
  </si>
  <si>
    <t>B40729</t>
  </si>
  <si>
    <t>B40771</t>
  </si>
  <si>
    <t>B40755</t>
  </si>
  <si>
    <t>B40757</t>
  </si>
  <si>
    <t>B40741</t>
  </si>
  <si>
    <t>B40748</t>
  </si>
  <si>
    <t>B40749</t>
  </si>
  <si>
    <t>B40739</t>
  </si>
  <si>
    <t>B40733</t>
  </si>
  <si>
    <t>B40728</t>
  </si>
  <si>
    <t>B40772</t>
  </si>
  <si>
    <t>B40761</t>
  </si>
  <si>
    <t>B40754</t>
  </si>
  <si>
    <t>B40768</t>
  </si>
  <si>
    <t>B40736</t>
  </si>
  <si>
    <t>B40765</t>
  </si>
  <si>
    <t>B40751</t>
  </si>
  <si>
    <t>B40727</t>
  </si>
  <si>
    <t>B40766</t>
  </si>
  <si>
    <t>B40750</t>
  </si>
  <si>
    <t>B40752</t>
  </si>
  <si>
    <t>B40758</t>
  </si>
  <si>
    <t>B40740</t>
  </si>
  <si>
    <t>B40760</t>
  </si>
  <si>
    <t>B40737</t>
  </si>
  <si>
    <t>B40763</t>
  </si>
  <si>
    <t>A100240</t>
  </si>
  <si>
    <t>A100238</t>
  </si>
  <si>
    <t>A100239</t>
  </si>
  <si>
    <t>B40773</t>
  </si>
  <si>
    <t>B40774</t>
  </si>
  <si>
    <t>B40776</t>
  </si>
  <si>
    <t>A100241</t>
  </si>
  <si>
    <t>B40775</t>
  </si>
  <si>
    <t>B40783</t>
  </si>
  <si>
    <t>B40780</t>
  </si>
  <si>
    <t>B40778</t>
  </si>
  <si>
    <t>B40777</t>
  </si>
  <si>
    <t>B40779</t>
  </si>
  <si>
    <t>B40781</t>
  </si>
  <si>
    <t>B40782</t>
  </si>
  <si>
    <t>B40800</t>
  </si>
  <si>
    <t>B40786</t>
  </si>
  <si>
    <t>B40787</t>
  </si>
  <si>
    <t>B40792</t>
  </si>
  <si>
    <t>B40826</t>
  </si>
  <si>
    <t>B40806</t>
  </si>
  <si>
    <t>B40816</t>
  </si>
  <si>
    <t>B40793</t>
  </si>
  <si>
    <t>B40817</t>
  </si>
  <si>
    <t>B40810</t>
  </si>
  <si>
    <t>B40815</t>
  </si>
  <si>
    <t>B40794</t>
  </si>
  <si>
    <t>B40821</t>
  </si>
  <si>
    <t>B40812</t>
  </si>
  <si>
    <t>B40805</t>
  </si>
  <si>
    <t>B40808</t>
  </si>
  <si>
    <t>B40804</t>
  </si>
  <si>
    <t>B40791</t>
  </si>
  <si>
    <t>B40798</t>
  </si>
  <si>
    <t>B40809</t>
  </si>
  <si>
    <t>B40824</t>
  </si>
  <si>
    <t>B40827</t>
  </si>
  <si>
    <t>B40819</t>
  </si>
  <si>
    <t>B40799</t>
  </si>
  <si>
    <t>B40790</t>
  </si>
  <si>
    <t>B40813</t>
  </si>
  <si>
    <t>B40829</t>
  </si>
  <si>
    <t>B40820</t>
  </si>
  <si>
    <t>B40823</t>
  </si>
  <si>
    <t>B40830</t>
  </si>
  <si>
    <t>B40801</t>
  </si>
  <si>
    <t>B40784</t>
  </si>
  <si>
    <t>B40814</t>
  </si>
  <si>
    <t>B40802</t>
  </si>
  <si>
    <t>B40795</t>
  </si>
  <si>
    <t>B40785</t>
  </si>
  <si>
    <t>B40796</t>
  </si>
  <si>
    <t>B40797</t>
  </si>
  <si>
    <t>B40828</t>
  </si>
  <si>
    <t>B40803</t>
  </si>
  <si>
    <t>B40825</t>
  </si>
  <si>
    <t>B40788</t>
  </si>
  <si>
    <t>B40789</t>
  </si>
  <si>
    <t>B40807</t>
  </si>
  <si>
    <t>B40818</t>
  </si>
  <si>
    <t>A100242</t>
  </si>
  <si>
    <t>A100243</t>
  </si>
  <si>
    <t>B40832</t>
  </si>
  <si>
    <t>B40831</t>
  </si>
  <si>
    <t>A100244</t>
  </si>
  <si>
    <t>A100245</t>
  </si>
  <si>
    <t>B40884</t>
  </si>
  <si>
    <t>B40857</t>
  </si>
  <si>
    <t>B40864</t>
  </si>
  <si>
    <t>B40858</t>
  </si>
  <si>
    <t>B40870</t>
  </si>
  <si>
    <t>B40863</t>
  </si>
  <si>
    <t>B40869</t>
  </si>
  <si>
    <t>B40867</t>
  </si>
  <si>
    <t>B40872</t>
  </si>
  <si>
    <t>B40895</t>
  </si>
  <si>
    <t>B40833</t>
  </si>
  <si>
    <t>B40876</t>
  </si>
  <si>
    <t>B40886</t>
  </si>
  <si>
    <t>B40837</t>
  </si>
  <si>
    <t>B40838</t>
  </si>
  <si>
    <t>B40835</t>
  </si>
  <si>
    <t>B40836</t>
  </si>
  <si>
    <t>B40866</t>
  </si>
  <si>
    <t>B40860</t>
  </si>
  <si>
    <t>B40894</t>
  </si>
  <si>
    <t>B40862</t>
  </si>
  <si>
    <t>B40861</t>
  </si>
  <si>
    <t>B40896</t>
  </si>
  <si>
    <t>B40855</t>
  </si>
  <si>
    <t>B40888</t>
  </si>
  <si>
    <t>B40900</t>
  </si>
  <si>
    <t>B40865</t>
  </si>
  <si>
    <t>B40874</t>
  </si>
  <si>
    <t>B40890</t>
  </si>
  <si>
    <t>B40892</t>
  </si>
  <si>
    <t>B40889</t>
  </si>
  <si>
    <t>B40893</t>
  </si>
  <si>
    <t>B40882</t>
  </si>
  <si>
    <t>B40901</t>
  </si>
  <si>
    <t>B40891</t>
  </si>
  <si>
    <t>B40873</t>
  </si>
  <si>
    <t>B40868</t>
  </si>
  <si>
    <t>B40834</t>
  </si>
  <si>
    <t>B40878</t>
  </si>
  <si>
    <t>B40885</t>
  </si>
  <si>
    <t>B40880</t>
  </si>
  <si>
    <t>B40879</t>
  </si>
  <si>
    <t>B40877</t>
  </si>
  <si>
    <t>B40899</t>
  </si>
  <si>
    <t>B40898</t>
  </si>
  <si>
    <t>B40859</t>
  </si>
  <si>
    <t>B40871</t>
  </si>
  <si>
    <t>B40856</t>
  </si>
  <si>
    <t>B40875</t>
  </si>
  <si>
    <t>B40847</t>
  </si>
  <si>
    <t>B40897</t>
  </si>
  <si>
    <t>B40881</t>
  </si>
  <si>
    <t>B40949</t>
  </si>
  <si>
    <t>B40944</t>
  </si>
  <si>
    <t>B40849</t>
  </si>
  <si>
    <t>B40920</t>
  </si>
  <si>
    <t>B40931</t>
  </si>
  <si>
    <t>B40938</t>
  </si>
  <si>
    <t>B40927</t>
  </si>
  <si>
    <t>B40904</t>
  </si>
  <si>
    <t>B40934</t>
  </si>
  <si>
    <t>B40936</t>
  </si>
  <si>
    <t>B40921</t>
  </si>
  <si>
    <t>B40928</t>
  </si>
  <si>
    <t>B40940</t>
  </si>
  <si>
    <t>B40941</t>
  </si>
  <si>
    <t>A100248</t>
  </si>
  <si>
    <t>B40845</t>
  </si>
  <si>
    <t>B40933</t>
  </si>
  <si>
    <t>B40922</t>
  </si>
  <si>
    <t>B40905</t>
  </si>
  <si>
    <t>B40910</t>
  </si>
  <si>
    <t>B40918</t>
  </si>
  <si>
    <t>B40935</t>
  </si>
  <si>
    <t>B40926</t>
  </si>
  <si>
    <t>B40937</t>
  </si>
  <si>
    <t>B40939</t>
  </si>
  <si>
    <t>B40942</t>
  </si>
  <si>
    <t>B40911</t>
  </si>
  <si>
    <t>B40943</t>
  </si>
  <si>
    <t>B40950</t>
  </si>
  <si>
    <t>B40947</t>
  </si>
  <si>
    <t>B40907</t>
  </si>
  <si>
    <t>B40915</t>
  </si>
  <si>
    <t>B40914</t>
  </si>
  <si>
    <t>B40946</t>
  </si>
  <si>
    <t>B40916</t>
  </si>
  <si>
    <t>B40908</t>
  </si>
  <si>
    <t>B40854</t>
  </si>
  <si>
    <t>B40902</t>
  </si>
  <si>
    <t>B40903</t>
  </si>
  <si>
    <t>B40919</t>
  </si>
  <si>
    <t>B40929</t>
  </si>
  <si>
    <t>B40930</t>
  </si>
  <si>
    <t>B40952</t>
  </si>
  <si>
    <t>B40953</t>
  </si>
  <si>
    <t>B40954</t>
  </si>
  <si>
    <t>B40955</t>
  </si>
  <si>
    <t>B40956</t>
  </si>
  <si>
    <t>B40957</t>
  </si>
  <si>
    <t>B40906</t>
  </si>
  <si>
    <t>B40912</t>
  </si>
  <si>
    <t>B40923</t>
  </si>
  <si>
    <t>B40924</t>
  </si>
  <si>
    <t>B40839</t>
  </si>
  <si>
    <t>A100246</t>
  </si>
  <si>
    <t>A100250</t>
  </si>
  <si>
    <t>A100247</t>
  </si>
  <si>
    <t>A100249</t>
  </si>
  <si>
    <t>B40844</t>
  </si>
  <si>
    <t>B40848</t>
  </si>
  <si>
    <t>B40951</t>
  </si>
  <si>
    <t>B40850</t>
  </si>
  <si>
    <t>B40843</t>
  </si>
  <si>
    <t>B40909</t>
  </si>
  <si>
    <t>B40917</t>
  </si>
  <si>
    <t>B40851</t>
  </si>
  <si>
    <t>B40853</t>
  </si>
  <si>
    <t>B40932</t>
  </si>
  <si>
    <t>B40841</t>
  </si>
  <si>
    <t>B40842</t>
  </si>
  <si>
    <t>B40846</t>
  </si>
  <si>
    <t>B40852</t>
  </si>
  <si>
    <t>B40958</t>
  </si>
  <si>
    <t>A100251</t>
  </si>
  <si>
    <t>B40960</t>
  </si>
  <si>
    <t>B40963</t>
  </si>
  <si>
    <t>B40962</t>
  </si>
  <si>
    <t>B40959</t>
  </si>
  <si>
    <t>B40961</t>
  </si>
  <si>
    <t>B41006</t>
  </si>
  <si>
    <t>B40978</t>
  </si>
  <si>
    <t>B40965</t>
  </si>
  <si>
    <t>B40991</t>
  </si>
  <si>
    <t>B40984</t>
  </si>
  <si>
    <t>B41014</t>
  </si>
  <si>
    <t>B41010</t>
  </si>
  <si>
    <t>B40987</t>
  </si>
  <si>
    <t>B40985</t>
  </si>
  <si>
    <t>B40970</t>
  </si>
  <si>
    <t>B40996</t>
  </si>
  <si>
    <t>B40971</t>
  </si>
  <si>
    <t>B40990</t>
  </si>
  <si>
    <t>B40974</t>
  </si>
  <si>
    <t>B41012</t>
  </si>
  <si>
    <t>B41007</t>
  </si>
  <si>
    <t>B40999</t>
  </si>
  <si>
    <t>B40986</t>
  </si>
  <si>
    <t>B40975</t>
  </si>
  <si>
    <t>B41013</t>
  </si>
  <si>
    <t>B40977</t>
  </si>
  <si>
    <t>B40993</t>
  </si>
  <si>
    <t>B40998</t>
  </si>
  <si>
    <t>A100252</t>
  </si>
  <si>
    <t>B40966</t>
  </si>
  <si>
    <t>B40989</t>
  </si>
  <si>
    <t>B41011</t>
  </si>
  <si>
    <t>B41009</t>
  </si>
  <si>
    <t>B40982</t>
  </si>
  <si>
    <t>B41001</t>
  </si>
  <si>
    <t>B40988</t>
  </si>
  <si>
    <t>B40997</t>
  </si>
  <si>
    <t>B41003</t>
  </si>
  <si>
    <t>B41004</t>
  </si>
  <si>
    <t>B41005</t>
  </si>
  <si>
    <t>B41000</t>
  </si>
  <si>
    <t>B40994</t>
  </si>
  <si>
    <t>B40992</t>
  </si>
  <si>
    <t>A100253</t>
  </si>
  <si>
    <t>B40964</t>
  </si>
  <si>
    <t>B40981</t>
  </si>
  <si>
    <t>B40976</t>
  </si>
  <si>
    <t>B40983</t>
  </si>
  <si>
    <t>B40979</t>
  </si>
  <si>
    <t>B40980</t>
  </si>
  <si>
    <t>B40967</t>
  </si>
  <si>
    <t>B40969</t>
  </si>
  <si>
    <t>B40968</t>
  </si>
  <si>
    <t>B41002</t>
  </si>
  <si>
    <t>B40972</t>
  </si>
  <si>
    <t>B41008</t>
  </si>
  <si>
    <t>B41017</t>
  </si>
  <si>
    <t>B41019</t>
  </si>
  <si>
    <t>B41022</t>
  </si>
  <si>
    <t>A100256</t>
  </si>
  <si>
    <t>B41015</t>
  </si>
  <si>
    <t>A100259</t>
  </si>
  <si>
    <t>A100255</t>
  </si>
  <si>
    <t>A100257</t>
  </si>
  <si>
    <t>B41021</t>
  </si>
  <si>
    <t>A100254</t>
  </si>
  <si>
    <t>A100258</t>
  </si>
  <si>
    <t>B41016</t>
  </si>
  <si>
    <t>B41018</t>
  </si>
  <si>
    <t>B41023</t>
  </si>
  <si>
    <t>B41024</t>
  </si>
  <si>
    <t>B41067</t>
  </si>
  <si>
    <t>B41060</t>
  </si>
  <si>
    <t>B41069</t>
  </si>
  <si>
    <t>B41070</t>
  </si>
  <si>
    <t>B41079</t>
  </si>
  <si>
    <t>B41039</t>
  </si>
  <si>
    <t>B41052</t>
  </si>
  <si>
    <t>B41071</t>
  </si>
  <si>
    <t>B41043</t>
  </si>
  <si>
    <t>B41058</t>
  </si>
  <si>
    <t>B41082</t>
  </si>
  <si>
    <t>B41055</t>
  </si>
  <si>
    <t>B41078</t>
  </si>
  <si>
    <t>B41081</t>
  </si>
  <si>
    <t>B41054</t>
  </si>
  <si>
    <t>B41063</t>
  </si>
  <si>
    <t>B41073</t>
  </si>
  <si>
    <t>B41083</t>
  </si>
  <si>
    <t>B41075</t>
  </si>
  <si>
    <t>B41049</t>
  </si>
  <si>
    <t>B41059</t>
  </si>
  <si>
    <t>B41074</t>
  </si>
  <si>
    <t>B41040</t>
  </si>
  <si>
    <t>B41080</t>
  </si>
  <si>
    <t>B41047</t>
  </si>
  <si>
    <t>B41057</t>
  </si>
  <si>
    <t>B41064</t>
  </si>
  <si>
    <t>B41048</t>
  </si>
  <si>
    <t>A100261</t>
  </si>
  <si>
    <t>A100260</t>
  </si>
  <si>
    <t>B41061</t>
  </si>
  <si>
    <t>B41072</t>
  </si>
  <si>
    <t>B41041</t>
  </si>
  <si>
    <t>B41062</t>
  </si>
  <si>
    <t>B41066</t>
  </si>
  <si>
    <t>B41042</t>
  </si>
  <si>
    <t>B41056</t>
  </si>
  <si>
    <t>B41053</t>
  </si>
  <si>
    <t>B41045</t>
  </si>
  <si>
    <t>B41077</t>
  </si>
  <si>
    <t>B41046</t>
  </si>
  <si>
    <t>B41044</t>
  </si>
  <si>
    <t>B41025</t>
  </si>
  <si>
    <t>B41050</t>
  </si>
  <si>
    <t>B41076</t>
  </si>
  <si>
    <t>B41027</t>
  </si>
  <si>
    <t>B41138</t>
  </si>
  <si>
    <t>B41139</t>
  </si>
  <si>
    <t>B41124</t>
  </si>
  <si>
    <t>B41123</t>
  </si>
  <si>
    <t>B41127</t>
  </si>
  <si>
    <t>B41104</t>
  </si>
  <si>
    <t>B41120</t>
  </si>
  <si>
    <t>B41098</t>
  </si>
  <si>
    <t>B41096</t>
  </si>
  <si>
    <t>B41119</t>
  </si>
  <si>
    <t>B41117</t>
  </si>
  <si>
    <t>B41129</t>
  </si>
  <si>
    <t>B41108</t>
  </si>
  <si>
    <t>B41109</t>
  </si>
  <si>
    <t>B41137</t>
  </si>
  <si>
    <t>B41122</t>
  </si>
  <si>
    <t>B41094</t>
  </si>
  <si>
    <t>B41087</t>
  </si>
  <si>
    <t>B41086</t>
  </si>
  <si>
    <t>B41132</t>
  </si>
  <si>
    <t>B41133</t>
  </si>
  <si>
    <t>B41092</t>
  </si>
  <si>
    <t>B41126</t>
  </si>
  <si>
    <t>B41130</t>
  </si>
  <si>
    <t>B41131</t>
  </si>
  <si>
    <t>B41110</t>
  </si>
  <si>
    <t>B41107</t>
  </si>
  <si>
    <t>B41093</t>
  </si>
  <si>
    <t>B41105</t>
  </si>
  <si>
    <t>B41102</t>
  </si>
  <si>
    <t>B41100</t>
  </si>
  <si>
    <t>B41118</t>
  </si>
  <si>
    <t>B41116</t>
  </si>
  <si>
    <t>B41115</t>
  </si>
  <si>
    <t>B41106</t>
  </si>
  <si>
    <t>B41101</t>
  </si>
  <si>
    <t>B41125</t>
  </si>
  <si>
    <t>B41140</t>
  </si>
  <si>
    <t>B41088</t>
  </si>
  <si>
    <t>B41097</t>
  </si>
  <si>
    <t>B41103</t>
  </si>
  <si>
    <t>B41084</t>
  </si>
  <si>
    <t>B41112</t>
  </si>
  <si>
    <t>B41099</t>
  </si>
  <si>
    <t>B41135</t>
  </si>
  <si>
    <t>B41085</t>
  </si>
  <si>
    <t>B41111</t>
  </si>
  <si>
    <t>B41136</t>
  </si>
  <si>
    <t>B41095</t>
  </si>
  <si>
    <t>B41113</t>
  </si>
  <si>
    <t>B41128</t>
  </si>
  <si>
    <t>B41089</t>
  </si>
  <si>
    <t>B41134</t>
  </si>
  <si>
    <t>B41141</t>
  </si>
  <si>
    <t>A100262</t>
  </si>
  <si>
    <t>A100263</t>
  </si>
  <si>
    <t>B41177</t>
  </si>
  <si>
    <t>B41178</t>
  </si>
  <si>
    <t>B41175</t>
  </si>
  <si>
    <t>B41142</t>
  </si>
  <si>
    <t>B41151</t>
  </si>
  <si>
    <t>B41171</t>
  </si>
  <si>
    <t>B41169</t>
  </si>
  <si>
    <t>B41145</t>
  </si>
  <si>
    <t>B41146</t>
  </si>
  <si>
    <t>B41147</t>
  </si>
  <si>
    <t>B41172</t>
  </si>
  <si>
    <t>B41158</t>
  </si>
  <si>
    <t>B41174</t>
  </si>
  <si>
    <t>B41160</t>
  </si>
  <si>
    <t>B41170</t>
  </si>
  <si>
    <t>B41162</t>
  </si>
  <si>
    <t>B41149</t>
  </si>
  <si>
    <t>B41157</t>
  </si>
  <si>
    <t>B41163</t>
  </si>
  <si>
    <t>B41161</t>
  </si>
  <si>
    <t>B41154</t>
  </si>
  <si>
    <t>B41150</t>
  </si>
  <si>
    <t>B41143</t>
  </si>
  <si>
    <t>B41164</t>
  </si>
  <si>
    <t>B41166</t>
  </si>
  <si>
    <t>B41152</t>
  </si>
  <si>
    <t>B41168</t>
  </si>
  <si>
    <t>B41148</t>
  </si>
  <si>
    <t>B41153</t>
  </si>
  <si>
    <t>B41155</t>
  </si>
  <si>
    <t>B41156</t>
  </si>
  <si>
    <t>B41159</t>
  </si>
  <si>
    <t>B41144</t>
  </si>
  <si>
    <t>B41167</t>
  </si>
  <si>
    <t>B41173</t>
  </si>
  <si>
    <t>B41223</t>
  </si>
  <si>
    <t>B41220</t>
  </si>
  <si>
    <t>B41195</t>
  </si>
  <si>
    <t>B41190</t>
  </si>
  <si>
    <t>B41198</t>
  </si>
  <si>
    <t>B41212</t>
  </si>
  <si>
    <t>B41216</t>
  </si>
  <si>
    <t>B41222</t>
  </si>
  <si>
    <t>B41215</t>
  </si>
  <si>
    <t>B41221</t>
  </si>
  <si>
    <t>B41187</t>
  </si>
  <si>
    <t>B41192</t>
  </si>
  <si>
    <t>B41193</t>
  </si>
  <si>
    <t>B41213</t>
  </si>
  <si>
    <t>B41204</t>
  </si>
  <si>
    <t>B41189</t>
  </si>
  <si>
    <t>B41191</t>
  </si>
  <si>
    <t>B41205</t>
  </si>
  <si>
    <t>B41206</t>
  </si>
  <si>
    <t>B41219</t>
  </si>
  <si>
    <t>B41179</t>
  </si>
  <si>
    <t>B41180</t>
  </si>
  <si>
    <t>B41181</t>
  </si>
  <si>
    <t>B41182</t>
  </si>
  <si>
    <t>B41183</t>
  </si>
  <si>
    <t>B41184</t>
  </si>
  <si>
    <t>B41185</t>
  </si>
  <si>
    <t>B41186</t>
  </si>
  <si>
    <t>B41214</t>
  </si>
  <si>
    <t>B41218</t>
  </si>
  <si>
    <t>B41194</t>
  </si>
  <si>
    <t>B41197</t>
  </si>
  <si>
    <t>B41202</t>
  </si>
  <si>
    <t>B41209</t>
  </si>
  <si>
    <t>B41211</t>
  </si>
  <si>
    <t>B41210</t>
  </si>
  <si>
    <t>B41207</t>
  </si>
  <si>
    <t>B41201</t>
  </si>
  <si>
    <t>B41203</t>
  </si>
  <si>
    <t>B41199</t>
  </si>
  <si>
    <t>B41196</t>
  </si>
  <si>
    <t>B41200</t>
  </si>
  <si>
    <t>B41208</t>
  </si>
  <si>
    <t>A100264</t>
  </si>
  <si>
    <t>A100265</t>
  </si>
  <si>
    <t>B41224</t>
  </si>
  <si>
    <t>A100266</t>
  </si>
  <si>
    <t>B41241</t>
  </si>
  <si>
    <t>B41252</t>
  </si>
  <si>
    <t>B41235</t>
  </si>
  <si>
    <t>B41234</t>
  </si>
  <si>
    <t>B41246</t>
  </si>
  <si>
    <t>B41233</t>
  </si>
  <si>
    <t>B41239</t>
  </si>
  <si>
    <t>B41247</t>
  </si>
  <si>
    <t>B41231</t>
  </si>
  <si>
    <t>B41250</t>
  </si>
  <si>
    <t>B41229</t>
  </si>
  <si>
    <t>B41240</t>
  </si>
  <si>
    <t>B41238</t>
  </si>
  <si>
    <t>B41253</t>
  </si>
  <si>
    <t>B41258</t>
  </si>
  <si>
    <t>B41228</t>
  </si>
  <si>
    <t>B41256</t>
  </si>
  <si>
    <t>B41242</t>
  </si>
  <si>
    <t>B41255</t>
  </si>
  <si>
    <t>B41243</t>
  </si>
  <si>
    <t>B41249</t>
  </si>
  <si>
    <t>B41245</t>
  </si>
  <si>
    <t>B41257</t>
  </si>
  <si>
    <t>B41254</t>
  </si>
  <si>
    <t>B41226</t>
  </si>
  <si>
    <t>B41244</t>
  </si>
  <si>
    <t>B41230</t>
  </si>
  <si>
    <t>B41237</t>
  </si>
  <si>
    <t>B41225</t>
  </si>
  <si>
    <t>B41232</t>
  </si>
  <si>
    <t>B41236</t>
  </si>
  <si>
    <t>B41227</t>
  </si>
  <si>
    <t>B41251</t>
  </si>
  <si>
    <t>B41248</t>
  </si>
  <si>
    <t>B41259</t>
  </si>
  <si>
    <t>B41260</t>
  </si>
  <si>
    <t>B41262</t>
  </si>
  <si>
    <t>B41263</t>
  </si>
  <si>
    <t>B41261</t>
  </si>
  <si>
    <t>B41265</t>
  </si>
  <si>
    <t>B41264</t>
  </si>
  <si>
    <t>B41343</t>
  </si>
  <si>
    <t>B41331</t>
  </si>
  <si>
    <t>B41281</t>
  </si>
  <si>
    <t>B41268</t>
  </si>
  <si>
    <t>B41274</t>
  </si>
  <si>
    <t>B41344</t>
  </si>
  <si>
    <t>B41288</t>
  </si>
  <si>
    <t>B41296</t>
  </si>
  <si>
    <t>B41269</t>
  </si>
  <si>
    <t>B41328</t>
  </si>
  <si>
    <t>B41301</t>
  </si>
  <si>
    <t>B41287</t>
  </si>
  <si>
    <t>B41295</t>
  </si>
  <si>
    <t>B41273</t>
  </si>
  <si>
    <t>B41306</t>
  </si>
  <si>
    <t>B41309</t>
  </si>
  <si>
    <t>B41294</t>
  </si>
  <si>
    <t>B41305</t>
  </si>
  <si>
    <t>B41321</t>
  </si>
  <si>
    <t>B41298</t>
  </si>
  <si>
    <t>B41290</t>
  </si>
  <si>
    <t>B41304</t>
  </si>
  <si>
    <t>B41312</t>
  </si>
  <si>
    <t>B41267</t>
  </si>
  <si>
    <t>B41308</t>
  </si>
  <si>
    <t>B41311</t>
  </si>
  <si>
    <t>B41334</t>
  </si>
  <si>
    <t>B41335</t>
  </si>
  <si>
    <t>B41270</t>
  </si>
  <si>
    <t>B41330</t>
  </si>
  <si>
    <t>B41283</t>
  </si>
  <si>
    <t>B41300</t>
  </si>
  <si>
    <t>B41278</t>
  </si>
  <si>
    <t>B41303</t>
  </si>
  <si>
    <t>B41286</t>
  </si>
  <si>
    <t>B41313</t>
  </si>
  <si>
    <t>B41266</t>
  </si>
  <si>
    <t>B41289</t>
  </si>
  <si>
    <t>B41297</t>
  </si>
  <si>
    <t>B41307</t>
  </si>
  <si>
    <t>B41320</t>
  </si>
  <si>
    <t>B41346</t>
  </si>
  <si>
    <t>B41285</t>
  </si>
  <si>
    <t>B41332</t>
  </si>
  <si>
    <t>B41314</t>
  </si>
  <si>
    <t>B41291</t>
  </si>
  <si>
    <t>B41299</t>
  </si>
  <si>
    <t>B41319</t>
  </si>
  <si>
    <t>B41342</t>
  </si>
  <si>
    <t>B41282</t>
  </si>
  <si>
    <t>B41310</t>
  </si>
  <si>
    <t>B41327</t>
  </si>
  <si>
    <t>B41341</t>
  </si>
  <si>
    <t>B41302</t>
  </si>
  <si>
    <t>B41345</t>
  </si>
  <si>
    <t>B41316</t>
  </si>
  <si>
    <t>B41318</t>
  </si>
  <si>
    <t>B41340</t>
  </si>
  <si>
    <t>B41338</t>
  </si>
  <si>
    <t>B41333</t>
  </si>
  <si>
    <t>B41339</t>
  </si>
  <si>
    <t>B41329</t>
  </si>
  <si>
    <t>B41336</t>
  </si>
  <si>
    <t>B41277</t>
  </si>
  <si>
    <t>B41280</t>
  </si>
  <si>
    <t>B41271</t>
  </si>
  <si>
    <t>B41276</t>
  </si>
  <si>
    <t>B41272</t>
  </si>
  <si>
    <t>B41337</t>
  </si>
  <si>
    <t>B41386</t>
  </si>
  <si>
    <t>B41379</t>
  </si>
  <si>
    <t>B41384</t>
  </si>
  <si>
    <t>B41393</t>
  </si>
  <si>
    <t>B41376</t>
  </si>
  <si>
    <t>B41380</t>
  </si>
  <si>
    <t>B41362</t>
  </si>
  <si>
    <t>B41396</t>
  </si>
  <si>
    <t>B41373</t>
  </si>
  <si>
    <t>B41382</t>
  </si>
  <si>
    <t>B41368</t>
  </si>
  <si>
    <t>B41371</t>
  </si>
  <si>
    <t>B41394</t>
  </si>
  <si>
    <t>B41364</t>
  </si>
  <si>
    <t>B41388</t>
  </si>
  <si>
    <t>B41385</t>
  </si>
  <si>
    <t>B41369</t>
  </si>
  <si>
    <t>B41349</t>
  </si>
  <si>
    <t>B41358</t>
  </si>
  <si>
    <t>B41378</t>
  </si>
  <si>
    <t>B41381</t>
  </si>
  <si>
    <t>B41365</t>
  </si>
  <si>
    <t>B41352</t>
  </si>
  <si>
    <t>B41375</t>
  </si>
  <si>
    <t>B41392</t>
  </si>
  <si>
    <t>B41354</t>
  </si>
  <si>
    <t>B41353</t>
  </si>
  <si>
    <t>B41357</t>
  </si>
  <si>
    <t>B41363</t>
  </si>
  <si>
    <t>B41377</t>
  </si>
  <si>
    <t>B41372</t>
  </si>
  <si>
    <t>B41347</t>
  </si>
  <si>
    <t>B41356</t>
  </si>
  <si>
    <t>B41361</t>
  </si>
  <si>
    <t>B41395</t>
  </si>
  <si>
    <t>B41370</t>
  </si>
  <si>
    <t>B41350</t>
  </si>
  <si>
    <t>B41390</t>
  </si>
  <si>
    <t>B41398</t>
  </si>
  <si>
    <t>B41400</t>
  </si>
  <si>
    <t>B41397</t>
  </si>
  <si>
    <t>B41389</t>
  </si>
  <si>
    <t>B41359</t>
  </si>
  <si>
    <t>B41367</t>
  </si>
  <si>
    <t>B41351</t>
  </si>
  <si>
    <t>B41360</t>
  </si>
  <si>
    <t>B41374</t>
  </si>
  <si>
    <t>B41355</t>
  </si>
  <si>
    <t>B41399</t>
  </si>
  <si>
    <t>B41366</t>
  </si>
  <si>
    <t>B41348</t>
  </si>
  <si>
    <t>B41387</t>
  </si>
  <si>
    <t>B41403</t>
  </si>
  <si>
    <t>B41464</t>
  </si>
  <si>
    <t>B41441</t>
  </si>
  <si>
    <t>B41443</t>
  </si>
  <si>
    <t>B41418</t>
  </si>
  <si>
    <t>B41473</t>
  </si>
  <si>
    <t>B41454</t>
  </si>
  <si>
    <t>B41455</t>
  </si>
  <si>
    <t>B41409</t>
  </si>
  <si>
    <t>B41411</t>
  </si>
  <si>
    <t>B41435</t>
  </si>
  <si>
    <t>B41465</t>
  </si>
  <si>
    <t>B41467</t>
  </si>
  <si>
    <t>B41417</t>
  </si>
  <si>
    <t>B41431</t>
  </si>
  <si>
    <t>B41440</t>
  </si>
  <si>
    <t>B41402</t>
  </si>
  <si>
    <t>B41445</t>
  </si>
  <si>
    <t>B41446</t>
  </si>
  <si>
    <t>B41468</t>
  </si>
  <si>
    <t>B41471</t>
  </si>
  <si>
    <t>B41449</t>
  </si>
  <si>
    <t>B41452</t>
  </si>
  <si>
    <t>B41459</t>
  </si>
  <si>
    <t>B41463</t>
  </si>
  <si>
    <t>B41462</t>
  </si>
  <si>
    <t>B41422</t>
  </si>
  <si>
    <t>B41460</t>
  </si>
  <si>
    <t>B41453</t>
  </si>
  <si>
    <t>B41461</t>
  </si>
  <si>
    <t>B41469</t>
  </si>
  <si>
    <t>B41406</t>
  </si>
  <si>
    <t>B41485</t>
  </si>
  <si>
    <t>B41429</t>
  </si>
  <si>
    <t>A100268</t>
  </si>
  <si>
    <t>B41423</t>
  </si>
  <si>
    <t>B41408</t>
  </si>
  <si>
    <t>B41415</t>
  </si>
  <si>
    <t>B41434</t>
  </si>
  <si>
    <t>B41450</t>
  </si>
  <si>
    <t>B41433</t>
  </si>
  <si>
    <t>B41448</t>
  </si>
  <si>
    <t>B41486</t>
  </si>
  <si>
    <t>B41487</t>
  </si>
  <si>
    <t>B41447</t>
  </si>
  <si>
    <t>B41421</t>
  </si>
  <si>
    <t>B41405</t>
  </si>
  <si>
    <t>A100267</t>
  </si>
  <si>
    <t>B41419</t>
  </si>
  <si>
    <t>B41428</t>
  </si>
  <si>
    <t>B41456</t>
  </si>
  <si>
    <t>B41410</t>
  </si>
  <si>
    <t>B41413</t>
  </si>
  <si>
    <t>B41420</t>
  </si>
  <si>
    <t>B41439</t>
  </si>
  <si>
    <t>B41427</t>
  </si>
  <si>
    <t>B41437</t>
  </si>
  <si>
    <t>B41466</t>
  </si>
  <si>
    <t>B41457</t>
  </si>
  <si>
    <t>B41444</t>
  </si>
  <si>
    <t>B41475</t>
  </si>
  <si>
    <t>B41476</t>
  </si>
  <si>
    <t>B41477</t>
  </si>
  <si>
    <t>B41478</t>
  </si>
  <si>
    <t>B41479</t>
  </si>
  <si>
    <t>B41480</t>
  </si>
  <si>
    <t>B41481</t>
  </si>
  <si>
    <t>B41482</t>
  </si>
  <si>
    <t>B41483</t>
  </si>
  <si>
    <t>B41484</t>
  </si>
  <si>
    <t>B41430</t>
  </si>
  <si>
    <t>B41404</t>
  </si>
  <si>
    <t>B41436</t>
  </si>
  <si>
    <t>B41438</t>
  </si>
  <si>
    <t>A100369</t>
  </si>
  <si>
    <t>A100370</t>
  </si>
  <si>
    <t>B41414</t>
  </si>
  <si>
    <t>B41416</t>
  </si>
  <si>
    <t>B41425</t>
  </si>
  <si>
    <t>B41426</t>
  </si>
  <si>
    <t>B41451</t>
  </si>
  <si>
    <t>B41458</t>
  </si>
  <si>
    <t>B41432</t>
  </si>
  <si>
    <t>B41474</t>
  </si>
  <si>
    <t>B41412</t>
  </si>
  <si>
    <t>B41470</t>
  </si>
  <si>
    <t>A100371</t>
  </si>
  <si>
    <t>A100372</t>
  </si>
  <si>
    <t>B41489</t>
  </si>
  <si>
    <t>B41488</t>
  </si>
  <si>
    <t>B41490</t>
  </si>
  <si>
    <t>B41491</t>
  </si>
  <si>
    <t>A100373</t>
  </si>
  <si>
    <t>B41492</t>
  </si>
  <si>
    <t>A100374</t>
  </si>
  <si>
    <t>B41493</t>
  </si>
  <si>
    <t>B41498</t>
  </si>
  <si>
    <t>B41495</t>
  </si>
  <si>
    <t>B41494</t>
  </si>
  <si>
    <t>B41496</t>
  </si>
  <si>
    <t>B41499</t>
  </si>
  <si>
    <t>B41497</t>
  </si>
  <si>
    <t>B41500</t>
  </si>
  <si>
    <t>B41502</t>
  </si>
  <si>
    <t>B41505</t>
  </si>
  <si>
    <t>B41501</t>
  </si>
  <si>
    <t>B41503</t>
  </si>
  <si>
    <t>B41504</t>
  </si>
  <si>
    <t>B41506</t>
  </si>
  <si>
    <t>B41508</t>
  </si>
  <si>
    <t>B41507</t>
  </si>
  <si>
    <t>B41523</t>
  </si>
  <si>
    <t>B41527</t>
  </si>
  <si>
    <t>B41529</t>
  </si>
  <si>
    <t>B41532</t>
  </si>
  <si>
    <t>B41512</t>
  </si>
  <si>
    <t>B41515</t>
  </si>
  <si>
    <t>B41531</t>
  </si>
  <si>
    <t>B41510</t>
  </si>
  <si>
    <t>B41511</t>
  </si>
  <si>
    <t>B41522</t>
  </si>
  <si>
    <t>B41517</t>
  </si>
  <si>
    <t>B41516</t>
  </si>
  <si>
    <t>B41524</t>
  </si>
  <si>
    <t>B41528</t>
  </si>
  <si>
    <t>B41518</t>
  </si>
  <si>
    <t>B41513</t>
  </si>
  <si>
    <t>B41533</t>
  </si>
  <si>
    <t>B41530</t>
  </si>
  <si>
    <t>B41519</t>
  </si>
  <si>
    <t>B41521</t>
  </si>
  <si>
    <t>B41526</t>
  </si>
  <si>
    <t>B41514</t>
  </si>
  <si>
    <t>B41509</t>
  </si>
  <si>
    <t>B41525</t>
  </si>
  <si>
    <t>B41520</t>
  </si>
  <si>
    <t>B41534</t>
  </si>
  <si>
    <t>B41535</t>
  </si>
  <si>
    <t>B41536</t>
  </si>
  <si>
    <t>B41537</t>
  </si>
  <si>
    <t>B41569</t>
  </si>
  <si>
    <t>B41570</t>
  </si>
  <si>
    <t>B41558</t>
  </si>
  <si>
    <t>B41565</t>
  </si>
  <si>
    <t>B41541</t>
  </si>
  <si>
    <t>B41553</t>
  </si>
  <si>
    <t>B41548</t>
  </si>
  <si>
    <t>B41549</t>
  </si>
  <si>
    <t>B41557</t>
  </si>
  <si>
    <t>B41562</t>
  </si>
  <si>
    <t>B41567</t>
  </si>
  <si>
    <t>B41563</t>
  </si>
  <si>
    <t>B41545</t>
  </si>
  <si>
    <t>B41550</t>
  </si>
  <si>
    <t>B41572</t>
  </si>
  <si>
    <t>B41538</t>
  </si>
  <si>
    <t>B41544</t>
  </si>
  <si>
    <t>B41556</t>
  </si>
  <si>
    <t>B41564</t>
  </si>
  <si>
    <t>B41555</t>
  </si>
  <si>
    <t>B41559</t>
  </si>
  <si>
    <t>B41551</t>
  </si>
  <si>
    <t>B41552</t>
  </si>
  <si>
    <t>B41543</t>
  </si>
  <si>
    <t>B41566</t>
  </si>
  <si>
    <t>B41554</t>
  </si>
  <si>
    <t>B41571</t>
  </si>
  <si>
    <t>B41539</t>
  </si>
  <si>
    <t>B41568</t>
  </si>
  <si>
    <t>B41560</t>
  </si>
  <si>
    <t>B41546</t>
  </si>
  <si>
    <t>B41547</t>
  </si>
  <si>
    <t>B41540</t>
  </si>
  <si>
    <t>B41542</t>
  </si>
  <si>
    <t>B41561</t>
  </si>
  <si>
    <t>B41587</t>
  </si>
  <si>
    <t>B41573</t>
  </si>
  <si>
    <t>B41574</t>
  </si>
  <si>
    <t>B41575</t>
  </si>
  <si>
    <t>B41576</t>
  </si>
  <si>
    <t>B41577</t>
  </si>
  <si>
    <t>B41578</t>
  </si>
  <si>
    <t>B41579</t>
  </si>
  <si>
    <t>B41580</t>
  </si>
  <si>
    <t>B41581</t>
  </si>
  <si>
    <t>B41582</t>
  </si>
  <si>
    <t>B41583</t>
  </si>
  <si>
    <t>B41584</t>
  </si>
  <si>
    <t>B41585</t>
  </si>
  <si>
    <t>B41586</t>
  </si>
  <si>
    <t>B41589</t>
  </si>
  <si>
    <t>B41588</t>
  </si>
  <si>
    <t>B41592</t>
  </si>
  <si>
    <t>B41598</t>
  </si>
  <si>
    <t>B41596</t>
  </si>
  <si>
    <t>B41597</t>
  </si>
  <si>
    <t>B41591</t>
  </si>
  <si>
    <t>B41590</t>
  </si>
  <si>
    <t>B41593</t>
  </si>
  <si>
    <t>B41599</t>
  </si>
  <si>
    <t>B41595</t>
  </si>
  <si>
    <t>B41601</t>
  </si>
  <si>
    <t>B41594</t>
  </si>
  <si>
    <t>B41603</t>
  </si>
  <si>
    <t>B41604</t>
  </si>
  <si>
    <t>B41605</t>
  </si>
  <si>
    <t>B41602</t>
  </si>
  <si>
    <t>B41600</t>
  </si>
  <si>
    <t>B41606</t>
  </si>
  <si>
    <t>B41607</t>
  </si>
  <si>
    <t>B41625</t>
  </si>
  <si>
    <t>B41615</t>
  </si>
  <si>
    <t>B41621</t>
  </si>
  <si>
    <t>B41626</t>
  </si>
  <si>
    <t>B41611</t>
  </si>
  <si>
    <t>B41619</t>
  </si>
  <si>
    <t>B41627</t>
  </si>
  <si>
    <t>B41616</t>
  </si>
  <si>
    <t>B41617</t>
  </si>
  <si>
    <t>B41613</t>
  </si>
  <si>
    <t>B41612</t>
  </si>
  <si>
    <t>B41618</t>
  </si>
  <si>
    <t>B41623</t>
  </si>
  <si>
    <t>B41610</t>
  </si>
  <si>
    <t>B41608</t>
  </si>
  <si>
    <t>B41624</t>
  </si>
  <si>
    <t>B41622</t>
  </si>
  <si>
    <t>B41620</t>
  </si>
  <si>
    <t>B41614</t>
  </si>
  <si>
    <t>B41629</t>
  </si>
  <si>
    <t>B41630</t>
  </si>
  <si>
    <t>A100376</t>
  </si>
  <si>
    <t>B41631</t>
  </si>
  <si>
    <t>A100375</t>
  </si>
  <si>
    <t>A100377</t>
  </si>
  <si>
    <t>B41632</t>
  </si>
  <si>
    <t>B41633</t>
  </si>
  <si>
    <t>B41634</t>
  </si>
  <si>
    <t>B41635</t>
  </si>
  <si>
    <t>A100379</t>
  </si>
  <si>
    <t>B41636</t>
  </si>
  <si>
    <t>B41637</t>
  </si>
  <si>
    <t>B41639</t>
  </si>
  <si>
    <t>A100378</t>
  </si>
  <si>
    <t>B41643</t>
  </si>
  <si>
    <t>B41654</t>
  </si>
  <si>
    <t>B41655</t>
  </si>
  <si>
    <t>B41649</t>
  </si>
  <si>
    <t>B41663</t>
  </si>
  <si>
    <t>B41647</t>
  </si>
  <si>
    <t>B41666</t>
  </si>
  <si>
    <t>B41642</t>
  </si>
  <si>
    <t>B41658</t>
  </si>
  <si>
    <t>B41653</t>
  </si>
  <si>
    <t>B41640</t>
  </si>
  <si>
    <t>B41662</t>
  </si>
  <si>
    <t>B41657</t>
  </si>
  <si>
    <t>B41656</t>
  </si>
  <si>
    <t>B41651</t>
  </si>
  <si>
    <t>B41646</t>
  </si>
  <si>
    <t>B41645</t>
  </si>
  <si>
    <t>B41650</t>
  </si>
  <si>
    <t>B41678</t>
  </si>
  <si>
    <t>B41641</t>
  </si>
  <si>
    <t>B41659</t>
  </si>
  <si>
    <t>B41652</t>
  </si>
  <si>
    <t>B41661</t>
  </si>
  <si>
    <t>B41644</t>
  </si>
  <si>
    <t>B41660</t>
  </si>
  <si>
    <t>B41682</t>
  </si>
  <si>
    <t>B41679</t>
  </si>
  <si>
    <t>B41680</t>
  </si>
  <si>
    <t>B41674</t>
  </si>
  <si>
    <t>B41670</t>
  </si>
  <si>
    <t>B41673</t>
  </si>
  <si>
    <t>B41677</t>
  </si>
  <si>
    <t>B41685</t>
  </si>
  <si>
    <t>B41683</t>
  </si>
  <si>
    <t>B41669</t>
  </si>
  <si>
    <t>B41671</t>
  </si>
  <si>
    <t>B41681</t>
  </si>
  <si>
    <t>B41672</t>
  </si>
  <si>
    <t>B41668</t>
  </si>
  <si>
    <t>B41686</t>
  </si>
  <si>
    <t>B41684</t>
  </si>
  <si>
    <t>B41676</t>
  </si>
  <si>
    <t>B41675</t>
  </si>
  <si>
    <t>B41667</t>
  </si>
  <si>
    <t>B41687</t>
  </si>
  <si>
    <t>B41718</t>
  </si>
  <si>
    <t>B41688</t>
  </si>
  <si>
    <t>B41689</t>
  </si>
  <si>
    <t>B41708</t>
  </si>
  <si>
    <t>B41700</t>
  </si>
  <si>
    <t>B41707</t>
  </si>
  <si>
    <t>B41710</t>
  </si>
  <si>
    <t>B41719</t>
  </si>
  <si>
    <t>B41735</t>
  </si>
  <si>
    <t>B41736</t>
  </si>
  <si>
    <t>B41737</t>
  </si>
  <si>
    <t>B41738</t>
  </si>
  <si>
    <t>B41733</t>
  </si>
  <si>
    <t>B41694</t>
  </si>
  <si>
    <t>B41697</t>
  </si>
  <si>
    <t>B41704</t>
  </si>
  <si>
    <t>B41709</t>
  </si>
  <si>
    <t>B41734</t>
  </si>
  <si>
    <t>B41690</t>
  </si>
  <si>
    <t>B41716</t>
  </si>
  <si>
    <t>B41740</t>
  </si>
  <si>
    <t>B41712</t>
  </si>
  <si>
    <t>B41717</t>
  </si>
  <si>
    <t>B41720</t>
  </si>
  <si>
    <t>B41692</t>
  </si>
  <si>
    <t>B41723</t>
  </si>
  <si>
    <t>B41715</t>
  </si>
  <si>
    <t>B41706</t>
  </si>
  <si>
    <t>B41730</t>
  </si>
  <si>
    <t>B41731</t>
  </si>
  <si>
    <t>B41703</t>
  </si>
  <si>
    <t>B41732</t>
  </si>
  <si>
    <t>B41705</t>
  </si>
  <si>
    <t>B41691</t>
  </si>
  <si>
    <t>B41728</t>
  </si>
  <si>
    <t>B41725</t>
  </si>
  <si>
    <t>B41726</t>
  </si>
  <si>
    <t>B41727</t>
  </si>
  <si>
    <t>B41713</t>
  </si>
  <si>
    <t>B41714</t>
  </si>
  <si>
    <t>B41729</t>
  </si>
  <si>
    <t>B41721</t>
  </si>
  <si>
    <t>B41722</t>
  </si>
  <si>
    <t>B41702</t>
  </si>
  <si>
    <t>B41699</t>
  </si>
  <si>
    <t>B41695</t>
  </si>
  <si>
    <t>B41693</t>
  </si>
  <si>
    <t>B41696</t>
  </si>
  <si>
    <t>B41698</t>
  </si>
  <si>
    <t>B41739</t>
  </si>
  <si>
    <t>B41724</t>
  </si>
  <si>
    <t>B41701</t>
  </si>
  <si>
    <t>B41749</t>
  </si>
  <si>
    <t>B41752</t>
  </si>
  <si>
    <t>B41765</t>
  </si>
  <si>
    <t>B41748</t>
  </si>
  <si>
    <t>B41768</t>
  </si>
  <si>
    <t>B41750</t>
  </si>
  <si>
    <t>B41764</t>
  </si>
  <si>
    <t>B41747</t>
  </si>
  <si>
    <t>B41760</t>
  </si>
  <si>
    <t>B41753</t>
  </si>
  <si>
    <t>B41751</t>
  </si>
  <si>
    <t>B41745</t>
  </si>
  <si>
    <t>B41744</t>
  </si>
  <si>
    <t>B41758</t>
  </si>
  <si>
    <t>B41762</t>
  </si>
  <si>
    <t>B41763</t>
  </si>
  <si>
    <t>B41746</t>
  </si>
  <si>
    <t>B41761</t>
  </si>
  <si>
    <t>B41757</t>
  </si>
  <si>
    <t>B41759</t>
  </si>
  <si>
    <t>B41766</t>
  </si>
  <si>
    <t>B41769</t>
  </si>
  <si>
    <t>B41742</t>
  </si>
  <si>
    <t>B41743</t>
  </si>
  <si>
    <t>B41754</t>
  </si>
  <si>
    <t>B41755</t>
  </si>
  <si>
    <t>B41741</t>
  </si>
  <si>
    <t>B41756</t>
  </si>
  <si>
    <t>B41767</t>
  </si>
  <si>
    <t>B41773</t>
  </si>
  <si>
    <t>A100381</t>
  </si>
  <si>
    <t>B41770</t>
  </si>
  <si>
    <t>B41771</t>
  </si>
  <si>
    <t>A100380</t>
  </si>
  <si>
    <t>B41774</t>
  </si>
  <si>
    <t>B41772</t>
  </si>
  <si>
    <t>B41816</t>
  </si>
  <si>
    <t>B41851</t>
  </si>
  <si>
    <t>B41796</t>
  </si>
  <si>
    <t>B41837</t>
  </si>
  <si>
    <t>B41847</t>
  </si>
  <si>
    <t>B41830</t>
  </si>
  <si>
    <t>B41809</t>
  </si>
  <si>
    <t>B41869</t>
  </si>
  <si>
    <t>B41829</t>
  </si>
  <si>
    <t>B41795</t>
  </si>
  <si>
    <t>B41810</t>
  </si>
  <si>
    <t>B41827</t>
  </si>
  <si>
    <t>B41849</t>
  </si>
  <si>
    <t>B41802</t>
  </si>
  <si>
    <t>B41825</t>
  </si>
  <si>
    <t>B41863</t>
  </si>
  <si>
    <t>B41865</t>
  </si>
  <si>
    <t>B41834</t>
  </si>
  <si>
    <t>B41852</t>
  </si>
  <si>
    <t>B41853</t>
  </si>
  <si>
    <t>B41807</t>
  </si>
  <si>
    <t>B41828</t>
  </si>
  <si>
    <t>B41823</t>
  </si>
  <si>
    <t>B41840</t>
  </si>
  <si>
    <t>B41846</t>
  </si>
  <si>
    <t>B41857</t>
  </si>
  <si>
    <t>B41841</t>
  </si>
  <si>
    <t>B41850</t>
  </si>
  <si>
    <t>B41858</t>
  </si>
  <si>
    <t>B41812</t>
  </si>
  <si>
    <t>B41804</t>
  </si>
  <si>
    <t>B41811</t>
  </si>
  <si>
    <t>B41806</t>
  </si>
  <si>
    <t>B41805</t>
  </si>
  <si>
    <t>B41832</t>
  </si>
  <si>
    <t>B41833</t>
  </si>
  <si>
    <t>B41820</t>
  </si>
  <si>
    <t>B41838</t>
  </si>
  <si>
    <t>B41845</t>
  </si>
  <si>
    <t>B41797</t>
  </si>
  <si>
    <t>B41808</t>
  </si>
  <si>
    <t>B41803</t>
  </si>
  <si>
    <t>B41824</t>
  </si>
  <si>
    <t>B41821</t>
  </si>
  <si>
    <t>B41822</t>
  </si>
  <si>
    <t>B41793</t>
  </si>
  <si>
    <t>B41814</t>
  </si>
  <si>
    <t>B41862</t>
  </si>
  <si>
    <t>B41798</t>
  </si>
  <si>
    <t>B41860</t>
  </si>
  <si>
    <t>B41775</t>
  </si>
  <si>
    <t>B41776</t>
  </si>
  <si>
    <t>B41777</t>
  </si>
  <si>
    <t>B41778</t>
  </si>
  <si>
    <t>B41779</t>
  </si>
  <si>
    <t>B41780</t>
  </si>
  <si>
    <t>B41781</t>
  </si>
  <si>
    <t>B41782</t>
  </si>
  <si>
    <t>B41783</t>
  </si>
  <si>
    <t>B41784</t>
  </si>
  <si>
    <t>B41785</t>
  </si>
  <si>
    <t>B41786</t>
  </si>
  <si>
    <t>B41787</t>
  </si>
  <si>
    <t>B41788</t>
  </si>
  <si>
    <t>B41789</t>
  </si>
  <si>
    <t>B41790</t>
  </si>
  <si>
    <t>B41791</t>
  </si>
  <si>
    <t>B41818</t>
  </si>
  <si>
    <t>B41794</t>
  </si>
  <si>
    <t>B41861</t>
  </si>
  <si>
    <t>B41868</t>
  </si>
  <si>
    <t>B41870</t>
  </si>
  <si>
    <t>B41799</t>
  </si>
  <si>
    <t>B41801</t>
  </si>
  <si>
    <t>B41848</t>
  </si>
  <si>
    <t>B41835</t>
  </si>
  <si>
    <t>B41842</t>
  </si>
  <si>
    <t>B41854</t>
  </si>
  <si>
    <t>B41826</t>
  </si>
  <si>
    <t>B41792</t>
  </si>
  <si>
    <t>B41815</t>
  </si>
  <si>
    <t>B41817</t>
  </si>
  <si>
    <t>B41813</t>
  </si>
  <si>
    <t>B41864</t>
  </si>
  <si>
    <t>B41871</t>
  </si>
  <si>
    <t>B41866</t>
  </si>
  <si>
    <t>B41867</t>
  </si>
  <si>
    <t>B41836</t>
  </si>
  <si>
    <t>B41843</t>
  </si>
  <si>
    <t>B41855</t>
  </si>
  <si>
    <t>B41839</t>
  </si>
  <si>
    <t>B41844</t>
  </si>
  <si>
    <t>B41856</t>
  </si>
  <si>
    <t>B41800</t>
  </si>
  <si>
    <t>B41831</t>
  </si>
  <si>
    <t>A100383</t>
  </si>
  <si>
    <t>A100382</t>
  </si>
  <si>
    <t>B41901</t>
  </si>
  <si>
    <t>B41882</t>
  </si>
  <si>
    <t>B41878</t>
  </si>
  <si>
    <t>B41900</t>
  </si>
  <si>
    <t>B41881</t>
  </si>
  <si>
    <t>B41891</t>
  </si>
  <si>
    <t>B41888</t>
  </si>
  <si>
    <t>B41912</t>
  </si>
  <si>
    <t>B41873</t>
  </si>
  <si>
    <t>B41886</t>
  </si>
  <si>
    <t>B41910</t>
  </si>
  <si>
    <t>B41926</t>
  </si>
  <si>
    <t>B41905</t>
  </si>
  <si>
    <t>B41907</t>
  </si>
  <si>
    <t>B41889</t>
  </si>
  <si>
    <t>B41902</t>
  </si>
  <si>
    <t>B41913</t>
  </si>
  <si>
    <t>B41917</t>
  </si>
  <si>
    <t>B41929</t>
  </si>
  <si>
    <t>B41906</t>
  </si>
  <si>
    <t>B41914</t>
  </si>
  <si>
    <t>B41884</t>
  </si>
  <si>
    <t>B41908</t>
  </si>
  <si>
    <t>B41903</t>
  </si>
  <si>
    <t>B41885</t>
  </si>
  <si>
    <t>B41922</t>
  </si>
  <si>
    <t>B41911</t>
  </si>
  <si>
    <t>B41897</t>
  </si>
  <si>
    <t>B41898</t>
  </si>
  <si>
    <t>B41899</t>
  </si>
  <si>
    <t>B41879</t>
  </si>
  <si>
    <t>B41896</t>
  </si>
  <si>
    <t>B41894</t>
  </si>
  <si>
    <t>B41916</t>
  </si>
  <si>
    <t>B41928</t>
  </si>
  <si>
    <t>B41880</t>
  </si>
  <si>
    <t>B41918</t>
  </si>
  <si>
    <t>B41887</t>
  </si>
  <si>
    <t>B41893</t>
  </si>
  <si>
    <t>B41919</t>
  </si>
  <si>
    <t>B41921</t>
  </si>
  <si>
    <t>B41883</t>
  </si>
  <si>
    <t>B41909</t>
  </si>
  <si>
    <t>B41877</t>
  </si>
  <si>
    <t>B41892</t>
  </si>
  <si>
    <t>B41872</t>
  </si>
  <si>
    <t>B41874</t>
  </si>
  <si>
    <t>B41895</t>
  </si>
  <si>
    <t>B41923</t>
  </si>
  <si>
    <t>B41875</t>
  </si>
  <si>
    <t>B41904</t>
  </si>
  <si>
    <t>B41920</t>
  </si>
  <si>
    <t>B41924</t>
  </si>
  <si>
    <t>B41925</t>
  </si>
  <si>
    <t>B41931</t>
  </si>
  <si>
    <t>B41930</t>
  </si>
  <si>
    <t>B41932</t>
  </si>
  <si>
    <t>B41992</t>
  </si>
  <si>
    <t>B41966</t>
  </si>
  <si>
    <t>B41990</t>
  </si>
  <si>
    <t>B41972</t>
  </si>
  <si>
    <t>B41976</t>
  </si>
  <si>
    <t>B41946</t>
  </si>
  <si>
    <t>B41941</t>
  </si>
  <si>
    <t>B41978</t>
  </si>
  <si>
    <t>B41974</t>
  </si>
  <si>
    <t>B41951</t>
  </si>
  <si>
    <t>B41963</t>
  </si>
  <si>
    <t>B41958</t>
  </si>
  <si>
    <t>B41940</t>
  </si>
  <si>
    <t>B41947</t>
  </si>
  <si>
    <t>B41959</t>
  </si>
  <si>
    <t>B41965</t>
  </si>
  <si>
    <t>B41969</t>
  </si>
  <si>
    <t>B41953</t>
  </si>
  <si>
    <t>B41975</t>
  </si>
  <si>
    <t>B41967</t>
  </si>
  <si>
    <t>B41989</t>
  </si>
  <si>
    <t>B41949</t>
  </si>
  <si>
    <t>B41962</t>
  </si>
  <si>
    <t>B41942</t>
  </si>
  <si>
    <t>B41983</t>
  </si>
  <si>
    <t>B41944</t>
  </si>
  <si>
    <t>B41979</t>
  </si>
  <si>
    <t>B41997</t>
  </si>
  <si>
    <t>B41998</t>
  </si>
  <si>
    <t>B41952</t>
  </si>
  <si>
    <t>B41938</t>
  </si>
  <si>
    <t>B41980</t>
  </si>
  <si>
    <t>B41956</t>
  </si>
  <si>
    <t>B41957</t>
  </si>
  <si>
    <t>B41933</t>
  </si>
  <si>
    <t>B41991</t>
  </si>
  <si>
    <t>B41934</t>
  </si>
  <si>
    <t>B41982</t>
  </si>
  <si>
    <t>B41973</t>
  </si>
  <si>
    <t>B41948</t>
  </si>
  <si>
    <t>B41961</t>
  </si>
  <si>
    <t>B41987</t>
  </si>
  <si>
    <t>B41996</t>
  </si>
  <si>
    <t>B41964</t>
  </si>
  <si>
    <t>B41939</t>
  </si>
  <si>
    <t>B41977</t>
  </si>
  <si>
    <t>B41935</t>
  </si>
  <si>
    <t>B41950</t>
  </si>
  <si>
    <t>B41945</t>
  </si>
  <si>
    <t>B41954</t>
  </si>
  <si>
    <t>B41984</t>
  </si>
  <si>
    <t>B41994</t>
  </si>
  <si>
    <t>B41970</t>
  </si>
  <si>
    <t>B41960</t>
  </si>
  <si>
    <t>B41968</t>
  </si>
  <si>
    <t>B41985</t>
  </si>
  <si>
    <t>B41995</t>
  </si>
  <si>
    <t>B41955</t>
  </si>
  <si>
    <t>B41936</t>
  </si>
  <si>
    <t>B41937</t>
  </si>
  <si>
    <t>B41971</t>
  </si>
  <si>
    <t>B41986</t>
  </si>
  <si>
    <t>B41988</t>
  </si>
  <si>
    <t>B41993</t>
  </si>
  <si>
    <t>B41943</t>
  </si>
  <si>
    <t>B41981</t>
  </si>
  <si>
    <t>A100384</t>
  </si>
  <si>
    <t>B42001</t>
  </si>
  <si>
    <t>B42000</t>
  </si>
  <si>
    <t>A100385</t>
  </si>
  <si>
    <t>A100386</t>
  </si>
  <si>
    <t>B41999</t>
  </si>
  <si>
    <t>B42019</t>
  </si>
  <si>
    <t>B42053</t>
  </si>
  <si>
    <t>B42010</t>
  </si>
  <si>
    <t>B42012</t>
  </si>
  <si>
    <t>B42022</t>
  </si>
  <si>
    <t>B42045</t>
  </si>
  <si>
    <t>B42046</t>
  </si>
  <si>
    <t>B42033</t>
  </si>
  <si>
    <t>B42063</t>
  </si>
  <si>
    <t>B42020</t>
  </si>
  <si>
    <t>B42015</t>
  </si>
  <si>
    <t>B42050</t>
  </si>
  <si>
    <t>B42006</t>
  </si>
  <si>
    <t>B42055</t>
  </si>
  <si>
    <t>B42017</t>
  </si>
  <si>
    <t>B42054</t>
  </si>
  <si>
    <t>B42042</t>
  </si>
  <si>
    <t>B42011</t>
  </si>
  <si>
    <t>B42059</t>
  </si>
  <si>
    <t>B42007</t>
  </si>
  <si>
    <t>B42024</t>
  </si>
  <si>
    <t>B42025</t>
  </si>
  <si>
    <t>B42031</t>
  </si>
  <si>
    <t>B42061</t>
  </si>
  <si>
    <t>B42023</t>
  </si>
  <si>
    <t>B42026</t>
  </si>
  <si>
    <t>B42014</t>
  </si>
  <si>
    <t>B42016</t>
  </si>
  <si>
    <t>B42068</t>
  </si>
  <si>
    <t>B42005</t>
  </si>
  <si>
    <t>B42043</t>
  </si>
  <si>
    <t>B42040</t>
  </si>
  <si>
    <t>B42052</t>
  </si>
  <si>
    <t>B42003</t>
  </si>
  <si>
    <t>B42036</t>
  </si>
  <si>
    <t>B42067</t>
  </si>
  <si>
    <t>B42071</t>
  </si>
  <si>
    <t>B42041</t>
  </si>
  <si>
    <t>B42044</t>
  </si>
  <si>
    <t>B42027</t>
  </si>
  <si>
    <t>B42058</t>
  </si>
  <si>
    <t>A100388</t>
  </si>
  <si>
    <t>A100390</t>
  </si>
  <si>
    <t>B42008</t>
  </si>
  <si>
    <t>B42060</t>
  </si>
  <si>
    <t>B42013</t>
  </si>
  <si>
    <t>B42021</t>
  </si>
  <si>
    <t>B42047</t>
  </si>
  <si>
    <t>B42009</t>
  </si>
  <si>
    <t>B42048</t>
  </si>
  <si>
    <t>B42038</t>
  </si>
  <si>
    <t>B42035</t>
  </si>
  <si>
    <t>B42004</t>
  </si>
  <si>
    <t>B42056</t>
  </si>
  <si>
    <t>B42057</t>
  </si>
  <si>
    <t>B42039</t>
  </si>
  <si>
    <t>B42064</t>
  </si>
  <si>
    <t>B42002</t>
  </si>
  <si>
    <t>A100387</t>
  </si>
  <si>
    <t>A100389</t>
  </si>
  <si>
    <t>B42066</t>
  </si>
  <si>
    <t>B42070</t>
  </si>
  <si>
    <t>B42034</t>
  </si>
  <si>
    <t>B42065</t>
  </si>
  <si>
    <t>B42018</t>
  </si>
  <si>
    <t>B42051</t>
  </si>
  <si>
    <t>B42030</t>
  </si>
  <si>
    <t>B42032</t>
  </si>
  <si>
    <t>B42062</t>
  </si>
  <si>
    <t>B42037</t>
  </si>
  <si>
    <t>B42069</t>
  </si>
  <si>
    <t>B42073</t>
  </si>
  <si>
    <t>B42072</t>
  </si>
  <si>
    <t>B42074</t>
  </si>
  <si>
    <t>A100391</t>
  </si>
  <si>
    <t>A100393</t>
  </si>
  <si>
    <t>A100392</t>
  </si>
  <si>
    <t>A100394</t>
  </si>
  <si>
    <t>B42079</t>
  </si>
  <si>
    <t>B42077</t>
  </si>
  <si>
    <t>B42080</t>
  </si>
  <si>
    <t>B42086</t>
  </si>
  <si>
    <t>B42076</t>
  </si>
  <si>
    <t>B42078</t>
  </si>
  <si>
    <t>B42075</t>
  </si>
  <si>
    <t>B42084</t>
  </si>
  <si>
    <t>B42085</t>
  </si>
  <si>
    <t>B42082</t>
  </si>
  <si>
    <t>B42083</t>
  </si>
  <si>
    <t>B42174</t>
  </si>
  <si>
    <t>B42177</t>
  </si>
  <si>
    <t>B42178</t>
  </si>
  <si>
    <t>B42173</t>
  </si>
  <si>
    <t>B42087</t>
  </si>
  <si>
    <t>B42088</t>
  </si>
  <si>
    <t>B42089</t>
  </si>
  <si>
    <t>B42090</t>
  </si>
  <si>
    <t>B42091</t>
  </si>
  <si>
    <t>B42092</t>
  </si>
  <si>
    <t>B42093</t>
  </si>
  <si>
    <t>B42094</t>
  </si>
  <si>
    <t>B42095</t>
  </si>
  <si>
    <t>B42096</t>
  </si>
  <si>
    <t>B42097</t>
  </si>
  <si>
    <t>B42098</t>
  </si>
  <si>
    <t>B42099</t>
  </si>
  <si>
    <t>B42100</t>
  </si>
  <si>
    <t>B42175</t>
  </si>
  <si>
    <t>B42179</t>
  </si>
  <si>
    <t>B42176</t>
  </si>
  <si>
    <t>B42081</t>
  </si>
  <si>
    <t>B42142</t>
  </si>
  <si>
    <t>B42166</t>
  </si>
  <si>
    <t>B42127</t>
  </si>
  <si>
    <t>B42161</t>
  </si>
  <si>
    <t>B42163</t>
  </si>
  <si>
    <t>B42167</t>
  </si>
  <si>
    <t>B42111</t>
  </si>
  <si>
    <t>B42117</t>
  </si>
  <si>
    <t>B42108</t>
  </si>
  <si>
    <t>B42150</t>
  </si>
  <si>
    <t>B42136</t>
  </si>
  <si>
    <t>B42146</t>
  </si>
  <si>
    <t>B42102</t>
  </si>
  <si>
    <t>B42168</t>
  </si>
  <si>
    <t>B42116</t>
  </si>
  <si>
    <t>B42137</t>
  </si>
  <si>
    <t>B42145</t>
  </si>
  <si>
    <t>B42153</t>
  </si>
  <si>
    <t>B42152</t>
  </si>
  <si>
    <t>B42113</t>
  </si>
  <si>
    <t>B42128</t>
  </si>
  <si>
    <t>B42134</t>
  </si>
  <si>
    <t>B42139</t>
  </si>
  <si>
    <t>B42149</t>
  </si>
  <si>
    <t>B42132</t>
  </si>
  <si>
    <t>B42109</t>
  </si>
  <si>
    <t>B42162</t>
  </si>
  <si>
    <t>B42164</t>
  </si>
  <si>
    <t>B42138</t>
  </si>
  <si>
    <t>B42106</t>
  </si>
  <si>
    <t>B42129</t>
  </si>
  <si>
    <t>B42140</t>
  </si>
  <si>
    <t>B42169</t>
  </si>
  <si>
    <t>B42101</t>
  </si>
  <si>
    <t>B42112</t>
  </si>
  <si>
    <t>B42114</t>
  </si>
  <si>
    <t>B42118</t>
  </si>
  <si>
    <t>B42121</t>
  </si>
  <si>
    <t>B42151</t>
  </si>
  <si>
    <t>B42155</t>
  </si>
  <si>
    <t>B42158</t>
  </si>
  <si>
    <t>B42170</t>
  </si>
  <si>
    <t>B42143</t>
  </si>
  <si>
    <t>B42126</t>
  </si>
  <si>
    <t>B42171</t>
  </si>
  <si>
    <t>B42172</t>
  </si>
  <si>
    <t>B42125</t>
  </si>
  <si>
    <t>B42130</t>
  </si>
  <si>
    <t>B42141</t>
  </si>
  <si>
    <t>B42135</t>
  </si>
  <si>
    <t>B42133</t>
  </si>
  <si>
    <t>B42107</t>
  </si>
  <si>
    <t>B42160</t>
  </si>
  <si>
    <t>B42110</t>
  </si>
  <si>
    <t>B42148</t>
  </si>
  <si>
    <t>B42154</t>
  </si>
  <si>
    <t>B42104</t>
  </si>
  <si>
    <t>B42105</t>
  </si>
  <si>
    <t>B42144</t>
  </si>
  <si>
    <t>B42103</t>
  </si>
  <si>
    <t>B42147</t>
  </si>
  <si>
    <t>B42165</t>
  </si>
  <si>
    <t>B42124</t>
  </si>
  <si>
    <t>B42122</t>
  </si>
  <si>
    <t>B42119</t>
  </si>
  <si>
    <t>B42159</t>
  </si>
  <si>
    <t>B42115</t>
  </si>
  <si>
    <t>B42131</t>
  </si>
  <si>
    <t>B42156</t>
  </si>
  <si>
    <t>B42157</t>
  </si>
  <si>
    <t>B42227</t>
  </si>
  <si>
    <t>B42261</t>
  </si>
  <si>
    <t>B42249</t>
  </si>
  <si>
    <t>B42200</t>
  </si>
  <si>
    <t>B42211</t>
  </si>
  <si>
    <t>B42237</t>
  </si>
  <si>
    <t>B42201</t>
  </si>
  <si>
    <t>B42254</t>
  </si>
  <si>
    <t>B42191</t>
  </si>
  <si>
    <t>B42225</t>
  </si>
  <si>
    <t>B42219</t>
  </si>
  <si>
    <t>B42210</t>
  </si>
  <si>
    <t>B42236</t>
  </si>
  <si>
    <t>B42197</t>
  </si>
  <si>
    <t>B42180</t>
  </si>
  <si>
    <t>B42224</t>
  </si>
  <si>
    <t>B42187</t>
  </si>
  <si>
    <t>B42260</t>
  </si>
  <si>
    <t>B42214</t>
  </si>
  <si>
    <t>B42213</t>
  </si>
  <si>
    <t>B42258</t>
  </si>
  <si>
    <t>B42226</t>
  </si>
  <si>
    <t>B42244</t>
  </si>
  <si>
    <t>B42230</t>
  </si>
  <si>
    <t>B42257</t>
  </si>
  <si>
    <t>B42185</t>
  </si>
  <si>
    <t>B42184</t>
  </si>
  <si>
    <t>B42192</t>
  </si>
  <si>
    <t>B42228</t>
  </si>
  <si>
    <t>B42204</t>
  </si>
  <si>
    <t>B42253</t>
  </si>
  <si>
    <t>B42221</t>
  </si>
  <si>
    <t>B42193</t>
  </si>
  <si>
    <t>B42196</t>
  </si>
  <si>
    <t>B42262</t>
  </si>
  <si>
    <t>B42203</t>
  </si>
  <si>
    <t>B42223</t>
  </si>
  <si>
    <t>B42186</t>
  </si>
  <si>
    <t>B42207</t>
  </si>
  <si>
    <t>B42233</t>
  </si>
  <si>
    <t>B42259</t>
  </si>
  <si>
    <t>B42195</t>
  </si>
  <si>
    <t>B42190</t>
  </si>
  <si>
    <t>B42188</t>
  </si>
  <si>
    <t>B42229</t>
  </si>
  <si>
    <t>B42208</t>
  </si>
  <si>
    <t>B42234</t>
  </si>
  <si>
    <t>B42220</t>
  </si>
  <si>
    <t>B42181</t>
  </si>
  <si>
    <t>B42189</t>
  </si>
  <si>
    <t>B42245</t>
  </si>
  <si>
    <t>B42247</t>
  </si>
  <si>
    <t>B42240</t>
  </si>
  <si>
    <t>B42250</t>
  </si>
  <si>
    <t>B42222</t>
  </si>
  <si>
    <t>B42202</t>
  </si>
  <si>
    <t>B42252</t>
  </si>
  <si>
    <t>B42183</t>
  </si>
  <si>
    <t>B42199</t>
  </si>
  <si>
    <t>B42209</t>
  </si>
  <si>
    <t>B42235</t>
  </si>
  <si>
    <t>B42194</t>
  </si>
  <si>
    <t>B42248</t>
  </si>
  <si>
    <t>B42218</t>
  </si>
  <si>
    <t>B42212</t>
  </si>
  <si>
    <t>B42238</t>
  </si>
  <si>
    <t>B42205</t>
  </si>
  <si>
    <t>B42231</t>
  </si>
  <si>
    <t>B42216</t>
  </si>
  <si>
    <t>B42206</t>
  </si>
  <si>
    <t>B42246</t>
  </si>
  <si>
    <t>B42217</t>
  </si>
  <si>
    <t>B42255</t>
  </si>
  <si>
    <t>B42242</t>
  </si>
  <si>
    <t>B42243</t>
  </si>
  <si>
    <t>B42198</t>
  </si>
  <si>
    <t>B42251</t>
  </si>
  <si>
    <t>B42182</t>
  </si>
  <si>
    <t>B42256</t>
  </si>
  <si>
    <t>B42263</t>
  </si>
  <si>
    <t>B42264</t>
  </si>
  <si>
    <t>B42284</t>
  </si>
  <si>
    <t>B42273</t>
  </si>
  <si>
    <t>B42265</t>
  </si>
  <si>
    <t>B42272</t>
  </si>
  <si>
    <t>B42270</t>
  </si>
  <si>
    <t>B42278</t>
  </si>
  <si>
    <t>B42286</t>
  </si>
  <si>
    <t>B42269</t>
  </si>
  <si>
    <t>B42282</t>
  </si>
  <si>
    <t>B42266</t>
  </si>
  <si>
    <t>B42267</t>
  </si>
  <si>
    <t>B42271</t>
  </si>
  <si>
    <t>B42277</t>
  </si>
  <si>
    <t>B42280</t>
  </si>
  <si>
    <t>B42281</t>
  </si>
  <si>
    <t>B42283</t>
  </si>
  <si>
    <t>B42279</t>
  </si>
  <si>
    <t>B42276</t>
  </si>
  <si>
    <t>B42274</t>
  </si>
  <si>
    <t>B42275</t>
  </si>
  <si>
    <t>B42285</t>
  </si>
  <si>
    <t>B42287</t>
  </si>
  <si>
    <t>A100395</t>
  </si>
  <si>
    <t>A100396</t>
  </si>
  <si>
    <t>A100398</t>
  </si>
  <si>
    <t>A100397</t>
  </si>
  <si>
    <t>B42288</t>
  </si>
  <si>
    <t>B42291</t>
  </si>
  <si>
    <t>B42289</t>
  </si>
  <si>
    <t>B42268</t>
  </si>
  <si>
    <t>B42292</t>
  </si>
  <si>
    <t>B42293</t>
  </si>
  <si>
    <t>B42290</t>
  </si>
  <si>
    <t>Kirjanpito</t>
  </si>
  <si>
    <t>Helsinki</t>
  </si>
  <si>
    <t>Konsultointi</t>
  </si>
  <si>
    <t>Tampere</t>
  </si>
  <si>
    <t>Seminaarit</t>
  </si>
  <si>
    <t>Turku</t>
  </si>
  <si>
    <t>Hallinto</t>
  </si>
  <si>
    <t>Tiedotus</t>
  </si>
  <si>
    <t>Muut palvelut</t>
  </si>
  <si>
    <t>KP1</t>
  </si>
  <si>
    <t>KP2</t>
  </si>
  <si>
    <t>Alikustannuspaikka</t>
  </si>
  <si>
    <t>Tunnus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</si>
</sst>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d\.m\.yyyy"/>
    <numFmt numFmtId="166" formatCode="0.0%"/>
    <numFmt numFmtId="167" formatCode="0.0"/>
    <numFmt numFmtId="168" formatCode="0.00000"/>
    <numFmt numFmtId="169" formatCode="0&quot; kpl&quot;"/>
    <numFmt numFmtId="170" formatCode="#,##0.00&quot; mk&quot;;\-#,##0.00&quot; mk&quot;"/>
    <numFmt numFmtId="171" formatCode="#,##0&quot; mk&quot;;[Red]\-#,##0&quot; mk&quot;"/>
    <numFmt numFmtId="172" formatCode="_-* #,##0\ &quot;€&quot;_-;\-* #,##0\ &quot;€&quot;_-;_-* &quot;-&quot;??\ &quot;€&quot;_-;_-@_-"/>
    <numFmt numFmtId="173" formatCode="_-* #,##0.0\ &quot;€&quot;_-;\-* #,##0.0\ &quot;€&quot;_-;_-* &quot;-&quot;?\ &quot;€&quot;_-;_-@_-"/>
    <numFmt numFmtId="174" formatCode="0.0\ %"/>
    <numFmt numFmtId="175" formatCode="dd/mm/yyyy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Tms Rmn"/>
    </font>
    <font>
      <b/>
      <i/>
      <sz val="12"/>
      <color indexed="12"/>
      <name val="MS Sans Serif"/>
      <family val="2"/>
    </font>
    <font>
      <b/>
      <sz val="11"/>
      <color indexed="8"/>
      <name val="Calibri"/>
      <family val="2"/>
    </font>
    <font>
      <b/>
      <sz val="12"/>
      <color indexed="12"/>
      <name val="Times New Roman"/>
      <family val="1"/>
    </font>
    <font>
      <b/>
      <i/>
      <sz val="12"/>
      <color indexed="12"/>
      <name val="Times New Roman"/>
      <family val="1"/>
    </font>
    <font>
      <b/>
      <sz val="9.75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2" tint="-0.74999237037263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sz val="10"/>
      <color theme="3" tint="0.59999389629810485"/>
      <name val="Arial"/>
      <family val="2"/>
    </font>
    <font>
      <sz val="10"/>
      <color rgb="FF00B05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ck">
        <color indexed="12"/>
      </right>
      <top/>
      <bottom/>
      <diagonal/>
    </border>
    <border>
      <left/>
      <right/>
      <top/>
      <bottom style="thick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3" applyNumberFormat="0" applyFill="0" applyAlignment="0" applyProtection="0"/>
    <xf numFmtId="0" fontId="1" fillId="3" borderId="0" applyNumberFormat="0" applyBorder="0" applyAlignment="0" applyProtection="0"/>
    <xf numFmtId="0" fontId="8" fillId="4" borderId="0" applyNumberFormat="0" applyBorder="0" applyAlignment="0" applyProtection="0"/>
    <xf numFmtId="166" fontId="12" fillId="7" borderId="0" applyBorder="0">
      <alignment horizontal="center"/>
    </xf>
    <xf numFmtId="0" fontId="1" fillId="6" borderId="0" applyNumberFormat="0" applyBorder="0" applyAlignment="0" applyProtection="0"/>
    <xf numFmtId="167" fontId="12" fillId="7" borderId="0" applyBorder="0">
      <alignment horizontal="center"/>
      <protection locked="0"/>
    </xf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4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8" borderId="6" applyNumberFormat="0" applyFont="0" applyAlignment="0" applyProtection="0"/>
    <xf numFmtId="169" fontId="13" fillId="0" borderId="0"/>
    <xf numFmtId="0" fontId="15" fillId="0" borderId="7" applyBorder="0">
      <alignment horizontal="center"/>
    </xf>
    <xf numFmtId="170" fontId="12" fillId="9" borderId="0" applyBorder="0">
      <alignment horizontal="right"/>
      <protection locked="0"/>
    </xf>
    <xf numFmtId="171" fontId="16" fillId="9" borderId="8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7" fillId="0" borderId="4" applyNumberFormat="0" applyFill="0" applyAlignment="0" applyProtection="0"/>
    <xf numFmtId="0" fontId="17" fillId="0" borderId="9" applyNumberFormat="0" applyFill="0" applyAlignment="0" applyProtection="0"/>
    <xf numFmtId="44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10" borderId="10" applyNumberFormat="0" applyProtection="0">
      <alignment horizontal="right"/>
    </xf>
    <xf numFmtId="0" fontId="19" fillId="10" borderId="11" applyNumberFormat="0" applyProtection="0">
      <alignment horizontal="center" vertical="top" wrapText="1"/>
    </xf>
    <xf numFmtId="0" fontId="33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10" fontId="9" fillId="11" borderId="12" xfId="0" applyNumberFormat="1" applyFont="1" applyFill="1" applyBorder="1" applyAlignment="1">
      <alignment horizontal="center"/>
    </xf>
    <xf numFmtId="172" fontId="0" fillId="11" borderId="13" xfId="1" applyNumberFormat="1" applyFont="1" applyFill="1" applyBorder="1" applyAlignment="1">
      <alignment horizontal="center"/>
    </xf>
    <xf numFmtId="0" fontId="20" fillId="0" borderId="0" xfId="0" applyFont="1"/>
    <xf numFmtId="10" fontId="9" fillId="11" borderId="5" xfId="0" applyNumberFormat="1" applyFont="1" applyFill="1" applyBorder="1" applyAlignment="1">
      <alignment horizontal="center"/>
    </xf>
    <xf numFmtId="172" fontId="0" fillId="11" borderId="14" xfId="1" applyNumberFormat="1" applyFont="1" applyFill="1" applyBorder="1" applyAlignment="1">
      <alignment horizontal="center"/>
    </xf>
    <xf numFmtId="173" fontId="0" fillId="11" borderId="12" xfId="0" applyNumberFormat="1" applyFill="1" applyBorder="1"/>
    <xf numFmtId="174" fontId="0" fillId="11" borderId="15" xfId="2" applyNumberFormat="1" applyFont="1" applyFill="1" applyBorder="1" applyAlignment="1">
      <alignment horizontal="center"/>
    </xf>
    <xf numFmtId="172" fontId="0" fillId="12" borderId="15" xfId="1" applyNumberFormat="1" applyFont="1" applyFill="1" applyBorder="1" applyAlignment="1">
      <alignment horizontal="center"/>
    </xf>
    <xf numFmtId="0" fontId="20" fillId="12" borderId="13" xfId="0" applyFont="1" applyFill="1" applyBorder="1" applyAlignment="1">
      <alignment horizontal="right"/>
    </xf>
    <xf numFmtId="173" fontId="0" fillId="11" borderId="5" xfId="0" applyNumberFormat="1" applyFill="1" applyBorder="1"/>
    <xf numFmtId="174" fontId="0" fillId="11" borderId="0" xfId="2" applyNumberFormat="1" applyFont="1" applyFill="1" applyAlignment="1">
      <alignment horizontal="center"/>
    </xf>
    <xf numFmtId="172" fontId="0" fillId="12" borderId="0" xfId="1" applyNumberFormat="1" applyFont="1" applyFill="1" applyAlignment="1">
      <alignment horizontal="center"/>
    </xf>
    <xf numFmtId="0" fontId="20" fillId="12" borderId="14" xfId="0" applyFont="1" applyFill="1" applyBorder="1" applyAlignment="1">
      <alignment horizontal="right"/>
    </xf>
    <xf numFmtId="0" fontId="20" fillId="11" borderId="16" xfId="0" applyFont="1" applyFill="1" applyBorder="1" applyAlignment="1">
      <alignment horizontal="center"/>
    </xf>
    <xf numFmtId="0" fontId="20" fillId="11" borderId="17" xfId="0" applyFont="1" applyFill="1" applyBorder="1" applyAlignment="1">
      <alignment horizontal="center"/>
    </xf>
    <xf numFmtId="0" fontId="21" fillId="13" borderId="18" xfId="0" applyFont="1" applyFill="1" applyBorder="1" applyAlignment="1">
      <alignment horizontal="center"/>
    </xf>
    <xf numFmtId="0" fontId="21" fillId="13" borderId="19" xfId="0" applyFont="1" applyFill="1" applyBorder="1" applyAlignment="1">
      <alignment horizontal="center"/>
    </xf>
    <xf numFmtId="0" fontId="22" fillId="13" borderId="20" xfId="0" applyFont="1" applyFill="1" applyBorder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24" fillId="14" borderId="0" xfId="0" applyFont="1" applyFill="1"/>
    <xf numFmtId="0" fontId="21" fillId="15" borderId="0" xfId="0" applyFont="1" applyFill="1" applyAlignment="1">
      <alignment vertical="center"/>
    </xf>
    <xf numFmtId="0" fontId="21" fillId="15" borderId="0" xfId="0" applyFont="1" applyFill="1" applyAlignment="1">
      <alignment horizontal="left" vertical="center"/>
    </xf>
    <xf numFmtId="0" fontId="25" fillId="0" borderId="0" xfId="0" applyFont="1"/>
    <xf numFmtId="0" fontId="26" fillId="0" borderId="0" xfId="0" applyFont="1" applyAlignment="1">
      <alignment horizontal="left"/>
    </xf>
    <xf numFmtId="0" fontId="21" fillId="15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left"/>
    </xf>
    <xf numFmtId="0" fontId="0" fillId="16" borderId="0" xfId="0" applyFill="1" applyAlignment="1">
      <alignment horizontal="center"/>
    </xf>
    <xf numFmtId="4" fontId="28" fillId="17" borderId="0" xfId="0" applyNumberFormat="1" applyFont="1" applyFill="1" applyAlignment="1">
      <alignment horizontal="right"/>
    </xf>
    <xf numFmtId="0" fontId="24" fillId="17" borderId="0" xfId="0" applyFont="1" applyFill="1"/>
    <xf numFmtId="0" fontId="28" fillId="17" borderId="0" xfId="0" applyFont="1" applyFill="1" applyAlignment="1">
      <alignment horizontal="center"/>
    </xf>
    <xf numFmtId="0" fontId="29" fillId="4" borderId="0" xfId="5" applyFont="1"/>
    <xf numFmtId="0" fontId="29" fillId="4" borderId="0" xfId="5" applyFont="1" applyAlignment="1">
      <alignment horizontal="left"/>
    </xf>
    <xf numFmtId="3" fontId="28" fillId="0" borderId="0" xfId="0" applyNumberFormat="1" applyFont="1" applyAlignment="1">
      <alignment horizontal="right"/>
    </xf>
    <xf numFmtId="0" fontId="24" fillId="0" borderId="12" xfId="0" applyFont="1" applyBorder="1" applyAlignment="1">
      <alignment horizontal="center"/>
    </xf>
    <xf numFmtId="3" fontId="28" fillId="0" borderId="13" xfId="0" applyNumberFormat="1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3" fontId="28" fillId="0" borderId="14" xfId="0" applyNumberFormat="1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3" fontId="28" fillId="0" borderId="20" xfId="0" applyNumberFormat="1" applyFont="1" applyBorder="1" applyAlignment="1">
      <alignment horizontal="center"/>
    </xf>
    <xf numFmtId="0" fontId="29" fillId="4" borderId="18" xfId="5" applyFont="1" applyBorder="1" applyAlignment="1">
      <alignment horizontal="center"/>
    </xf>
    <xf numFmtId="0" fontId="29" fillId="4" borderId="20" xfId="5" applyFont="1" applyBorder="1" applyAlignment="1">
      <alignment horizontal="center"/>
    </xf>
    <xf numFmtId="0" fontId="31" fillId="0" borderId="0" xfId="4" applyFont="1" applyFill="1" applyAlignment="1">
      <alignment horizontal="center"/>
    </xf>
    <xf numFmtId="0" fontId="10" fillId="18" borderId="0" xfId="0" applyFont="1" applyFill="1"/>
    <xf numFmtId="0" fontId="0" fillId="18" borderId="0" xfId="0" applyFill="1"/>
    <xf numFmtId="165" fontId="0" fillId="18" borderId="0" xfId="0" applyNumberFormat="1" applyFill="1"/>
    <xf numFmtId="0" fontId="32" fillId="18" borderId="0" xfId="0" applyFont="1" applyFill="1"/>
    <xf numFmtId="0" fontId="9" fillId="18" borderId="0" xfId="0" applyFont="1" applyFill="1"/>
    <xf numFmtId="0" fontId="7" fillId="18" borderId="0" xfId="0" applyFont="1" applyFill="1" applyAlignment="1">
      <alignment horizontal="right"/>
    </xf>
    <xf numFmtId="0" fontId="7" fillId="0" borderId="0" xfId="0" applyFont="1"/>
    <xf numFmtId="0" fontId="14" fillId="19" borderId="21" xfId="48" applyFont="1" applyFill="1" applyBorder="1" applyAlignment="1">
      <alignment horizontal="center"/>
    </xf>
    <xf numFmtId="0" fontId="14" fillId="19" borderId="22" xfId="48" applyFont="1" applyFill="1" applyBorder="1" applyAlignment="1">
      <alignment horizontal="center"/>
    </xf>
    <xf numFmtId="0" fontId="14" fillId="0" borderId="6" xfId="48" applyFont="1" applyBorder="1" applyAlignment="1">
      <alignment wrapText="1"/>
    </xf>
    <xf numFmtId="0" fontId="14" fillId="0" borderId="6" xfId="48" applyFont="1" applyBorder="1" applyAlignment="1">
      <alignment horizontal="right" wrapText="1"/>
    </xf>
    <xf numFmtId="0" fontId="34" fillId="0" borderId="0" xfId="22" applyFont="1" applyAlignment="1">
      <alignment horizontal="left"/>
    </xf>
    <xf numFmtId="1" fontId="34" fillId="0" borderId="0" xfId="22" applyNumberFormat="1" applyFont="1" applyAlignment="1">
      <alignment horizontal="left"/>
    </xf>
    <xf numFmtId="0" fontId="13" fillId="0" borderId="0" xfId="22"/>
    <xf numFmtId="0" fontId="35" fillId="0" borderId="0" xfId="22" applyFont="1" applyAlignment="1">
      <alignment horizontal="left"/>
    </xf>
    <xf numFmtId="1" fontId="35" fillId="0" borderId="0" xfId="22" applyNumberFormat="1" applyFont="1" applyAlignment="1">
      <alignment horizontal="right"/>
    </xf>
    <xf numFmtId="175" fontId="35" fillId="0" borderId="0" xfId="22" applyNumberFormat="1" applyFont="1" applyAlignment="1">
      <alignment horizontal="right"/>
    </xf>
    <xf numFmtId="0" fontId="35" fillId="0" borderId="0" xfId="22" applyFont="1" applyAlignment="1">
      <alignment horizontal="right"/>
    </xf>
    <xf numFmtId="4" fontId="35" fillId="0" borderId="0" xfId="22" applyNumberFormat="1" applyFont="1" applyAlignment="1">
      <alignment horizontal="right"/>
    </xf>
    <xf numFmtId="0" fontId="35" fillId="0" borderId="0" xfId="22" applyFont="1"/>
    <xf numFmtId="0" fontId="30" fillId="0" borderId="0" xfId="22" applyFont="1"/>
    <xf numFmtId="0" fontId="36" fillId="0" borderId="0" xfId="22" applyFont="1" applyAlignment="1">
      <alignment horizontal="right"/>
    </xf>
    <xf numFmtId="0" fontId="36" fillId="0" borderId="0" xfId="22" applyFont="1"/>
    <xf numFmtId="0" fontId="37" fillId="0" borderId="0" xfId="22" applyFont="1"/>
    <xf numFmtId="0" fontId="38" fillId="0" borderId="0" xfId="22" applyFont="1"/>
    <xf numFmtId="0" fontId="6" fillId="13" borderId="17" xfId="3" applyFont="1" applyFill="1" applyBorder="1" applyAlignment="1">
      <alignment horizontal="center"/>
    </xf>
    <xf numFmtId="0" fontId="6" fillId="13" borderId="16" xfId="3" applyFont="1" applyFill="1" applyBorder="1" applyAlignment="1">
      <alignment horizontal="center"/>
    </xf>
  </cellXfs>
  <cellStyles count="49">
    <cellStyle name="%" xfId="6" xr:uid="{00000000-0005-0000-0000-000000000000}"/>
    <cellStyle name="20 % - Aksentti3" xfId="4" builtinId="38"/>
    <cellStyle name="40 % - Aksentti5 2" xfId="7" xr:uid="{00000000-0005-0000-0000-000002000000}"/>
    <cellStyle name="Aika" xfId="8" xr:uid="{00000000-0005-0000-0000-000003000000}"/>
    <cellStyle name="Aksentti3 2" xfId="9" xr:uid="{00000000-0005-0000-0000-000004000000}"/>
    <cellStyle name="Aksentti4" xfId="5" builtinId="41"/>
    <cellStyle name="Aksentti5 2" xfId="10" xr:uid="{00000000-0005-0000-0000-000006000000}"/>
    <cellStyle name="Currency 2" xfId="11" xr:uid="{00000000-0005-0000-0000-000007000000}"/>
    <cellStyle name="Erotin 2" xfId="12" xr:uid="{00000000-0005-0000-0000-000008000000}"/>
    <cellStyle name="Erotin 3" xfId="13" xr:uid="{00000000-0005-0000-0000-000009000000}"/>
    <cellStyle name="Euro" xfId="14" xr:uid="{00000000-0005-0000-0000-00000A000000}"/>
    <cellStyle name="Huomautus 2" xfId="15" xr:uid="{00000000-0005-0000-0000-00000C000000}"/>
    <cellStyle name="kpl-tyyli" xfId="16" xr:uid="{00000000-0005-0000-0000-00000D000000}"/>
    <cellStyle name="lihava" xfId="17" xr:uid="{00000000-0005-0000-0000-00000E000000}"/>
    <cellStyle name="MK" xfId="18" xr:uid="{00000000-0005-0000-0000-00000F000000}"/>
    <cellStyle name="MK KAAVA" xfId="19" xr:uid="{00000000-0005-0000-0000-000010000000}"/>
    <cellStyle name="Normaali" xfId="0" builtinId="0"/>
    <cellStyle name="Normaali 2" xfId="20" xr:uid="{00000000-0005-0000-0000-000012000000}"/>
    <cellStyle name="Normaali 2 2" xfId="21" xr:uid="{00000000-0005-0000-0000-000013000000}"/>
    <cellStyle name="Normaali 3" xfId="22" xr:uid="{00000000-0005-0000-0000-000014000000}"/>
    <cellStyle name="Normaali 4" xfId="23" xr:uid="{00000000-0005-0000-0000-000015000000}"/>
    <cellStyle name="Normaali 5" xfId="24" xr:uid="{00000000-0005-0000-0000-000016000000}"/>
    <cellStyle name="Normaali 5 2" xfId="25" xr:uid="{00000000-0005-0000-0000-000017000000}"/>
    <cellStyle name="Normaali 6" xfId="26" xr:uid="{00000000-0005-0000-0000-000018000000}"/>
    <cellStyle name="Normaali 7" xfId="27" xr:uid="{00000000-0005-0000-0000-000019000000}"/>
    <cellStyle name="Normal 2" xfId="28" xr:uid="{00000000-0005-0000-0000-00001A000000}"/>
    <cellStyle name="Normal 3" xfId="29" xr:uid="{00000000-0005-0000-0000-00001B000000}"/>
    <cellStyle name="Normal 4" xfId="30" xr:uid="{00000000-0005-0000-0000-00001C000000}"/>
    <cellStyle name="Normal_Sheet1" xfId="48" xr:uid="{D98951A0-D0C0-4F57-B94D-95D0A0D2BACA}"/>
    <cellStyle name="Otsikko 1 2" xfId="31" xr:uid="{00000000-0005-0000-0000-00001D000000}"/>
    <cellStyle name="Otsikko 2 2" xfId="32" xr:uid="{00000000-0005-0000-0000-00001E000000}"/>
    <cellStyle name="Otsikko 3" xfId="3" builtinId="18"/>
    <cellStyle name="Otsikko 4 2" xfId="33" xr:uid="{00000000-0005-0000-0000-000020000000}"/>
    <cellStyle name="Otsikko 5" xfId="34" xr:uid="{00000000-0005-0000-0000-000021000000}"/>
    <cellStyle name="Percent 2" xfId="35" xr:uid="{00000000-0005-0000-0000-000022000000}"/>
    <cellStyle name="Prosentti 2" xfId="36" xr:uid="{00000000-0005-0000-0000-000023000000}"/>
    <cellStyle name="Prosentti 3" xfId="37" xr:uid="{00000000-0005-0000-0000-000024000000}"/>
    <cellStyle name="Prosenttia" xfId="2" builtinId="5"/>
    <cellStyle name="Summa 2" xfId="38" xr:uid="{00000000-0005-0000-0000-000026000000}"/>
    <cellStyle name="Summa 3" xfId="39" xr:uid="{00000000-0005-0000-0000-000027000000}"/>
    <cellStyle name="Valuutta" xfId="1" builtinId="4"/>
    <cellStyle name="Valuutta 2" xfId="40" xr:uid="{00000000-0005-0000-0000-000029000000}"/>
    <cellStyle name="Valuutta 2 2" xfId="41" xr:uid="{00000000-0005-0000-0000-00002A000000}"/>
    <cellStyle name="Valuutta 3" xfId="42" xr:uid="{00000000-0005-0000-0000-00002B000000}"/>
    <cellStyle name="Valuutta 4" xfId="43" xr:uid="{00000000-0005-0000-0000-00002C000000}"/>
    <cellStyle name="Valuutta 5" xfId="44" xr:uid="{00000000-0005-0000-0000-00002D000000}"/>
    <cellStyle name="Valuutta 6" xfId="45" xr:uid="{00000000-0005-0000-0000-00002E000000}"/>
    <cellStyle name="vasen otsikko" xfId="46" xr:uid="{00000000-0005-0000-0000-00002F000000}"/>
    <cellStyle name="yläotsikko" xfId="47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243840</xdr:colOff>
      <xdr:row>9</xdr:row>
      <xdr:rowOff>172278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A563FF6A-80FA-423B-B7A1-1B09E87BD937}"/>
            </a:ext>
          </a:extLst>
        </xdr:cNvPr>
        <xdr:cNvSpPr txBox="1"/>
      </xdr:nvSpPr>
      <xdr:spPr>
        <a:xfrm>
          <a:off x="0" y="0"/>
          <a:ext cx="9597390" cy="1829628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400" b="1"/>
            <a:t>Phaku eli Vlookup </a:t>
          </a:r>
          <a:r>
            <a:rPr lang="fi-FI" sz="1400" b="1" baseline="0"/>
            <a:t>-funktio</a:t>
          </a:r>
        </a:p>
        <a:p>
          <a:endParaRPr lang="fi-FI" sz="1000" baseline="0"/>
        </a:p>
        <a:p>
          <a:r>
            <a:rPr lang="fi-FI" sz="1400" baseline="0"/>
            <a:t>Muoto:</a:t>
          </a:r>
        </a:p>
        <a:p>
          <a:r>
            <a:rPr lang="fi-FI" sz="1400" baseline="0"/>
            <a:t>= Phaku(</a:t>
          </a:r>
          <a:r>
            <a:rPr lang="fi-FI" sz="1400" b="1" baseline="0">
              <a:solidFill>
                <a:srgbClr val="FF0000"/>
              </a:solidFill>
            </a:rPr>
            <a:t>hakuarvo</a:t>
          </a:r>
          <a:r>
            <a:rPr lang="fi-FI" sz="1400" baseline="0"/>
            <a:t>;  </a:t>
          </a:r>
          <a:r>
            <a:rPr lang="fi-FI" sz="1400" b="1" baseline="0">
              <a:solidFill>
                <a:schemeClr val="tx2">
                  <a:lumMod val="40000"/>
                  <a:lumOff val="60000"/>
                </a:schemeClr>
              </a:solidFill>
            </a:rPr>
            <a:t>alue, josta etsitään</a:t>
          </a:r>
          <a:r>
            <a:rPr lang="fi-FI" sz="1400" baseline="0"/>
            <a:t>;  </a:t>
          </a:r>
          <a:r>
            <a:rPr lang="fi-FI" sz="1400" b="1" baseline="0">
              <a:solidFill>
                <a:srgbClr val="00B050"/>
              </a:solidFill>
            </a:rPr>
            <a:t>monesko sarake edellisestä alueesta;  </a:t>
          </a:r>
          <a:r>
            <a:rPr lang="fi-FI" sz="1400" b="1" baseline="0">
              <a:solidFill>
                <a:schemeClr val="bg2">
                  <a:lumMod val="25000"/>
                </a:schemeClr>
              </a:solidFill>
            </a:rPr>
            <a:t>Epätosi tai Tosi</a:t>
          </a:r>
          <a:r>
            <a:rPr lang="fi-FI" sz="1400" baseline="0"/>
            <a:t>)</a:t>
          </a:r>
        </a:p>
        <a:p>
          <a:endParaRPr lang="fi-FI" sz="1000" baseline="0"/>
        </a:p>
        <a:p>
          <a:r>
            <a:rPr lang="fi-FI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Epätosi (false) = täsmällinen vastine</a:t>
          </a:r>
        </a:p>
        <a:p>
          <a:r>
            <a:rPr lang="fi-FI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Tosi (true) = hakee lähinnä olevaa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243840</xdr:colOff>
      <xdr:row>9</xdr:row>
      <xdr:rowOff>172278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296938D0-DB84-4E44-AC8D-6CCCBF4352DC}"/>
            </a:ext>
          </a:extLst>
        </xdr:cNvPr>
        <xdr:cNvSpPr txBox="1"/>
      </xdr:nvSpPr>
      <xdr:spPr>
        <a:xfrm>
          <a:off x="0" y="0"/>
          <a:ext cx="9597390" cy="1829628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400" b="1"/>
            <a:t>Phaku eli Vlookup </a:t>
          </a:r>
          <a:r>
            <a:rPr lang="fi-FI" sz="1400" b="1" baseline="0"/>
            <a:t>-funktio</a:t>
          </a:r>
        </a:p>
        <a:p>
          <a:endParaRPr lang="fi-FI" sz="1000" baseline="0"/>
        </a:p>
        <a:p>
          <a:r>
            <a:rPr lang="fi-FI" sz="1400" baseline="0"/>
            <a:t>Muoto:</a:t>
          </a:r>
        </a:p>
        <a:p>
          <a:r>
            <a:rPr lang="fi-FI" sz="1400" baseline="0"/>
            <a:t>= Phaku(</a:t>
          </a:r>
          <a:r>
            <a:rPr lang="fi-FI" sz="1400" b="1" baseline="0">
              <a:solidFill>
                <a:srgbClr val="FF0000"/>
              </a:solidFill>
            </a:rPr>
            <a:t>hakuarvo</a:t>
          </a:r>
          <a:r>
            <a:rPr lang="fi-FI" sz="1400" baseline="0"/>
            <a:t>;  </a:t>
          </a:r>
          <a:r>
            <a:rPr lang="fi-FI" sz="1400" b="1" baseline="0">
              <a:solidFill>
                <a:schemeClr val="tx2">
                  <a:lumMod val="40000"/>
                  <a:lumOff val="60000"/>
                </a:schemeClr>
              </a:solidFill>
            </a:rPr>
            <a:t>alue, josta etsitään</a:t>
          </a:r>
          <a:r>
            <a:rPr lang="fi-FI" sz="1400" baseline="0"/>
            <a:t>;  </a:t>
          </a:r>
          <a:r>
            <a:rPr lang="fi-FI" sz="1400" b="1" baseline="0">
              <a:solidFill>
                <a:srgbClr val="00B050"/>
              </a:solidFill>
            </a:rPr>
            <a:t>monesko sarake edellisestä alueesta;  </a:t>
          </a:r>
          <a:r>
            <a:rPr lang="fi-FI" sz="1400" b="1" baseline="0">
              <a:solidFill>
                <a:schemeClr val="bg2">
                  <a:lumMod val="25000"/>
                </a:schemeClr>
              </a:solidFill>
            </a:rPr>
            <a:t>Epätosi tai Tosi</a:t>
          </a:r>
          <a:r>
            <a:rPr lang="fi-FI" sz="1400" baseline="0"/>
            <a:t>)</a:t>
          </a:r>
        </a:p>
        <a:p>
          <a:endParaRPr lang="fi-FI" sz="1000" baseline="0"/>
        </a:p>
        <a:p>
          <a:r>
            <a:rPr lang="fi-FI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Epätosi (false) = täsmällinen vastine</a:t>
          </a:r>
        </a:p>
        <a:p>
          <a:r>
            <a:rPr lang="fi-FI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Tosi (true) = hakee lähinnä olevaa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86360</xdr:colOff>
      <xdr:row>0</xdr:row>
      <xdr:rowOff>88900</xdr:rowOff>
    </xdr:from>
    <xdr:to>
      <xdr:col>8</xdr:col>
      <xdr:colOff>612140</xdr:colOff>
      <xdr:row>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B7B9B95-7135-4A29-A570-A3F269E8E643}"/>
            </a:ext>
          </a:extLst>
        </xdr:cNvPr>
        <xdr:cNvSpPr txBox="1"/>
      </xdr:nvSpPr>
      <xdr:spPr>
        <a:xfrm>
          <a:off x="4632960" y="88900"/>
          <a:ext cx="2583180" cy="162560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Nouda sähköpostisoitteet</a:t>
          </a:r>
          <a:r>
            <a:rPr lang="fi-FI" sz="1100" baseline="0"/>
            <a:t> ja Maat seuraavasta HRData-taulukosta.</a:t>
          </a:r>
        </a:p>
        <a:p>
          <a:r>
            <a:rPr lang="fi-FI" sz="1100" baseline="0"/>
            <a:t>Tässä tarvitaan PHAKU (VLOOKUP) -funktiota.</a:t>
          </a:r>
        </a:p>
        <a:p>
          <a:endParaRPr lang="fi-FI" sz="1100" baseline="0"/>
        </a:p>
        <a:p>
          <a:r>
            <a:rPr lang="fi-FI" sz="1100"/>
            <a:t>Editynyt tehtävä: Lisää vielä sarake "Nimi" ja hae myös</a:t>
          </a:r>
          <a:r>
            <a:rPr lang="fi-FI" sz="1100" baseline="0"/>
            <a:t> se HRData-taulukosta. Tarvitset INDEKSI ja VASTINE funktiota.</a:t>
          </a:r>
          <a:endParaRPr lang="fi-FI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192087</xdr:colOff>
      <xdr:row>9</xdr:row>
      <xdr:rowOff>176213</xdr:rowOff>
    </xdr:from>
    <xdr:to>
      <xdr:col>3</xdr:col>
      <xdr:colOff>484188</xdr:colOff>
      <xdr:row>15</xdr:row>
      <xdr:rowOff>82827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92087" y="2006670"/>
          <a:ext cx="3000514" cy="1049614"/>
        </a:xfrm>
        <a:prstGeom prst="rect">
          <a:avLst/>
        </a:prstGeom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i-FI" sz="1050" b="0" i="0" strike="noStrike">
              <a:solidFill>
                <a:srgbClr val="000000"/>
              </a:solidFill>
              <a:latin typeface="+mn-lt"/>
              <a:cs typeface="Arial"/>
            </a:rPr>
            <a:t>1)</a:t>
          </a:r>
          <a:r>
            <a:rPr lang="fi-FI" sz="1050" b="0" i="0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fi-FI" sz="1050" b="0" i="0" strike="noStrike">
              <a:solidFill>
                <a:srgbClr val="000000"/>
              </a:solidFill>
              <a:latin typeface="+mn-lt"/>
              <a:cs typeface="Arial"/>
            </a:rPr>
            <a:t>Tee soluun C4 </a:t>
          </a:r>
          <a:r>
            <a:rPr lang="fi-FI" sz="1000" b="0" i="0">
              <a:solidFill>
                <a:schemeClr val="dk1"/>
              </a:solidFill>
              <a:latin typeface="+mn-lt"/>
              <a:ea typeface="+mn-ea"/>
              <a:cs typeface="+mn-cs"/>
            </a:rPr>
            <a:t>phaku PHAKU-funktiolla</a:t>
          </a:r>
          <a:r>
            <a:rPr lang="fi-FI" sz="10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i-FI" sz="1050" b="0" i="0" strike="noStrike">
              <a:solidFill>
                <a:srgbClr val="000000"/>
              </a:solidFill>
              <a:latin typeface="+mn-lt"/>
              <a:cs typeface="Arial"/>
            </a:rPr>
            <a:t>kaava, joka hakee Yritys A:n vuosiostoja vastaavan alennusprosentin oheisesta alennustaulusta. </a:t>
          </a:r>
        </a:p>
        <a:p>
          <a:pPr algn="l" rtl="0">
            <a:defRPr sz="1000"/>
          </a:pPr>
          <a:endParaRPr lang="fi-FI" sz="105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fi-FI" sz="1050" b="0" i="0" strike="noStrike">
              <a:solidFill>
                <a:srgbClr val="000000"/>
              </a:solidFill>
              <a:latin typeface="+mn-lt"/>
              <a:cs typeface="Arial"/>
            </a:rPr>
            <a:t>2) Kopioi kaavaa alas. </a:t>
          </a:r>
        </a:p>
        <a:p>
          <a:pPr algn="l" rtl="0">
            <a:defRPr sz="1000"/>
          </a:pPr>
          <a:endParaRPr lang="fi-FI" sz="105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192087</xdr:colOff>
      <xdr:row>9</xdr:row>
      <xdr:rowOff>176212</xdr:rowOff>
    </xdr:from>
    <xdr:to>
      <xdr:col>3</xdr:col>
      <xdr:colOff>484188</xdr:colOff>
      <xdr:row>15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92087" y="2001837"/>
          <a:ext cx="2990851" cy="1014413"/>
        </a:xfrm>
        <a:prstGeom prst="rect">
          <a:avLst/>
        </a:prstGeom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i-FI" sz="1050" b="0" i="0" strike="noStrike">
              <a:solidFill>
                <a:srgbClr val="000000"/>
              </a:solidFill>
              <a:latin typeface="+mn-lt"/>
              <a:cs typeface="Arial"/>
            </a:rPr>
            <a:t>1)</a:t>
          </a:r>
          <a:r>
            <a:rPr lang="fi-FI" sz="1050" b="0" i="0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fi-FI" sz="1050" b="0" i="0" strike="noStrike">
              <a:solidFill>
                <a:srgbClr val="000000"/>
              </a:solidFill>
              <a:latin typeface="+mn-lt"/>
              <a:cs typeface="Arial"/>
            </a:rPr>
            <a:t>Tee soluun C4 </a:t>
          </a:r>
          <a:r>
            <a:rPr lang="fi-FI" sz="1000" b="0" i="0">
              <a:solidFill>
                <a:schemeClr val="dk1"/>
              </a:solidFill>
              <a:latin typeface="+mn-lt"/>
              <a:ea typeface="+mn-ea"/>
              <a:cs typeface="+mn-cs"/>
            </a:rPr>
            <a:t>phaku-funktiolla</a:t>
          </a:r>
          <a:r>
            <a:rPr lang="fi-FI" sz="10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i-FI" sz="1050" b="0" i="0" strike="noStrike">
              <a:solidFill>
                <a:srgbClr val="000000"/>
              </a:solidFill>
              <a:latin typeface="+mn-lt"/>
              <a:cs typeface="Arial"/>
            </a:rPr>
            <a:t>kaava, joka hakee Yritys A:n vuosiostoja vastaavan alennusprosentin oheisesta alennustaulusta. </a:t>
          </a:r>
        </a:p>
        <a:p>
          <a:pPr algn="l" rtl="0">
            <a:defRPr sz="1000"/>
          </a:pPr>
          <a:endParaRPr lang="fi-FI" sz="105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fi-FI" sz="1050" b="0" i="0" strike="noStrike">
              <a:solidFill>
                <a:srgbClr val="000000"/>
              </a:solidFill>
              <a:latin typeface="+mn-lt"/>
              <a:cs typeface="Arial"/>
            </a:rPr>
            <a:t>2) Kopioi kaavaa alas. </a:t>
          </a:r>
        </a:p>
        <a:p>
          <a:pPr algn="l" rtl="0">
            <a:defRPr sz="1000"/>
          </a:pPr>
          <a:endParaRPr lang="fi-FI" sz="105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1006474</xdr:colOff>
      <xdr:row>8</xdr:row>
      <xdr:rowOff>25400</xdr:rowOff>
    </xdr:from>
    <xdr:to>
      <xdr:col>5</xdr:col>
      <xdr:colOff>1139824</xdr:colOff>
      <xdr:row>20</xdr:row>
      <xdr:rowOff>130175</xdr:rowOff>
    </xdr:to>
    <xdr:sp macro="" textlink="">
      <xdr:nvSpPr>
        <xdr:cNvPr id="2" name="Teksti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936874" y="1689100"/>
          <a:ext cx="3816350" cy="2390775"/>
        </a:xfrm>
        <a:prstGeom prst="rect">
          <a:avLst/>
        </a:prstGeom>
        <a:ln>
          <a:headEnd/>
          <a:tailEnd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i-FI" sz="1400" b="0" i="0" strike="noStrike">
              <a:solidFill>
                <a:srgbClr val="000000"/>
              </a:solidFill>
              <a:latin typeface="+mn-lt"/>
              <a:cs typeface="Arial"/>
            </a:rPr>
            <a:t>Tässä taulukossa on Oy Exlibris</a:t>
          </a:r>
          <a:r>
            <a:rPr lang="fi-FI" sz="1400" b="0" i="0" strike="noStrike" baseline="0">
              <a:solidFill>
                <a:srgbClr val="000000"/>
              </a:solidFill>
              <a:latin typeface="+mn-lt"/>
              <a:cs typeface="Arial"/>
            </a:rPr>
            <a:t> Ab:n</a:t>
          </a:r>
          <a:r>
            <a:rPr lang="fi-FI" sz="1400" b="0" i="0" strike="noStrike">
              <a:solidFill>
                <a:srgbClr val="000000"/>
              </a:solidFill>
              <a:latin typeface="+mn-lt"/>
              <a:cs typeface="Arial"/>
            </a:rPr>
            <a:t> tuoterekisteri. Seuraavassa taulukossa (Varastoraportti)</a:t>
          </a:r>
          <a:r>
            <a:rPr lang="fi-FI" sz="1400" b="0" i="0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fi-FI" sz="1400" b="0" i="0" strike="noStrike">
              <a:solidFill>
                <a:srgbClr val="000000"/>
              </a:solidFill>
              <a:latin typeface="+mn-lt"/>
              <a:cs typeface="Arial"/>
            </a:rPr>
            <a:t>on tuotteiden varastotietoja. </a:t>
          </a:r>
        </a:p>
        <a:p>
          <a:pPr algn="ctr" rtl="0">
            <a:defRPr sz="1000"/>
          </a:pPr>
          <a:endParaRPr lang="fi-FI" sz="14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ctr" rtl="0">
            <a:defRPr sz="1000"/>
          </a:pPr>
          <a:r>
            <a:rPr lang="fi-FI" sz="1400" b="0" i="0" strike="noStrike">
              <a:solidFill>
                <a:srgbClr val="000000"/>
              </a:solidFill>
              <a:latin typeface="+mn-lt"/>
              <a:cs typeface="Arial"/>
            </a:rPr>
            <a:t>Nouda tuotekoodien perusteella varastoraportista tuotteiden Varastomäärät ja Tilattu -tiedot J ja K -sarakkeisiin.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1</xdr:row>
      <xdr:rowOff>66674</xdr:rowOff>
    </xdr:from>
    <xdr:to>
      <xdr:col>4</xdr:col>
      <xdr:colOff>400049</xdr:colOff>
      <xdr:row>7</xdr:row>
      <xdr:rowOff>19050</xdr:rowOff>
    </xdr:to>
    <xdr:sp macro="" textlink="">
      <xdr:nvSpPr>
        <xdr:cNvPr id="2" name="Teksti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71449" y="257174"/>
          <a:ext cx="2667000" cy="1095376"/>
        </a:xfrm>
        <a:prstGeom prst="rect">
          <a:avLst/>
        </a:prstGeom>
        <a:ln>
          <a:headEnd/>
          <a:tailEnd/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i-FI" sz="1400" b="0" i="0" strike="noStrike">
              <a:solidFill>
                <a:srgbClr val="000000"/>
              </a:solidFill>
              <a:latin typeface="+mn-lt"/>
              <a:cs typeface="Arial"/>
            </a:rPr>
            <a:t>Haluat rapotointia varten ryhmitellä asiakkaat</a:t>
          </a:r>
          <a:r>
            <a:rPr lang="fi-FI" sz="1400" b="0" i="0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fi-FI" sz="1400" b="0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kumimoji="0" lang="fi-FI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Arial"/>
            </a:rPr>
            <a:t>myyntien perusteella  </a:t>
          </a:r>
          <a:r>
            <a:rPr lang="fi-FI" sz="1400" b="0" i="0">
              <a:solidFill>
                <a:schemeClr val="dk1"/>
              </a:solidFill>
              <a:latin typeface="+mn-lt"/>
              <a:ea typeface="+mn-ea"/>
              <a:cs typeface="+mn-cs"/>
            </a:rPr>
            <a:t>ryhmiin XS - XL</a:t>
          </a:r>
          <a:r>
            <a:rPr lang="fi-FI" sz="1400" b="0" i="0" strike="noStrike">
              <a:solidFill>
                <a:srgbClr val="000000"/>
              </a:solidFill>
              <a:latin typeface="+mn-lt"/>
              <a:cs typeface="Arial"/>
            </a:rPr>
            <a:t>. Nouda H-sarakkeseen kutakin asiakasta vastaava ryhmitystunnus yllä olevasta hakutaulusta</a:t>
          </a:r>
          <a:r>
            <a:rPr lang="fi-FI" sz="1100" b="0" i="0" strike="noStrike">
              <a:solidFill>
                <a:srgbClr val="000000"/>
              </a:solidFill>
              <a:latin typeface="+mn-lt"/>
              <a:cs typeface="Arial"/>
            </a:rPr>
            <a:t>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1</xdr:row>
      <xdr:rowOff>66674</xdr:rowOff>
    </xdr:from>
    <xdr:to>
      <xdr:col>4</xdr:col>
      <xdr:colOff>400049</xdr:colOff>
      <xdr:row>7</xdr:row>
      <xdr:rowOff>19050</xdr:rowOff>
    </xdr:to>
    <xdr:sp macro="" textlink="">
      <xdr:nvSpPr>
        <xdr:cNvPr id="2" name="Teksti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71449" y="257174"/>
          <a:ext cx="2667000" cy="1095376"/>
        </a:xfrm>
        <a:prstGeom prst="rect">
          <a:avLst/>
        </a:prstGeom>
        <a:ln>
          <a:headEnd/>
          <a:tailEnd/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2860" rIns="27432" bIns="2286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i-FI" sz="1400" b="0" i="0" strike="noStrike">
              <a:solidFill>
                <a:srgbClr val="000000"/>
              </a:solidFill>
              <a:latin typeface="+mn-lt"/>
              <a:cs typeface="Arial"/>
            </a:rPr>
            <a:t>Haluat rapotointia varten ryhmitellä asiakkaat</a:t>
          </a:r>
          <a:r>
            <a:rPr lang="fi-FI" sz="1400" b="0" i="0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fi-FI" sz="1400" b="0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kumimoji="0" lang="fi-FI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+mn-ea"/>
              <a:cs typeface="Arial"/>
            </a:rPr>
            <a:t>myyntien perusteella  </a:t>
          </a:r>
          <a:r>
            <a:rPr lang="fi-FI" sz="1400" b="0" i="0">
              <a:solidFill>
                <a:schemeClr val="dk1"/>
              </a:solidFill>
              <a:latin typeface="+mn-lt"/>
              <a:ea typeface="+mn-ea"/>
              <a:cs typeface="+mn-cs"/>
            </a:rPr>
            <a:t>ryhmiin XS - XL</a:t>
          </a:r>
          <a:r>
            <a:rPr lang="fi-FI" sz="1400" b="0" i="0" strike="noStrike">
              <a:solidFill>
                <a:srgbClr val="000000"/>
              </a:solidFill>
              <a:latin typeface="+mn-lt"/>
              <a:cs typeface="Arial"/>
            </a:rPr>
            <a:t>. Nouda H-sarakkeseen kutakin asiakasta vastaava ryhmitystunnus yllä olevasta hakutaulusta</a:t>
          </a:r>
          <a:r>
            <a:rPr lang="fi-FI" sz="1100" b="0" i="0" strike="noStrike">
              <a:solidFill>
                <a:srgbClr val="000000"/>
              </a:solidFill>
              <a:latin typeface="+mn-lt"/>
              <a:cs typeface="Arial"/>
            </a:rPr>
            <a:t>.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386443</xdr:colOff>
      <xdr:row>0</xdr:row>
      <xdr:rowOff>1322614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B63E06F9-39B7-4324-8E05-20BDE204C162}"/>
            </a:ext>
          </a:extLst>
        </xdr:cNvPr>
        <xdr:cNvSpPr txBox="1"/>
      </xdr:nvSpPr>
      <xdr:spPr>
        <a:xfrm>
          <a:off x="0" y="0"/>
          <a:ext cx="8262257" cy="1322614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050" b="1"/>
            <a:t>Xhaku eli Xlookup </a:t>
          </a:r>
          <a:r>
            <a:rPr lang="fi-FI" sz="1050" b="1" baseline="0"/>
            <a:t>-funktio</a:t>
          </a:r>
        </a:p>
        <a:p>
          <a:endParaRPr lang="fi-FI" sz="1050" baseline="0"/>
        </a:p>
        <a:p>
          <a:r>
            <a:rPr lang="fi-FI" sz="1050" baseline="0"/>
            <a:t>Muoto:</a:t>
          </a:r>
        </a:p>
        <a:p>
          <a:r>
            <a:rPr lang="fi-FI" sz="1050" baseline="0"/>
            <a:t>= Xhaku(</a:t>
          </a:r>
          <a:r>
            <a:rPr lang="fi-FI" sz="1050" b="1" baseline="0">
              <a:solidFill>
                <a:srgbClr val="FF0000"/>
              </a:solidFill>
            </a:rPr>
            <a:t>hakuarvo</a:t>
          </a:r>
          <a:r>
            <a:rPr lang="fi-FI" sz="1050" baseline="0"/>
            <a:t>;  </a:t>
          </a:r>
          <a:r>
            <a:rPr lang="fi-FI" sz="1050" b="1" baseline="0">
              <a:solidFill>
                <a:schemeClr val="tx2">
                  <a:lumMod val="40000"/>
                  <a:lumOff val="60000"/>
                </a:schemeClr>
              </a:solidFill>
            </a:rPr>
            <a:t>alue, josta etsitään</a:t>
          </a:r>
          <a:r>
            <a:rPr lang="fi-FI" sz="1050" baseline="0"/>
            <a:t>;  </a:t>
          </a:r>
          <a:r>
            <a:rPr lang="fi-FI" sz="1050" baseline="0">
              <a:solidFill>
                <a:srgbClr val="00B050"/>
              </a:solidFill>
            </a:rPr>
            <a:t>a</a:t>
          </a:r>
          <a:r>
            <a:rPr lang="fi-FI" sz="1050" b="1" baseline="0">
              <a:solidFill>
                <a:srgbClr val="00B050"/>
              </a:solidFill>
            </a:rPr>
            <a:t>lue, josta tuodaan</a:t>
          </a:r>
          <a:r>
            <a:rPr lang="fi-FI" sz="1050" baseline="0"/>
            <a:t>)</a:t>
          </a:r>
        </a:p>
        <a:p>
          <a:endParaRPr lang="fi-FI" sz="1050" baseline="0"/>
        </a:p>
        <a:p>
          <a:r>
            <a:rPr lang="fi-FI" sz="1050" baseline="0">
              <a:solidFill>
                <a:schemeClr val="tx2">
                  <a:lumMod val="40000"/>
                  <a:lumOff val="60000"/>
                </a:schemeClr>
              </a:solidFill>
            </a:rPr>
            <a:t>Alue, josta etsitään </a:t>
          </a:r>
          <a:r>
            <a:rPr lang="fi-FI" sz="1050" baseline="0"/>
            <a:t>ja </a:t>
          </a:r>
          <a:r>
            <a:rPr lang="fi-FI" sz="1050" baseline="0">
              <a:solidFill>
                <a:srgbClr val="00B050"/>
              </a:solidFill>
            </a:rPr>
            <a:t>alue, josta tuodaan </a:t>
          </a:r>
          <a:r>
            <a:rPr lang="fi-FI" sz="1050" baseline="0"/>
            <a:t>ovat </a:t>
          </a:r>
          <a:r>
            <a:rPr lang="fi-FI" sz="1050" b="1" baseline="0"/>
            <a:t>Kustannuspaikat-taulukossa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karjala/Documents/julkiset%20kurssit/ExcelHR_valmennus/Excel%20HR%20raportointi/Muita/Excel%20taloushallinnon%20v&#228;lineen&#228;/Excel%20taloushallinnon%20v&#228;lineen&#228;%202003/Ehdollisia%20funktioi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mkarjala/Documents/julkiset%20kurssit/ExcelHR_valmennus/Excel%20HR%20raportointi/Muita/Excel%20funktiot/Funktiot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ata/_Harjoitukset/Excel%20funktiot/Funktiot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hje"/>
      <sheetName val="Ehdollinen lkm ja summa"/>
      <sheetName val="Valmis Ehdollinen lkm ja summa"/>
      <sheetName val="Ehdollinen summa"/>
      <sheetName val="Valmis Ehdollinen summa"/>
      <sheetName val="Ehdollinen summa 2"/>
      <sheetName val="valmis Ehdollinen summa 2"/>
      <sheetName val="Jos (if) 1"/>
      <sheetName val="Valmis Jos (if) 1"/>
      <sheetName val="Jos (if) 2"/>
      <sheetName val="valmis Jos (if) 2"/>
      <sheetName val="Jos (if) 3"/>
      <sheetName val="valmis Jos (if) 3"/>
      <sheetName val="onvirhe (iserror)"/>
      <sheetName val="valmis onvirhe (iserror)"/>
      <sheetName val="Jos (if) 3 esimerkki"/>
    </sheetNames>
    <sheetDataSet>
      <sheetData sheetId="0"/>
      <sheetData sheetId="1">
        <row r="11">
          <cell r="B11">
            <v>2815</v>
          </cell>
          <cell r="C11">
            <v>3200</v>
          </cell>
          <cell r="D11">
            <v>385</v>
          </cell>
        </row>
        <row r="12">
          <cell r="B12">
            <v>11341</v>
          </cell>
          <cell r="C12">
            <v>9670</v>
          </cell>
          <cell r="D12">
            <v>-1671</v>
          </cell>
        </row>
        <row r="13">
          <cell r="B13">
            <v>16221</v>
          </cell>
          <cell r="C13">
            <v>13303</v>
          </cell>
          <cell r="D13">
            <v>-2918</v>
          </cell>
        </row>
        <row r="14">
          <cell r="B14">
            <v>10790</v>
          </cell>
          <cell r="C14">
            <v>11341</v>
          </cell>
          <cell r="D14">
            <v>551</v>
          </cell>
        </row>
        <row r="15">
          <cell r="B15">
            <v>10790</v>
          </cell>
          <cell r="C15">
            <v>9000</v>
          </cell>
          <cell r="D15">
            <v>-1790</v>
          </cell>
        </row>
        <row r="16">
          <cell r="B16">
            <v>12475</v>
          </cell>
          <cell r="C16">
            <v>11088</v>
          </cell>
          <cell r="D16">
            <v>-1387</v>
          </cell>
        </row>
        <row r="17">
          <cell r="B17">
            <v>11863</v>
          </cell>
          <cell r="C17">
            <v>10274</v>
          </cell>
          <cell r="D17">
            <v>-1589</v>
          </cell>
        </row>
        <row r="18">
          <cell r="B18">
            <v>16947</v>
          </cell>
          <cell r="C18">
            <v>12051</v>
          </cell>
          <cell r="D18">
            <v>-4896</v>
          </cell>
        </row>
        <row r="19">
          <cell r="B19">
            <v>12096</v>
          </cell>
          <cell r="C19">
            <v>11341</v>
          </cell>
          <cell r="D19">
            <v>-755</v>
          </cell>
        </row>
        <row r="20">
          <cell r="B20">
            <v>11016</v>
          </cell>
          <cell r="C20">
            <v>11863</v>
          </cell>
          <cell r="D20">
            <v>847</v>
          </cell>
        </row>
        <row r="21">
          <cell r="B21">
            <v>10544</v>
          </cell>
          <cell r="C21">
            <v>8000</v>
          </cell>
          <cell r="D21">
            <v>-2544</v>
          </cell>
        </row>
        <row r="22">
          <cell r="B22">
            <v>12096</v>
          </cell>
          <cell r="C22">
            <v>10168</v>
          </cell>
          <cell r="D22">
            <v>-1928</v>
          </cell>
        </row>
        <row r="23">
          <cell r="B23">
            <v>11863</v>
          </cell>
          <cell r="C23">
            <v>9400</v>
          </cell>
          <cell r="D23">
            <v>-2463</v>
          </cell>
        </row>
        <row r="24">
          <cell r="B24">
            <v>13104</v>
          </cell>
          <cell r="C24">
            <v>17136</v>
          </cell>
          <cell r="D24">
            <v>4032</v>
          </cell>
        </row>
        <row r="25">
          <cell r="B25">
            <v>12096</v>
          </cell>
          <cell r="C25">
            <v>14738</v>
          </cell>
          <cell r="D25">
            <v>2642</v>
          </cell>
        </row>
        <row r="26">
          <cell r="B26">
            <v>14744</v>
          </cell>
          <cell r="C26">
            <v>11601</v>
          </cell>
          <cell r="D26">
            <v>-3143</v>
          </cell>
        </row>
        <row r="27">
          <cell r="B27">
            <v>12010</v>
          </cell>
          <cell r="C27">
            <v>10809</v>
          </cell>
          <cell r="D27">
            <v>-1201</v>
          </cell>
        </row>
        <row r="28">
          <cell r="B28">
            <v>11298</v>
          </cell>
          <cell r="C28">
            <v>13303</v>
          </cell>
          <cell r="D28">
            <v>2005</v>
          </cell>
        </row>
        <row r="29">
          <cell r="B29">
            <v>12475</v>
          </cell>
          <cell r="C29">
            <v>14416</v>
          </cell>
          <cell r="D29">
            <v>1941</v>
          </cell>
        </row>
        <row r="30">
          <cell r="B30">
            <v>12475</v>
          </cell>
          <cell r="C30">
            <v>18715</v>
          </cell>
          <cell r="D30">
            <v>6240</v>
          </cell>
        </row>
        <row r="31">
          <cell r="B31">
            <v>14744</v>
          </cell>
          <cell r="C31">
            <v>10772</v>
          </cell>
          <cell r="D31">
            <v>-3972</v>
          </cell>
        </row>
        <row r="32">
          <cell r="B32">
            <v>11341</v>
          </cell>
          <cell r="C32">
            <v>10809</v>
          </cell>
          <cell r="D32">
            <v>-532</v>
          </cell>
        </row>
        <row r="33">
          <cell r="B33">
            <v>22682</v>
          </cell>
          <cell r="C33">
            <v>11710</v>
          </cell>
          <cell r="D33">
            <v>-10972</v>
          </cell>
        </row>
        <row r="34">
          <cell r="B34">
            <v>11341</v>
          </cell>
          <cell r="C34">
            <v>13516</v>
          </cell>
          <cell r="D34">
            <v>2175</v>
          </cell>
        </row>
        <row r="35">
          <cell r="B35">
            <v>11088</v>
          </cell>
          <cell r="C35">
            <v>13213</v>
          </cell>
          <cell r="D35">
            <v>2125</v>
          </cell>
        </row>
        <row r="36">
          <cell r="B36">
            <v>10274</v>
          </cell>
          <cell r="C36">
            <v>12198</v>
          </cell>
          <cell r="D36">
            <v>1924</v>
          </cell>
        </row>
        <row r="37">
          <cell r="B37">
            <v>12051</v>
          </cell>
          <cell r="C37">
            <v>10254</v>
          </cell>
          <cell r="D37">
            <v>-1797</v>
          </cell>
        </row>
        <row r="38">
          <cell r="B38">
            <v>11341</v>
          </cell>
          <cell r="C38">
            <v>13724</v>
          </cell>
          <cell r="D38">
            <v>2383</v>
          </cell>
        </row>
        <row r="39">
          <cell r="B39">
            <v>11863</v>
          </cell>
          <cell r="C39">
            <v>10359</v>
          </cell>
          <cell r="D39">
            <v>-1504</v>
          </cell>
        </row>
        <row r="40">
          <cell r="B40">
            <v>14744</v>
          </cell>
          <cell r="C40">
            <v>13051</v>
          </cell>
          <cell r="D40">
            <v>-1693</v>
          </cell>
        </row>
        <row r="41">
          <cell r="B41">
            <v>10168</v>
          </cell>
          <cell r="C41">
            <v>7800</v>
          </cell>
          <cell r="D41">
            <v>-2368</v>
          </cell>
        </row>
        <row r="42">
          <cell r="B42">
            <v>12475</v>
          </cell>
          <cell r="C42">
            <v>13307</v>
          </cell>
          <cell r="D42">
            <v>832</v>
          </cell>
        </row>
        <row r="43">
          <cell r="B43">
            <v>11863</v>
          </cell>
          <cell r="C43">
            <v>12119</v>
          </cell>
          <cell r="D43">
            <v>256</v>
          </cell>
        </row>
        <row r="44">
          <cell r="B44">
            <v>16947</v>
          </cell>
          <cell r="C44">
            <v>11601</v>
          </cell>
          <cell r="D44">
            <v>-5346</v>
          </cell>
        </row>
        <row r="45">
          <cell r="B45">
            <v>11863</v>
          </cell>
          <cell r="C45">
            <v>13044</v>
          </cell>
          <cell r="D45">
            <v>1181</v>
          </cell>
        </row>
        <row r="46">
          <cell r="B46">
            <v>12096</v>
          </cell>
          <cell r="C46">
            <v>13307</v>
          </cell>
          <cell r="D46">
            <v>1211</v>
          </cell>
        </row>
        <row r="47">
          <cell r="B47">
            <v>11016</v>
          </cell>
          <cell r="C47">
            <v>14416</v>
          </cell>
          <cell r="D47">
            <v>3400</v>
          </cell>
        </row>
        <row r="48">
          <cell r="B48">
            <v>10544</v>
          </cell>
          <cell r="C48">
            <v>4500</v>
          </cell>
          <cell r="D48">
            <v>-6044</v>
          </cell>
        </row>
        <row r="49">
          <cell r="B49">
            <v>12096</v>
          </cell>
          <cell r="C49">
            <v>16214</v>
          </cell>
          <cell r="D49">
            <v>4118</v>
          </cell>
        </row>
        <row r="50">
          <cell r="B50">
            <v>13104</v>
          </cell>
          <cell r="C50">
            <v>11165</v>
          </cell>
          <cell r="D50">
            <v>-1939</v>
          </cell>
        </row>
        <row r="51">
          <cell r="B51">
            <v>12096</v>
          </cell>
          <cell r="C51">
            <v>11165</v>
          </cell>
          <cell r="D51">
            <v>-931</v>
          </cell>
        </row>
        <row r="52">
          <cell r="B52">
            <v>14744</v>
          </cell>
          <cell r="C52">
            <v>16221</v>
          </cell>
          <cell r="D52">
            <v>1477</v>
          </cell>
        </row>
        <row r="53">
          <cell r="B53">
            <v>12010</v>
          </cell>
          <cell r="C53">
            <v>10086</v>
          </cell>
          <cell r="D53">
            <v>-1924</v>
          </cell>
        </row>
        <row r="54">
          <cell r="B54">
            <v>11298</v>
          </cell>
          <cell r="C54">
            <v>10306</v>
          </cell>
          <cell r="D54">
            <v>-992</v>
          </cell>
        </row>
        <row r="55">
          <cell r="B55">
            <v>12475</v>
          </cell>
          <cell r="C55">
            <v>19964</v>
          </cell>
          <cell r="D55">
            <v>7489</v>
          </cell>
        </row>
        <row r="56">
          <cell r="B56">
            <v>14744</v>
          </cell>
          <cell r="C56">
            <v>14596</v>
          </cell>
          <cell r="D56">
            <v>-148</v>
          </cell>
        </row>
        <row r="57">
          <cell r="B57">
            <v>12475</v>
          </cell>
          <cell r="C57">
            <v>21631</v>
          </cell>
          <cell r="D57">
            <v>9156</v>
          </cell>
        </row>
        <row r="58">
          <cell r="B58">
            <v>14744</v>
          </cell>
          <cell r="C58">
            <v>2300</v>
          </cell>
          <cell r="D58">
            <v>-12444</v>
          </cell>
        </row>
        <row r="59">
          <cell r="B59">
            <v>11341</v>
          </cell>
          <cell r="C59">
            <v>16165</v>
          </cell>
          <cell r="D59">
            <v>4824</v>
          </cell>
        </row>
        <row r="60">
          <cell r="B60">
            <v>22682</v>
          </cell>
          <cell r="C60">
            <v>11529</v>
          </cell>
          <cell r="D60">
            <v>-11153</v>
          </cell>
        </row>
        <row r="61">
          <cell r="B61">
            <v>11088</v>
          </cell>
          <cell r="C61">
            <v>16221</v>
          </cell>
          <cell r="D61">
            <v>5133</v>
          </cell>
        </row>
        <row r="62">
          <cell r="B62">
            <v>10274</v>
          </cell>
          <cell r="C62">
            <v>10790</v>
          </cell>
          <cell r="D62">
            <v>516</v>
          </cell>
        </row>
        <row r="63">
          <cell r="B63">
            <v>12051</v>
          </cell>
          <cell r="C63">
            <v>10790</v>
          </cell>
          <cell r="D63">
            <v>-1261</v>
          </cell>
        </row>
        <row r="64">
          <cell r="B64">
            <v>11341</v>
          </cell>
          <cell r="C64">
            <v>0</v>
          </cell>
          <cell r="D64">
            <v>-11341</v>
          </cell>
        </row>
        <row r="65">
          <cell r="B65">
            <v>11863</v>
          </cell>
          <cell r="C65">
            <v>11088</v>
          </cell>
          <cell r="D65">
            <v>-775</v>
          </cell>
        </row>
        <row r="66">
          <cell r="B66">
            <v>14744</v>
          </cell>
          <cell r="C66">
            <v>10274</v>
          </cell>
          <cell r="D66">
            <v>-4470</v>
          </cell>
        </row>
        <row r="67">
          <cell r="B67">
            <v>10168</v>
          </cell>
          <cell r="C67">
            <v>15604</v>
          </cell>
          <cell r="D67">
            <v>5436</v>
          </cell>
        </row>
        <row r="68">
          <cell r="B68">
            <v>10168</v>
          </cell>
          <cell r="C68">
            <v>17051</v>
          </cell>
          <cell r="D68">
            <v>6883</v>
          </cell>
        </row>
        <row r="69">
          <cell r="B69">
            <v>11298</v>
          </cell>
          <cell r="C69">
            <v>16341</v>
          </cell>
          <cell r="D69">
            <v>5043</v>
          </cell>
        </row>
        <row r="70">
          <cell r="B70">
            <v>12475</v>
          </cell>
          <cell r="C70">
            <v>16863</v>
          </cell>
          <cell r="D70">
            <v>4388</v>
          </cell>
        </row>
        <row r="71">
          <cell r="B71">
            <v>12475</v>
          </cell>
          <cell r="C71">
            <v>19744</v>
          </cell>
          <cell r="D71">
            <v>7269</v>
          </cell>
        </row>
        <row r="72">
          <cell r="B72">
            <v>14744</v>
          </cell>
          <cell r="C72">
            <v>15168</v>
          </cell>
          <cell r="D72">
            <v>424</v>
          </cell>
        </row>
        <row r="73">
          <cell r="B73">
            <v>11341</v>
          </cell>
          <cell r="C73">
            <v>8765</v>
          </cell>
          <cell r="D73">
            <v>-2576</v>
          </cell>
        </row>
        <row r="74">
          <cell r="B74">
            <v>22682</v>
          </cell>
          <cell r="C74">
            <v>19738</v>
          </cell>
          <cell r="D74">
            <v>-2944</v>
          </cell>
        </row>
        <row r="75">
          <cell r="B75">
            <v>11088</v>
          </cell>
          <cell r="C75">
            <v>16601</v>
          </cell>
          <cell r="D75">
            <v>5513</v>
          </cell>
        </row>
        <row r="76">
          <cell r="B76">
            <v>10274</v>
          </cell>
          <cell r="C76">
            <v>15809</v>
          </cell>
          <cell r="D76">
            <v>5535</v>
          </cell>
        </row>
        <row r="77">
          <cell r="B77">
            <v>12051</v>
          </cell>
          <cell r="C77">
            <v>18213</v>
          </cell>
          <cell r="D77">
            <v>6162</v>
          </cell>
        </row>
        <row r="78">
          <cell r="B78">
            <v>11863</v>
          </cell>
          <cell r="C78">
            <v>14596</v>
          </cell>
          <cell r="D78">
            <v>2733</v>
          </cell>
        </row>
        <row r="79">
          <cell r="B79">
            <v>11341</v>
          </cell>
          <cell r="C79">
            <v>17198</v>
          </cell>
          <cell r="D79">
            <v>5857</v>
          </cell>
        </row>
        <row r="80">
          <cell r="B80">
            <v>11863</v>
          </cell>
          <cell r="C80">
            <v>15254</v>
          </cell>
          <cell r="D80">
            <v>3391</v>
          </cell>
        </row>
        <row r="81">
          <cell r="B81">
            <v>11341</v>
          </cell>
          <cell r="C81">
            <v>18724</v>
          </cell>
          <cell r="D81">
            <v>7383</v>
          </cell>
        </row>
        <row r="82">
          <cell r="B82">
            <v>11863</v>
          </cell>
          <cell r="C82">
            <v>15359</v>
          </cell>
          <cell r="D82">
            <v>3496</v>
          </cell>
        </row>
        <row r="83">
          <cell r="B83">
            <v>14744</v>
          </cell>
          <cell r="C83">
            <v>18051</v>
          </cell>
          <cell r="D83">
            <v>3307</v>
          </cell>
        </row>
        <row r="84">
          <cell r="B84">
            <v>10168</v>
          </cell>
          <cell r="C84">
            <v>7600</v>
          </cell>
          <cell r="D84">
            <v>-2568</v>
          </cell>
        </row>
        <row r="85">
          <cell r="B85">
            <v>11863</v>
          </cell>
          <cell r="C85">
            <v>18307</v>
          </cell>
          <cell r="D85">
            <v>6444</v>
          </cell>
        </row>
        <row r="86">
          <cell r="B86">
            <v>10480</v>
          </cell>
          <cell r="C86">
            <v>17119</v>
          </cell>
          <cell r="D86">
            <v>6639</v>
          </cell>
        </row>
        <row r="87">
          <cell r="B87">
            <v>12096</v>
          </cell>
          <cell r="C87">
            <v>16601</v>
          </cell>
          <cell r="D87">
            <v>4505</v>
          </cell>
        </row>
        <row r="88">
          <cell r="B88">
            <v>14744</v>
          </cell>
          <cell r="C88">
            <v>18307</v>
          </cell>
          <cell r="D88">
            <v>3563</v>
          </cell>
        </row>
        <row r="89">
          <cell r="B89">
            <v>10480</v>
          </cell>
          <cell r="C89">
            <v>17244</v>
          </cell>
          <cell r="D89">
            <v>6764</v>
          </cell>
        </row>
        <row r="90">
          <cell r="B90">
            <v>10644</v>
          </cell>
          <cell r="C90">
            <v>6000</v>
          </cell>
          <cell r="D90">
            <v>-4644</v>
          </cell>
        </row>
        <row r="91">
          <cell r="B91">
            <v>12010</v>
          </cell>
          <cell r="C91">
            <v>18851</v>
          </cell>
          <cell r="D91">
            <v>6841</v>
          </cell>
        </row>
        <row r="92">
          <cell r="B92">
            <v>11088</v>
          </cell>
          <cell r="C92">
            <v>16214</v>
          </cell>
          <cell r="D92">
            <v>5126</v>
          </cell>
        </row>
        <row r="93">
          <cell r="B93">
            <v>12475</v>
          </cell>
          <cell r="C93">
            <v>11165</v>
          </cell>
          <cell r="D93">
            <v>-1310</v>
          </cell>
        </row>
        <row r="94">
          <cell r="B94">
            <v>11863</v>
          </cell>
          <cell r="C94">
            <v>11165</v>
          </cell>
          <cell r="D94">
            <v>-698</v>
          </cell>
        </row>
        <row r="95">
          <cell r="B95">
            <v>16947</v>
          </cell>
          <cell r="C95">
            <v>16221</v>
          </cell>
          <cell r="D95">
            <v>-726</v>
          </cell>
        </row>
        <row r="96">
          <cell r="B96">
            <v>12096</v>
          </cell>
          <cell r="C96">
            <v>10086</v>
          </cell>
          <cell r="D96">
            <v>-2010</v>
          </cell>
        </row>
        <row r="97">
          <cell r="B97">
            <v>11016</v>
          </cell>
          <cell r="C97">
            <v>10306</v>
          </cell>
          <cell r="D97">
            <v>-710</v>
          </cell>
        </row>
        <row r="98">
          <cell r="B98">
            <v>10544</v>
          </cell>
          <cell r="C98">
            <v>8900</v>
          </cell>
          <cell r="D98">
            <v>-1644</v>
          </cell>
        </row>
        <row r="99">
          <cell r="B99">
            <v>12096</v>
          </cell>
          <cell r="C99">
            <v>21631</v>
          </cell>
          <cell r="D99">
            <v>9535</v>
          </cell>
        </row>
        <row r="100">
          <cell r="B100">
            <v>12096</v>
          </cell>
          <cell r="C100">
            <v>14510</v>
          </cell>
          <cell r="D100">
            <v>2414</v>
          </cell>
        </row>
        <row r="101">
          <cell r="B101">
            <v>13104</v>
          </cell>
          <cell r="C101">
            <v>11987</v>
          </cell>
          <cell r="D101">
            <v>-1117</v>
          </cell>
        </row>
        <row r="102">
          <cell r="B102">
            <v>12096</v>
          </cell>
          <cell r="C102">
            <v>16165</v>
          </cell>
          <cell r="D102">
            <v>4069</v>
          </cell>
        </row>
        <row r="103">
          <cell r="B103">
            <v>14744</v>
          </cell>
          <cell r="C103">
            <v>11529</v>
          </cell>
          <cell r="D103">
            <v>-3215</v>
          </cell>
        </row>
        <row r="104">
          <cell r="B104">
            <v>12010</v>
          </cell>
          <cell r="C104">
            <v>16221</v>
          </cell>
          <cell r="D104">
            <v>4211</v>
          </cell>
        </row>
        <row r="105">
          <cell r="B105">
            <v>11298</v>
          </cell>
          <cell r="C105">
            <v>12290</v>
          </cell>
          <cell r="D105">
            <v>992</v>
          </cell>
        </row>
        <row r="106">
          <cell r="B106">
            <v>12475</v>
          </cell>
          <cell r="C106">
            <v>12290</v>
          </cell>
          <cell r="D106">
            <v>-185</v>
          </cell>
        </row>
        <row r="107">
          <cell r="B107">
            <v>12475</v>
          </cell>
          <cell r="C107">
            <v>1499</v>
          </cell>
          <cell r="D107">
            <v>-10976</v>
          </cell>
        </row>
        <row r="108">
          <cell r="B108">
            <v>14744</v>
          </cell>
          <cell r="C108">
            <v>12588</v>
          </cell>
          <cell r="D108">
            <v>-2156</v>
          </cell>
        </row>
        <row r="109">
          <cell r="B109">
            <v>11341</v>
          </cell>
          <cell r="C109">
            <v>11774</v>
          </cell>
          <cell r="D109">
            <v>433</v>
          </cell>
        </row>
        <row r="110">
          <cell r="B110">
            <v>22682</v>
          </cell>
          <cell r="C110">
            <v>13551</v>
          </cell>
          <cell r="D110">
            <v>-9131</v>
          </cell>
        </row>
        <row r="111">
          <cell r="B111">
            <v>14744</v>
          </cell>
          <cell r="C111">
            <v>13798</v>
          </cell>
          <cell r="D111">
            <v>-946</v>
          </cell>
        </row>
        <row r="112">
          <cell r="B112">
            <v>11088</v>
          </cell>
          <cell r="C112">
            <v>12841</v>
          </cell>
          <cell r="D112">
            <v>1753</v>
          </cell>
        </row>
        <row r="113">
          <cell r="B113">
            <v>10274</v>
          </cell>
          <cell r="C113">
            <v>13363</v>
          </cell>
          <cell r="D113">
            <v>3089</v>
          </cell>
        </row>
        <row r="114">
          <cell r="B114">
            <v>12051</v>
          </cell>
          <cell r="C114">
            <v>16244</v>
          </cell>
          <cell r="D114">
            <v>4193</v>
          </cell>
        </row>
        <row r="115">
          <cell r="B115">
            <v>11341</v>
          </cell>
          <cell r="C115">
            <v>13551</v>
          </cell>
          <cell r="D115">
            <v>2210</v>
          </cell>
        </row>
        <row r="116">
          <cell r="B116">
            <v>11863</v>
          </cell>
          <cell r="C116">
            <v>12841</v>
          </cell>
          <cell r="D116">
            <v>978</v>
          </cell>
        </row>
        <row r="117">
          <cell r="B117">
            <v>14744</v>
          </cell>
          <cell r="C117">
            <v>13363</v>
          </cell>
          <cell r="D117">
            <v>-1381</v>
          </cell>
        </row>
        <row r="118">
          <cell r="B118">
            <v>10168</v>
          </cell>
          <cell r="C118">
            <v>16244</v>
          </cell>
          <cell r="D118">
            <v>6076</v>
          </cell>
        </row>
        <row r="119">
          <cell r="B119">
            <v>9500</v>
          </cell>
          <cell r="C119">
            <v>10480</v>
          </cell>
          <cell r="D119">
            <v>980</v>
          </cell>
        </row>
        <row r="120">
          <cell r="B120">
            <v>10644</v>
          </cell>
          <cell r="C120">
            <v>14975</v>
          </cell>
          <cell r="D120">
            <v>4331</v>
          </cell>
        </row>
        <row r="121">
          <cell r="B121">
            <v>12010</v>
          </cell>
          <cell r="C121">
            <v>14975</v>
          </cell>
          <cell r="D121">
            <v>2965</v>
          </cell>
        </row>
        <row r="122">
          <cell r="B122">
            <v>11088</v>
          </cell>
          <cell r="C122">
            <v>6000</v>
          </cell>
          <cell r="D122">
            <v>-5088</v>
          </cell>
        </row>
        <row r="123">
          <cell r="B123">
            <v>12475</v>
          </cell>
          <cell r="C123">
            <v>13841</v>
          </cell>
          <cell r="D123">
            <v>1366</v>
          </cell>
        </row>
        <row r="124">
          <cell r="B124">
            <v>11863</v>
          </cell>
          <cell r="C124">
            <v>9000</v>
          </cell>
          <cell r="D124">
            <v>-2863</v>
          </cell>
        </row>
        <row r="125">
          <cell r="B125">
            <v>16947</v>
          </cell>
          <cell r="C125">
            <v>13588</v>
          </cell>
          <cell r="D125">
            <v>-3359</v>
          </cell>
        </row>
        <row r="126">
          <cell r="B126">
            <v>12096</v>
          </cell>
          <cell r="C126">
            <v>12774</v>
          </cell>
          <cell r="D126">
            <v>678</v>
          </cell>
        </row>
        <row r="127">
          <cell r="B127">
            <v>11016</v>
          </cell>
          <cell r="C127">
            <v>14551</v>
          </cell>
          <cell r="D127">
            <v>3535</v>
          </cell>
        </row>
        <row r="128">
          <cell r="B128">
            <v>10544</v>
          </cell>
          <cell r="C128">
            <v>13841</v>
          </cell>
          <cell r="D128">
            <v>3297</v>
          </cell>
        </row>
        <row r="129">
          <cell r="B129">
            <v>12096</v>
          </cell>
          <cell r="C129">
            <v>14363</v>
          </cell>
          <cell r="D129">
            <v>2267</v>
          </cell>
        </row>
        <row r="130">
          <cell r="B130">
            <v>12475</v>
          </cell>
          <cell r="C130">
            <v>12096</v>
          </cell>
          <cell r="D130">
            <v>-379</v>
          </cell>
        </row>
        <row r="131">
          <cell r="B131">
            <v>13104</v>
          </cell>
          <cell r="C131">
            <v>17244</v>
          </cell>
          <cell r="D131">
            <v>4140</v>
          </cell>
        </row>
        <row r="132">
          <cell r="B132">
            <v>12096</v>
          </cell>
          <cell r="C132">
            <v>12668</v>
          </cell>
          <cell r="D132">
            <v>572</v>
          </cell>
        </row>
        <row r="133">
          <cell r="B133">
            <v>14744</v>
          </cell>
          <cell r="C133">
            <v>13000</v>
          </cell>
          <cell r="D133">
            <v>-1744</v>
          </cell>
        </row>
        <row r="134">
          <cell r="B134">
            <v>12010</v>
          </cell>
          <cell r="C134">
            <v>9000</v>
          </cell>
          <cell r="D134">
            <v>-3010</v>
          </cell>
        </row>
        <row r="135">
          <cell r="B135">
            <v>11298</v>
          </cell>
          <cell r="C135">
            <v>14101</v>
          </cell>
          <cell r="D135">
            <v>2803</v>
          </cell>
        </row>
        <row r="136">
          <cell r="B136">
            <v>12475</v>
          </cell>
          <cell r="C136">
            <v>0</v>
          </cell>
          <cell r="D136">
            <v>-12475</v>
          </cell>
        </row>
        <row r="137">
          <cell r="B137">
            <v>12475</v>
          </cell>
          <cell r="C137">
            <v>15803</v>
          </cell>
          <cell r="D137">
            <v>3328</v>
          </cell>
        </row>
        <row r="138">
          <cell r="B138">
            <v>14744</v>
          </cell>
          <cell r="C138">
            <v>16916</v>
          </cell>
          <cell r="D138">
            <v>2172</v>
          </cell>
        </row>
        <row r="139">
          <cell r="B139">
            <v>11341</v>
          </cell>
          <cell r="C139">
            <v>21215</v>
          </cell>
          <cell r="D139">
            <v>9874</v>
          </cell>
        </row>
        <row r="140">
          <cell r="B140">
            <v>22682</v>
          </cell>
          <cell r="C140">
            <v>13272</v>
          </cell>
          <cell r="D140">
            <v>-9410</v>
          </cell>
        </row>
        <row r="141">
          <cell r="B141">
            <v>14744</v>
          </cell>
          <cell r="C141">
            <v>14744</v>
          </cell>
          <cell r="D141">
            <v>0</v>
          </cell>
        </row>
        <row r="142">
          <cell r="B142">
            <v>11088</v>
          </cell>
          <cell r="C142">
            <v>8700</v>
          </cell>
          <cell r="D142">
            <v>-2388</v>
          </cell>
        </row>
        <row r="143">
          <cell r="B143">
            <v>10274</v>
          </cell>
          <cell r="C143">
            <v>14210</v>
          </cell>
          <cell r="D143">
            <v>3936</v>
          </cell>
        </row>
        <row r="144">
          <cell r="B144">
            <v>12051</v>
          </cell>
          <cell r="C144">
            <v>15713</v>
          </cell>
          <cell r="D144">
            <v>3662</v>
          </cell>
        </row>
        <row r="145">
          <cell r="B145">
            <v>11341</v>
          </cell>
          <cell r="C145">
            <v>14698</v>
          </cell>
          <cell r="D145">
            <v>3357</v>
          </cell>
        </row>
        <row r="146">
          <cell r="B146">
            <v>11863</v>
          </cell>
          <cell r="C146">
            <v>12754</v>
          </cell>
          <cell r="D146">
            <v>891</v>
          </cell>
        </row>
        <row r="147">
          <cell r="B147">
            <v>14744</v>
          </cell>
          <cell r="C147">
            <v>16224</v>
          </cell>
          <cell r="D147">
            <v>1480</v>
          </cell>
        </row>
        <row r="148">
          <cell r="B148">
            <v>10168</v>
          </cell>
          <cell r="C148">
            <v>12859</v>
          </cell>
          <cell r="D148">
            <v>2691</v>
          </cell>
        </row>
        <row r="149">
          <cell r="B149">
            <v>17136</v>
          </cell>
          <cell r="C149">
            <v>15551</v>
          </cell>
          <cell r="D149">
            <v>-1585</v>
          </cell>
        </row>
        <row r="150">
          <cell r="B150">
            <v>14738</v>
          </cell>
          <cell r="C150">
            <v>21144</v>
          </cell>
          <cell r="D150">
            <v>6406</v>
          </cell>
        </row>
        <row r="151">
          <cell r="B151">
            <v>11601</v>
          </cell>
          <cell r="C151">
            <v>15807</v>
          </cell>
          <cell r="D151">
            <v>4206</v>
          </cell>
        </row>
        <row r="152">
          <cell r="B152">
            <v>11341</v>
          </cell>
          <cell r="C152">
            <v>10644</v>
          </cell>
          <cell r="D152">
            <v>-697</v>
          </cell>
        </row>
        <row r="153">
          <cell r="B153">
            <v>10809</v>
          </cell>
          <cell r="C153">
            <v>14619</v>
          </cell>
          <cell r="D153">
            <v>3810</v>
          </cell>
        </row>
        <row r="154">
          <cell r="B154">
            <v>13303</v>
          </cell>
          <cell r="C154">
            <v>14101</v>
          </cell>
          <cell r="D154">
            <v>798</v>
          </cell>
        </row>
        <row r="155">
          <cell r="B155">
            <v>14416</v>
          </cell>
          <cell r="C155">
            <v>15807</v>
          </cell>
          <cell r="D155">
            <v>1391</v>
          </cell>
        </row>
        <row r="156">
          <cell r="B156">
            <v>18715</v>
          </cell>
          <cell r="C156">
            <v>16916</v>
          </cell>
          <cell r="D156">
            <v>-1799</v>
          </cell>
        </row>
        <row r="157">
          <cell r="B157">
            <v>10772</v>
          </cell>
          <cell r="C157">
            <v>15807</v>
          </cell>
          <cell r="D157">
            <v>5035</v>
          </cell>
        </row>
        <row r="158">
          <cell r="B158">
            <v>10809</v>
          </cell>
          <cell r="C158">
            <v>400</v>
          </cell>
          <cell r="D158">
            <v>-10409</v>
          </cell>
        </row>
        <row r="159">
          <cell r="B159">
            <v>11710</v>
          </cell>
          <cell r="C159">
            <v>15713</v>
          </cell>
          <cell r="D159">
            <v>4003</v>
          </cell>
        </row>
        <row r="160">
          <cell r="B160">
            <v>13213</v>
          </cell>
          <cell r="C160">
            <v>14929</v>
          </cell>
          <cell r="D160">
            <v>1716</v>
          </cell>
        </row>
        <row r="161">
          <cell r="B161">
            <v>12198</v>
          </cell>
          <cell r="C161">
            <v>12664</v>
          </cell>
          <cell r="D161">
            <v>466</v>
          </cell>
        </row>
        <row r="162">
          <cell r="B162">
            <v>10254</v>
          </cell>
          <cell r="C162">
            <v>16224</v>
          </cell>
          <cell r="D162">
            <v>5970</v>
          </cell>
        </row>
        <row r="163">
          <cell r="B163">
            <v>8000</v>
          </cell>
          <cell r="C163">
            <v>7600</v>
          </cell>
          <cell r="D163">
            <v>-400</v>
          </cell>
        </row>
        <row r="164">
          <cell r="B164">
            <v>13724</v>
          </cell>
          <cell r="C164">
            <v>16224</v>
          </cell>
          <cell r="D164">
            <v>2500</v>
          </cell>
        </row>
        <row r="165">
          <cell r="B165">
            <v>10359</v>
          </cell>
          <cell r="C165">
            <v>8900</v>
          </cell>
          <cell r="D165">
            <v>-1459</v>
          </cell>
        </row>
        <row r="166">
          <cell r="B166">
            <v>13051</v>
          </cell>
          <cell r="C166">
            <v>14977</v>
          </cell>
          <cell r="D166">
            <v>1926</v>
          </cell>
        </row>
        <row r="167">
          <cell r="B167">
            <v>18644</v>
          </cell>
          <cell r="C167">
            <v>12672</v>
          </cell>
          <cell r="D167">
            <v>-5972</v>
          </cell>
        </row>
        <row r="168">
          <cell r="B168">
            <v>13307</v>
          </cell>
          <cell r="C168">
            <v>12500</v>
          </cell>
          <cell r="D168">
            <v>-807</v>
          </cell>
        </row>
        <row r="169">
          <cell r="B169">
            <v>12119</v>
          </cell>
          <cell r="C169">
            <v>14698</v>
          </cell>
          <cell r="D169">
            <v>2579</v>
          </cell>
        </row>
        <row r="170">
          <cell r="B170">
            <v>11601</v>
          </cell>
          <cell r="C170">
            <v>13803</v>
          </cell>
          <cell r="D170">
            <v>2202</v>
          </cell>
        </row>
        <row r="171">
          <cell r="B171">
            <v>13307</v>
          </cell>
          <cell r="C171">
            <v>15758</v>
          </cell>
          <cell r="D171">
            <v>2451</v>
          </cell>
        </row>
        <row r="172">
          <cell r="B172">
            <v>14416</v>
          </cell>
          <cell r="C172">
            <v>14977</v>
          </cell>
          <cell r="D172">
            <v>561</v>
          </cell>
        </row>
        <row r="173">
          <cell r="B173">
            <v>13307</v>
          </cell>
          <cell r="C173">
            <v>12754</v>
          </cell>
          <cell r="D173">
            <v>-553</v>
          </cell>
        </row>
        <row r="174">
          <cell r="B174">
            <v>11088</v>
          </cell>
          <cell r="C174">
            <v>11088</v>
          </cell>
          <cell r="D174">
            <v>0</v>
          </cell>
        </row>
        <row r="175">
          <cell r="B175">
            <v>16219</v>
          </cell>
          <cell r="C175">
            <v>18719</v>
          </cell>
          <cell r="D175">
            <v>2500</v>
          </cell>
        </row>
        <row r="176">
          <cell r="B176">
            <v>13213</v>
          </cell>
          <cell r="C176">
            <v>13687</v>
          </cell>
          <cell r="D176">
            <v>474</v>
          </cell>
        </row>
        <row r="177">
          <cell r="B177">
            <v>12429</v>
          </cell>
          <cell r="C177">
            <v>13272</v>
          </cell>
          <cell r="D177">
            <v>843</v>
          </cell>
        </row>
        <row r="178">
          <cell r="B178">
            <v>10164</v>
          </cell>
          <cell r="C178">
            <v>6700</v>
          </cell>
          <cell r="D178">
            <v>-3464</v>
          </cell>
        </row>
        <row r="179">
          <cell r="B179">
            <v>13724</v>
          </cell>
          <cell r="C179">
            <v>18714</v>
          </cell>
          <cell r="D179">
            <v>4990</v>
          </cell>
        </row>
        <row r="180">
          <cell r="B180">
            <v>13724</v>
          </cell>
          <cell r="C180">
            <v>13665</v>
          </cell>
          <cell r="D180">
            <v>-59</v>
          </cell>
        </row>
        <row r="181">
          <cell r="B181">
            <v>16219</v>
          </cell>
          <cell r="C181">
            <v>13665</v>
          </cell>
          <cell r="D181">
            <v>-2554</v>
          </cell>
        </row>
        <row r="182">
          <cell r="B182">
            <v>12477</v>
          </cell>
          <cell r="C182">
            <v>18721</v>
          </cell>
          <cell r="D182">
            <v>6244</v>
          </cell>
        </row>
        <row r="183">
          <cell r="B183">
            <v>10172</v>
          </cell>
          <cell r="C183">
            <v>12586</v>
          </cell>
          <cell r="D183">
            <v>2414</v>
          </cell>
        </row>
        <row r="184">
          <cell r="B184">
            <v>24953</v>
          </cell>
          <cell r="C184">
            <v>12806</v>
          </cell>
          <cell r="D184">
            <v>-12147</v>
          </cell>
        </row>
        <row r="185">
          <cell r="B185">
            <v>10274</v>
          </cell>
          <cell r="C185">
            <v>12475</v>
          </cell>
          <cell r="D185">
            <v>2201</v>
          </cell>
        </row>
        <row r="186">
          <cell r="B186">
            <v>12198</v>
          </cell>
          <cell r="C186">
            <v>12345</v>
          </cell>
          <cell r="D186">
            <v>147</v>
          </cell>
        </row>
        <row r="187">
          <cell r="B187">
            <v>11303</v>
          </cell>
          <cell r="C187">
            <v>6798</v>
          </cell>
          <cell r="D187">
            <v>-4505</v>
          </cell>
        </row>
        <row r="188">
          <cell r="B188">
            <v>13258</v>
          </cell>
          <cell r="C188">
            <v>9876</v>
          </cell>
          <cell r="D188">
            <v>-3382</v>
          </cell>
        </row>
        <row r="189">
          <cell r="B189">
            <v>12477</v>
          </cell>
          <cell r="C189">
            <v>18665</v>
          </cell>
          <cell r="D189">
            <v>6188</v>
          </cell>
        </row>
        <row r="190">
          <cell r="B190">
            <v>10254</v>
          </cell>
          <cell r="C190">
            <v>14029</v>
          </cell>
          <cell r="D190">
            <v>3775</v>
          </cell>
        </row>
        <row r="191">
          <cell r="B191">
            <v>16219</v>
          </cell>
          <cell r="C191">
            <v>18721</v>
          </cell>
          <cell r="D191">
            <v>2502</v>
          </cell>
        </row>
        <row r="192">
          <cell r="B192">
            <v>11187</v>
          </cell>
          <cell r="C192">
            <v>13290</v>
          </cell>
          <cell r="D192">
            <v>2103</v>
          </cell>
        </row>
        <row r="193">
          <cell r="B193">
            <v>10772</v>
          </cell>
          <cell r="C193">
            <v>13290</v>
          </cell>
          <cell r="D193">
            <v>2518</v>
          </cell>
        </row>
        <row r="194">
          <cell r="B194">
            <v>18851</v>
          </cell>
          <cell r="C194">
            <v>25182</v>
          </cell>
          <cell r="D194">
            <v>6331</v>
          </cell>
        </row>
        <row r="195">
          <cell r="B195">
            <v>16214</v>
          </cell>
          <cell r="C195">
            <v>13588</v>
          </cell>
          <cell r="D195">
            <v>-2626</v>
          </cell>
        </row>
        <row r="196">
          <cell r="B196">
            <v>12051</v>
          </cell>
          <cell r="C196">
            <v>11863</v>
          </cell>
          <cell r="D196">
            <v>-188</v>
          </cell>
        </row>
        <row r="197">
          <cell r="B197">
            <v>11165</v>
          </cell>
          <cell r="C197">
            <v>12774</v>
          </cell>
          <cell r="D197">
            <v>1609</v>
          </cell>
        </row>
        <row r="198">
          <cell r="B198">
            <v>11165</v>
          </cell>
          <cell r="C198">
            <v>12051</v>
          </cell>
          <cell r="D198">
            <v>886</v>
          </cell>
        </row>
        <row r="199">
          <cell r="B199">
            <v>16221</v>
          </cell>
          <cell r="C199">
            <v>11341</v>
          </cell>
          <cell r="D199">
            <v>-4880</v>
          </cell>
        </row>
        <row r="200">
          <cell r="B200">
            <v>10086</v>
          </cell>
          <cell r="C200">
            <v>11863</v>
          </cell>
          <cell r="D200">
            <v>1777</v>
          </cell>
        </row>
        <row r="201">
          <cell r="B201">
            <v>10306</v>
          </cell>
          <cell r="C201">
            <v>14744</v>
          </cell>
          <cell r="D201">
            <v>4438</v>
          </cell>
        </row>
        <row r="202">
          <cell r="B202">
            <v>19964</v>
          </cell>
          <cell r="C202">
            <v>10168</v>
          </cell>
          <cell r="D202">
            <v>-9796</v>
          </cell>
        </row>
        <row r="203">
          <cell r="B203">
            <v>21631</v>
          </cell>
          <cell r="C203">
            <v>17136</v>
          </cell>
          <cell r="D203">
            <v>-4495</v>
          </cell>
        </row>
        <row r="204">
          <cell r="B204">
            <v>28081</v>
          </cell>
          <cell r="C204">
            <v>14738</v>
          </cell>
          <cell r="D204">
            <v>-13343</v>
          </cell>
        </row>
        <row r="205">
          <cell r="B205">
            <v>16165</v>
          </cell>
          <cell r="C205">
            <v>11601</v>
          </cell>
          <cell r="D205">
            <v>-4564</v>
          </cell>
        </row>
        <row r="206">
          <cell r="B206">
            <v>11529</v>
          </cell>
          <cell r="C206">
            <v>10809</v>
          </cell>
          <cell r="D206">
            <v>-720</v>
          </cell>
        </row>
      </sheetData>
      <sheetData sheetId="2"/>
      <sheetData sheetId="3"/>
      <sheetData sheetId="4"/>
      <sheetData sheetId="5"/>
      <sheetData sheetId="6">
        <row r="14">
          <cell r="E14" t="str">
            <v>Virta</v>
          </cell>
          <cell r="J14">
            <v>6240.7199999999993</v>
          </cell>
        </row>
        <row r="15">
          <cell r="E15" t="str">
            <v>Lahti</v>
          </cell>
          <cell r="J15">
            <v>0.52</v>
          </cell>
        </row>
        <row r="16">
          <cell r="E16" t="str">
            <v>Koski</v>
          </cell>
          <cell r="J16">
            <v>385.68</v>
          </cell>
        </row>
        <row r="17">
          <cell r="E17" t="str">
            <v>Niemi</v>
          </cell>
          <cell r="J17">
            <v>3856.8</v>
          </cell>
        </row>
        <row r="18">
          <cell r="E18" t="str">
            <v>Niemi</v>
          </cell>
          <cell r="J18">
            <v>493.1</v>
          </cell>
        </row>
        <row r="19">
          <cell r="E19" t="str">
            <v>Aalto</v>
          </cell>
          <cell r="J19">
            <v>4252.0999999999995</v>
          </cell>
        </row>
        <row r="20">
          <cell r="E20" t="str">
            <v>Niemi</v>
          </cell>
          <cell r="J20">
            <v>9038.0399999999991</v>
          </cell>
        </row>
        <row r="21">
          <cell r="E21" t="str">
            <v>Virta</v>
          </cell>
          <cell r="J21">
            <v>11863.04</v>
          </cell>
        </row>
        <row r="22">
          <cell r="E22" t="str">
            <v>Lahti</v>
          </cell>
          <cell r="J22">
            <v>1637.54</v>
          </cell>
        </row>
        <row r="23">
          <cell r="E23" t="str">
            <v>Aalto</v>
          </cell>
          <cell r="J23">
            <v>3688.6000000000004</v>
          </cell>
        </row>
        <row r="24">
          <cell r="E24" t="str">
            <v>Lampi</v>
          </cell>
          <cell r="J24">
            <v>7249.92</v>
          </cell>
        </row>
        <row r="25">
          <cell r="E25" t="str">
            <v>Salmi</v>
          </cell>
          <cell r="J25">
            <v>486.59</v>
          </cell>
        </row>
        <row r="26">
          <cell r="E26" t="str">
            <v>Aalto</v>
          </cell>
          <cell r="J26">
            <v>72.84</v>
          </cell>
        </row>
        <row r="27">
          <cell r="E27" t="str">
            <v>Aalto</v>
          </cell>
          <cell r="J27">
            <v>5720.66</v>
          </cell>
        </row>
        <row r="28">
          <cell r="E28" t="str">
            <v>Lahti</v>
          </cell>
          <cell r="J28">
            <v>24.28</v>
          </cell>
        </row>
        <row r="29">
          <cell r="E29" t="str">
            <v>Aalto</v>
          </cell>
          <cell r="J29">
            <v>8187.7</v>
          </cell>
        </row>
        <row r="30">
          <cell r="E30" t="str">
            <v>Salmi</v>
          </cell>
          <cell r="J30">
            <v>3352.3</v>
          </cell>
        </row>
        <row r="31">
          <cell r="E31" t="str">
            <v>Aalto</v>
          </cell>
          <cell r="J31">
            <v>5.2</v>
          </cell>
        </row>
        <row r="32">
          <cell r="E32" t="str">
            <v>Aalto</v>
          </cell>
          <cell r="J32">
            <v>4697.7999999999993</v>
          </cell>
        </row>
        <row r="33">
          <cell r="E33" t="str">
            <v>Salmi</v>
          </cell>
          <cell r="J33">
            <v>425.21</v>
          </cell>
        </row>
        <row r="34">
          <cell r="E34" t="str">
            <v>Aalto</v>
          </cell>
          <cell r="J34">
            <v>1144</v>
          </cell>
        </row>
        <row r="35">
          <cell r="E35" t="str">
            <v>Aalto</v>
          </cell>
          <cell r="J35">
            <v>450.65999999999997</v>
          </cell>
        </row>
        <row r="36">
          <cell r="E36" t="str">
            <v>Niemi</v>
          </cell>
          <cell r="J36">
            <v>5034.1000000000004</v>
          </cell>
        </row>
        <row r="37">
          <cell r="E37" t="str">
            <v>Lampi</v>
          </cell>
          <cell r="J37">
            <v>5167.58</v>
          </cell>
        </row>
        <row r="38">
          <cell r="E38" t="str">
            <v>Aalto</v>
          </cell>
          <cell r="J38">
            <v>1258.4000000000001</v>
          </cell>
        </row>
        <row r="39">
          <cell r="E39" t="str">
            <v>Aalto</v>
          </cell>
          <cell r="J39">
            <v>5200.5999999999995</v>
          </cell>
        </row>
        <row r="40">
          <cell r="E40" t="str">
            <v>Koski</v>
          </cell>
          <cell r="J40">
            <v>939.56</v>
          </cell>
        </row>
        <row r="41">
          <cell r="E41" t="str">
            <v>Niemi</v>
          </cell>
          <cell r="J41">
            <v>0.52</v>
          </cell>
        </row>
        <row r="42">
          <cell r="E42" t="str">
            <v>Virta</v>
          </cell>
          <cell r="J42">
            <v>1.37</v>
          </cell>
        </row>
        <row r="43">
          <cell r="E43" t="str">
            <v>Aalto</v>
          </cell>
          <cell r="J43">
            <v>10479.949999999999</v>
          </cell>
        </row>
        <row r="44">
          <cell r="E44" t="str">
            <v>Aalto</v>
          </cell>
          <cell r="J44">
            <v>72.84</v>
          </cell>
        </row>
        <row r="45">
          <cell r="E45" t="str">
            <v>Aalto</v>
          </cell>
          <cell r="J45">
            <v>84.98</v>
          </cell>
        </row>
        <row r="46">
          <cell r="E46" t="str">
            <v>Aalto</v>
          </cell>
          <cell r="J46">
            <v>5527.73</v>
          </cell>
        </row>
        <row r="47">
          <cell r="E47" t="str">
            <v>Koski</v>
          </cell>
          <cell r="J47">
            <v>1612.3</v>
          </cell>
        </row>
        <row r="48">
          <cell r="E48" t="str">
            <v>Niemi</v>
          </cell>
          <cell r="J48">
            <v>1712.0700000000002</v>
          </cell>
        </row>
        <row r="49">
          <cell r="E49" t="str">
            <v>Aalto</v>
          </cell>
          <cell r="J49">
            <v>1372.8000000000002</v>
          </cell>
        </row>
        <row r="50">
          <cell r="E50" t="str">
            <v>Aalto</v>
          </cell>
          <cell r="J50">
            <v>12095.76</v>
          </cell>
        </row>
        <row r="51">
          <cell r="E51" t="str">
            <v>Lampi</v>
          </cell>
          <cell r="J51">
            <v>591.72</v>
          </cell>
        </row>
        <row r="52">
          <cell r="E52" t="str">
            <v>Salmi</v>
          </cell>
          <cell r="J52">
            <v>4242.4800000000005</v>
          </cell>
        </row>
        <row r="53">
          <cell r="E53" t="str">
            <v>Aalto</v>
          </cell>
          <cell r="J53">
            <v>14743.559999999998</v>
          </cell>
        </row>
        <row r="54">
          <cell r="E54" t="str">
            <v>Lahti</v>
          </cell>
          <cell r="J54">
            <v>915.66</v>
          </cell>
        </row>
        <row r="55">
          <cell r="E55" t="str">
            <v>Aalto</v>
          </cell>
          <cell r="J55">
            <v>8284.869999999999</v>
          </cell>
        </row>
        <row r="56">
          <cell r="E56" t="str">
            <v>Aalto</v>
          </cell>
          <cell r="J56">
            <v>8187.7</v>
          </cell>
        </row>
        <row r="57">
          <cell r="E57" t="str">
            <v>Lampi</v>
          </cell>
          <cell r="J57">
            <v>5907.5499999999993</v>
          </cell>
        </row>
        <row r="58">
          <cell r="E58" t="str">
            <v>Niemi</v>
          </cell>
          <cell r="J58">
            <v>234.31</v>
          </cell>
        </row>
        <row r="59">
          <cell r="E59" t="str">
            <v>Aalto</v>
          </cell>
          <cell r="J59">
            <v>5025.7</v>
          </cell>
        </row>
        <row r="60">
          <cell r="E60" t="str">
            <v>Koski</v>
          </cell>
          <cell r="J60">
            <v>1506.34</v>
          </cell>
        </row>
        <row r="61">
          <cell r="E61" t="str">
            <v>Aalto</v>
          </cell>
          <cell r="J61">
            <v>5.7200000000000006</v>
          </cell>
        </row>
        <row r="62">
          <cell r="E62" t="str">
            <v>Salmi</v>
          </cell>
          <cell r="J62">
            <v>3402.3599999999997</v>
          </cell>
        </row>
        <row r="63">
          <cell r="E63" t="str">
            <v>Aalto</v>
          </cell>
          <cell r="J63">
            <v>4677.3099999999995</v>
          </cell>
        </row>
        <row r="64">
          <cell r="E64" t="str">
            <v>Aalto</v>
          </cell>
          <cell r="J64">
            <v>134.42000000000002</v>
          </cell>
        </row>
        <row r="65">
          <cell r="E65" t="str">
            <v>Lahti</v>
          </cell>
          <cell r="J65">
            <v>1007.98</v>
          </cell>
        </row>
        <row r="66">
          <cell r="E66" t="str">
            <v>Lahti</v>
          </cell>
          <cell r="J66">
            <v>5528.2699999999995</v>
          </cell>
        </row>
        <row r="67">
          <cell r="E67" t="str">
            <v>Virta</v>
          </cell>
          <cell r="J67">
            <v>49.31</v>
          </cell>
        </row>
        <row r="68">
          <cell r="E68" t="str">
            <v>Koski</v>
          </cell>
          <cell r="J68">
            <v>1507.71</v>
          </cell>
        </row>
        <row r="69">
          <cell r="E69" t="str">
            <v>Aalto</v>
          </cell>
          <cell r="J69">
            <v>134.42000000000002</v>
          </cell>
        </row>
        <row r="70">
          <cell r="E70" t="str">
            <v>Aalto</v>
          </cell>
          <cell r="J70">
            <v>4242.4800000000005</v>
          </cell>
        </row>
        <row r="71">
          <cell r="E71" t="str">
            <v>Virta</v>
          </cell>
          <cell r="J71">
            <v>24.44</v>
          </cell>
        </row>
        <row r="72">
          <cell r="E72" t="str">
            <v>Aalto</v>
          </cell>
          <cell r="J72">
            <v>3481.1399999999994</v>
          </cell>
        </row>
        <row r="73">
          <cell r="E73" t="str">
            <v>Aalto</v>
          </cell>
          <cell r="J73">
            <v>66.77000000000001</v>
          </cell>
        </row>
        <row r="74">
          <cell r="E74" t="str">
            <v>Salmi</v>
          </cell>
          <cell r="J74">
            <v>197.24</v>
          </cell>
        </row>
        <row r="75">
          <cell r="E75" t="str">
            <v>Aalto</v>
          </cell>
          <cell r="J75">
            <v>66.77000000000001</v>
          </cell>
        </row>
        <row r="76">
          <cell r="E76" t="str">
            <v>Niemi</v>
          </cell>
          <cell r="J76">
            <v>1612.3</v>
          </cell>
        </row>
        <row r="77">
          <cell r="E77" t="str">
            <v>Aalto</v>
          </cell>
          <cell r="J77">
            <v>4795.18</v>
          </cell>
        </row>
        <row r="78">
          <cell r="E78" t="str">
            <v>Aalto</v>
          </cell>
          <cell r="J78">
            <v>4242.4800000000005</v>
          </cell>
        </row>
        <row r="79">
          <cell r="E79" t="str">
            <v>Lampi</v>
          </cell>
          <cell r="J79">
            <v>1007.98</v>
          </cell>
        </row>
        <row r="80">
          <cell r="E80" t="str">
            <v>Koski</v>
          </cell>
          <cell r="J80">
            <v>2268.2399999999998</v>
          </cell>
        </row>
        <row r="81">
          <cell r="E81" t="str">
            <v>Aalto</v>
          </cell>
          <cell r="J81">
            <v>47.400000000000006</v>
          </cell>
        </row>
        <row r="82">
          <cell r="E82" t="str">
            <v>Lahti</v>
          </cell>
          <cell r="J82">
            <v>1134.1199999999999</v>
          </cell>
        </row>
        <row r="83">
          <cell r="E83" t="str">
            <v>Aalto</v>
          </cell>
          <cell r="J83">
            <v>10644.01</v>
          </cell>
        </row>
        <row r="84">
          <cell r="E84" t="str">
            <v>Salmi</v>
          </cell>
          <cell r="J84">
            <v>1611.1499999999999</v>
          </cell>
        </row>
        <row r="85">
          <cell r="E85" t="str">
            <v>Virta</v>
          </cell>
          <cell r="J85">
            <v>3481.1399999999994</v>
          </cell>
        </row>
        <row r="86">
          <cell r="E86" t="str">
            <v>Aalto</v>
          </cell>
          <cell r="J86">
            <v>12010.44</v>
          </cell>
        </row>
        <row r="87">
          <cell r="E87" t="str">
            <v>Niemi</v>
          </cell>
          <cell r="J87">
            <v>1372.8000000000002</v>
          </cell>
        </row>
        <row r="88">
          <cell r="E88" t="str">
            <v>Lampi</v>
          </cell>
          <cell r="J88">
            <v>1007.98</v>
          </cell>
        </row>
        <row r="89">
          <cell r="E89" t="str">
            <v>Lahti</v>
          </cell>
          <cell r="J89">
            <v>385.68</v>
          </cell>
        </row>
        <row r="90">
          <cell r="E90" t="str">
            <v>Aalto</v>
          </cell>
          <cell r="J90">
            <v>72.84</v>
          </cell>
        </row>
        <row r="91">
          <cell r="E91" t="str">
            <v>Aalto</v>
          </cell>
          <cell r="J91">
            <v>2004.48</v>
          </cell>
        </row>
        <row r="92">
          <cell r="E92" t="str">
            <v>Aalto</v>
          </cell>
          <cell r="J92">
            <v>5952.94</v>
          </cell>
        </row>
        <row r="93">
          <cell r="E93" t="str">
            <v>Aalto</v>
          </cell>
          <cell r="J93">
            <v>5537.51</v>
          </cell>
        </row>
        <row r="94">
          <cell r="E94" t="str">
            <v>Aalto</v>
          </cell>
          <cell r="J94">
            <v>7986.2599999999993</v>
          </cell>
        </row>
        <row r="95">
          <cell r="E95" t="str">
            <v>Virta</v>
          </cell>
          <cell r="J95">
            <v>1694.72</v>
          </cell>
        </row>
        <row r="96">
          <cell r="E96" t="str">
            <v>Aalto</v>
          </cell>
          <cell r="J96">
            <v>158.86000000000001</v>
          </cell>
        </row>
        <row r="97">
          <cell r="E97" t="str">
            <v>Aalto</v>
          </cell>
          <cell r="J97">
            <v>11087.78</v>
          </cell>
        </row>
        <row r="98">
          <cell r="E98" t="str">
            <v>Virta</v>
          </cell>
          <cell r="J98">
            <v>61.620000000000005</v>
          </cell>
        </row>
        <row r="99">
          <cell r="E99" t="str">
            <v>Aalto</v>
          </cell>
          <cell r="J99">
            <v>9320.9600000000009</v>
          </cell>
        </row>
        <row r="100">
          <cell r="E100" t="str">
            <v>Aalto</v>
          </cell>
          <cell r="J100">
            <v>56.88</v>
          </cell>
        </row>
        <row r="101">
          <cell r="E101" t="str">
            <v>Virta</v>
          </cell>
          <cell r="J101">
            <v>3023.94</v>
          </cell>
        </row>
        <row r="102">
          <cell r="E102" t="str">
            <v>Aalto</v>
          </cell>
          <cell r="J102">
            <v>52.14</v>
          </cell>
        </row>
        <row r="103">
          <cell r="E103" t="str">
            <v>Aalto</v>
          </cell>
          <cell r="J103">
            <v>72.84</v>
          </cell>
        </row>
        <row r="104">
          <cell r="E104" t="str">
            <v>Aalto</v>
          </cell>
          <cell r="J104">
            <v>12475.32</v>
          </cell>
        </row>
        <row r="105">
          <cell r="E105" t="str">
            <v>Aalto</v>
          </cell>
          <cell r="J105">
            <v>47.400000000000006</v>
          </cell>
        </row>
        <row r="106">
          <cell r="E106" t="str">
            <v>Aalto</v>
          </cell>
          <cell r="J106">
            <v>2577.41</v>
          </cell>
        </row>
        <row r="107">
          <cell r="E107" t="str">
            <v>Lahti</v>
          </cell>
          <cell r="J107">
            <v>939.56</v>
          </cell>
        </row>
        <row r="108">
          <cell r="E108" t="str">
            <v>Lahti</v>
          </cell>
          <cell r="J108">
            <v>1879.12</v>
          </cell>
        </row>
        <row r="109">
          <cell r="E109" t="str">
            <v>Lahti</v>
          </cell>
          <cell r="J109">
            <v>2268.2399999999998</v>
          </cell>
        </row>
        <row r="110">
          <cell r="E110" t="str">
            <v>Virta</v>
          </cell>
          <cell r="J110">
            <v>8063.84</v>
          </cell>
        </row>
        <row r="111">
          <cell r="E111" t="str">
            <v>Koski</v>
          </cell>
          <cell r="J111">
            <v>1625.79</v>
          </cell>
        </row>
        <row r="112">
          <cell r="E112" t="str">
            <v>Aalto</v>
          </cell>
          <cell r="J112">
            <v>6040.92</v>
          </cell>
        </row>
        <row r="113">
          <cell r="E113" t="str">
            <v>Aalto</v>
          </cell>
          <cell r="J113">
            <v>6981.65</v>
          </cell>
        </row>
        <row r="114">
          <cell r="E114" t="str">
            <v>Aalto</v>
          </cell>
          <cell r="J114">
            <v>6.76</v>
          </cell>
        </row>
        <row r="115">
          <cell r="E115" t="str">
            <v>Salmi</v>
          </cell>
          <cell r="J115">
            <v>85.320000000000007</v>
          </cell>
        </row>
        <row r="116">
          <cell r="E116" t="str">
            <v>Lampi</v>
          </cell>
          <cell r="J116">
            <v>2703.96</v>
          </cell>
        </row>
        <row r="117">
          <cell r="E117" t="str">
            <v>Niemi</v>
          </cell>
          <cell r="J117">
            <v>3765.85</v>
          </cell>
        </row>
        <row r="118">
          <cell r="E118" t="str">
            <v>Aalto</v>
          </cell>
          <cell r="J118">
            <v>9415.7900000000009</v>
          </cell>
        </row>
        <row r="119">
          <cell r="E119" t="str">
            <v>Niemi</v>
          </cell>
          <cell r="J119">
            <v>1542.72</v>
          </cell>
        </row>
        <row r="120">
          <cell r="E120" t="str">
            <v>Lampi</v>
          </cell>
          <cell r="J120">
            <v>3023.94</v>
          </cell>
        </row>
        <row r="121">
          <cell r="E121" t="str">
            <v>Lampi</v>
          </cell>
          <cell r="J121">
            <v>7280.8399999999992</v>
          </cell>
        </row>
        <row r="122">
          <cell r="E122" t="str">
            <v>Lampi</v>
          </cell>
          <cell r="J122">
            <v>4.1100000000000003</v>
          </cell>
        </row>
        <row r="123">
          <cell r="E123" t="str">
            <v>Aalto</v>
          </cell>
          <cell r="J123">
            <v>72.84</v>
          </cell>
        </row>
        <row r="124">
          <cell r="E124" t="str">
            <v>Lampi</v>
          </cell>
          <cell r="J124">
            <v>9071.82</v>
          </cell>
        </row>
        <row r="125">
          <cell r="E125" t="str">
            <v>Aalto</v>
          </cell>
          <cell r="J125">
            <v>4022.76</v>
          </cell>
        </row>
        <row r="126">
          <cell r="E126" t="str">
            <v>Aalto</v>
          </cell>
          <cell r="J126">
            <v>11863.04</v>
          </cell>
        </row>
        <row r="127">
          <cell r="E127" t="str">
            <v>Aalto</v>
          </cell>
          <cell r="J127">
            <v>16947.2</v>
          </cell>
        </row>
        <row r="128">
          <cell r="E128" t="str">
            <v>Aalto</v>
          </cell>
          <cell r="J128">
            <v>12095.76</v>
          </cell>
        </row>
        <row r="129">
          <cell r="E129" t="str">
            <v>Virta</v>
          </cell>
          <cell r="J129">
            <v>6942.24</v>
          </cell>
        </row>
        <row r="130">
          <cell r="E130" t="str">
            <v>Lahti</v>
          </cell>
          <cell r="J130">
            <v>2456.31</v>
          </cell>
        </row>
        <row r="131">
          <cell r="E131" t="str">
            <v>Salmi</v>
          </cell>
          <cell r="J131">
            <v>1157.04</v>
          </cell>
        </row>
        <row r="132">
          <cell r="E132" t="str">
            <v>Aalto</v>
          </cell>
          <cell r="J132">
            <v>1144</v>
          </cell>
        </row>
        <row r="133">
          <cell r="E133" t="str">
            <v>Aalto</v>
          </cell>
          <cell r="J133">
            <v>16.440000000000001</v>
          </cell>
        </row>
        <row r="134">
          <cell r="E134" t="str">
            <v>Niemi</v>
          </cell>
          <cell r="J134">
            <v>1336.32</v>
          </cell>
        </row>
        <row r="135">
          <cell r="E135" t="str">
            <v>Aalto</v>
          </cell>
          <cell r="J135">
            <v>6981.65</v>
          </cell>
        </row>
        <row r="136">
          <cell r="E136" t="str">
            <v>Lampi</v>
          </cell>
          <cell r="J136">
            <v>1157.04</v>
          </cell>
        </row>
        <row r="137">
          <cell r="E137" t="str">
            <v>Aalto</v>
          </cell>
          <cell r="J137">
            <v>2609.88</v>
          </cell>
        </row>
        <row r="138">
          <cell r="E138" t="str">
            <v>Virta</v>
          </cell>
          <cell r="J138">
            <v>150.22</v>
          </cell>
        </row>
        <row r="139">
          <cell r="E139" t="str">
            <v>Aalto</v>
          </cell>
          <cell r="J139">
            <v>6.76</v>
          </cell>
        </row>
        <row r="140">
          <cell r="E140" t="str">
            <v>Lahti</v>
          </cell>
          <cell r="J140">
            <v>98.62</v>
          </cell>
        </row>
        <row r="141">
          <cell r="E141" t="str">
            <v>Aalto</v>
          </cell>
          <cell r="J141">
            <v>7325.28</v>
          </cell>
        </row>
        <row r="142">
          <cell r="E142" t="str">
            <v>Aalto</v>
          </cell>
          <cell r="J142">
            <v>4578.3</v>
          </cell>
        </row>
        <row r="143">
          <cell r="E143" t="str">
            <v>Virta</v>
          </cell>
          <cell r="J143">
            <v>4.1100000000000003</v>
          </cell>
        </row>
        <row r="144">
          <cell r="E144" t="str">
            <v>Aalto</v>
          </cell>
          <cell r="J144">
            <v>11015.68</v>
          </cell>
        </row>
        <row r="145">
          <cell r="E145" t="str">
            <v>Aalto</v>
          </cell>
          <cell r="J145">
            <v>1952.86</v>
          </cell>
        </row>
        <row r="146">
          <cell r="E146" t="str">
            <v>Virta</v>
          </cell>
          <cell r="J146">
            <v>6.07</v>
          </cell>
        </row>
        <row r="147">
          <cell r="E147" t="str">
            <v>Aalto</v>
          </cell>
          <cell r="J147">
            <v>17.810000000000002</v>
          </cell>
        </row>
        <row r="148">
          <cell r="E148" t="str">
            <v>Virta</v>
          </cell>
          <cell r="J148">
            <v>1611.1499999999999</v>
          </cell>
        </row>
        <row r="149">
          <cell r="E149" t="str">
            <v>Aalto</v>
          </cell>
          <cell r="J149">
            <v>78.91</v>
          </cell>
        </row>
        <row r="150">
          <cell r="E150" t="str">
            <v>Virta</v>
          </cell>
          <cell r="J150">
            <v>97.12</v>
          </cell>
        </row>
        <row r="151">
          <cell r="E151" t="str">
            <v>Koski</v>
          </cell>
          <cell r="J151">
            <v>1007.98</v>
          </cell>
        </row>
        <row r="152">
          <cell r="E152" t="str">
            <v>Koski</v>
          </cell>
          <cell r="J152">
            <v>1560.1799999999998</v>
          </cell>
        </row>
        <row r="153">
          <cell r="E153" t="str">
            <v>Aalto</v>
          </cell>
          <cell r="J153">
            <v>9038.0399999999991</v>
          </cell>
        </row>
        <row r="154">
          <cell r="E154" t="str">
            <v>Aalto</v>
          </cell>
          <cell r="J154">
            <v>5907.5499999999993</v>
          </cell>
        </row>
        <row r="155">
          <cell r="E155" t="str">
            <v>Koski</v>
          </cell>
          <cell r="J155">
            <v>4628.16</v>
          </cell>
        </row>
        <row r="156">
          <cell r="E156" t="str">
            <v>Koski</v>
          </cell>
          <cell r="J156">
            <v>1847.76</v>
          </cell>
        </row>
        <row r="157">
          <cell r="E157" t="str">
            <v>Lampi</v>
          </cell>
          <cell r="J157">
            <v>5013.84</v>
          </cell>
        </row>
        <row r="158">
          <cell r="E158" t="str">
            <v>Aalto</v>
          </cell>
          <cell r="J158">
            <v>4242.4800000000005</v>
          </cell>
        </row>
        <row r="159">
          <cell r="E159" t="str">
            <v>Lampi</v>
          </cell>
          <cell r="J159">
            <v>1.04</v>
          </cell>
        </row>
        <row r="160">
          <cell r="E160" t="str">
            <v>Aalto</v>
          </cell>
          <cell r="J160">
            <v>5839.08</v>
          </cell>
        </row>
        <row r="161">
          <cell r="E161" t="str">
            <v>Lahti</v>
          </cell>
          <cell r="J161">
            <v>75.84</v>
          </cell>
        </row>
        <row r="162">
          <cell r="E162" t="str">
            <v>Aalto</v>
          </cell>
          <cell r="J162">
            <v>10544.38</v>
          </cell>
        </row>
        <row r="163">
          <cell r="E163" t="str">
            <v>Lahti</v>
          </cell>
          <cell r="J163">
            <v>18.21</v>
          </cell>
        </row>
        <row r="164">
          <cell r="E164" t="str">
            <v>Aalto</v>
          </cell>
          <cell r="J164">
            <v>12095.76</v>
          </cell>
        </row>
        <row r="165">
          <cell r="E165" t="str">
            <v>Aalto</v>
          </cell>
          <cell r="J165">
            <v>6043.3</v>
          </cell>
        </row>
        <row r="166">
          <cell r="E166" t="str">
            <v>Niemi</v>
          </cell>
          <cell r="J166">
            <v>1409.34</v>
          </cell>
        </row>
        <row r="167">
          <cell r="E167" t="str">
            <v>Niemi</v>
          </cell>
          <cell r="J167">
            <v>6848.2800000000007</v>
          </cell>
        </row>
        <row r="168">
          <cell r="E168" t="str">
            <v>Aalto</v>
          </cell>
          <cell r="J168">
            <v>1652.42</v>
          </cell>
        </row>
        <row r="169">
          <cell r="E169" t="str">
            <v>Aalto</v>
          </cell>
          <cell r="J169">
            <v>13103.74</v>
          </cell>
        </row>
        <row r="170">
          <cell r="E170" t="str">
            <v>Niemi</v>
          </cell>
          <cell r="J170">
            <v>14.22</v>
          </cell>
        </row>
        <row r="171">
          <cell r="E171" t="str">
            <v>Aalto</v>
          </cell>
          <cell r="J171">
            <v>61.620000000000005</v>
          </cell>
        </row>
        <row r="172">
          <cell r="E172" t="str">
            <v>Niemi</v>
          </cell>
          <cell r="J172">
            <v>197.24</v>
          </cell>
        </row>
        <row r="173">
          <cell r="E173" t="str">
            <v>Lampi</v>
          </cell>
          <cell r="J173">
            <v>1157.04</v>
          </cell>
        </row>
        <row r="174">
          <cell r="E174" t="str">
            <v>Aalto</v>
          </cell>
          <cell r="J174">
            <v>12095.76</v>
          </cell>
        </row>
        <row r="175">
          <cell r="E175" t="str">
            <v>Aalto</v>
          </cell>
          <cell r="J175">
            <v>7200.31</v>
          </cell>
        </row>
        <row r="176">
          <cell r="E176" t="str">
            <v>Aalto</v>
          </cell>
          <cell r="J176">
            <v>7418.9700000000012</v>
          </cell>
        </row>
        <row r="177">
          <cell r="E177" t="str">
            <v>Lampi</v>
          </cell>
          <cell r="J177">
            <v>343.20000000000005</v>
          </cell>
        </row>
        <row r="178">
          <cell r="E178" t="str">
            <v>Aalto</v>
          </cell>
          <cell r="J178">
            <v>1802.6399999999999</v>
          </cell>
        </row>
        <row r="179">
          <cell r="E179" t="str">
            <v>Aalto</v>
          </cell>
          <cell r="J179">
            <v>6760.7799999999988</v>
          </cell>
        </row>
        <row r="180">
          <cell r="E180" t="str">
            <v>Lahti</v>
          </cell>
          <cell r="J180">
            <v>4030.75</v>
          </cell>
        </row>
        <row r="181">
          <cell r="E181" t="str">
            <v>Aalto</v>
          </cell>
          <cell r="J181">
            <v>6.76</v>
          </cell>
        </row>
        <row r="182">
          <cell r="E182" t="str">
            <v>Aalto</v>
          </cell>
          <cell r="J182">
            <v>8284.869999999999</v>
          </cell>
        </row>
        <row r="183">
          <cell r="E183" t="str">
            <v>Aalto</v>
          </cell>
          <cell r="J183">
            <v>7587.0199999999995</v>
          </cell>
        </row>
        <row r="184">
          <cell r="E184" t="str">
            <v>Virta</v>
          </cell>
          <cell r="J184">
            <v>1542.72</v>
          </cell>
        </row>
        <row r="185">
          <cell r="E185" t="str">
            <v>Aalto</v>
          </cell>
          <cell r="J185">
            <v>2004.48</v>
          </cell>
        </row>
        <row r="186">
          <cell r="E186" t="str">
            <v>Koski</v>
          </cell>
          <cell r="J186">
            <v>850.42</v>
          </cell>
        </row>
        <row r="187">
          <cell r="E187" t="str">
            <v>Virta</v>
          </cell>
          <cell r="J187">
            <v>18.96</v>
          </cell>
        </row>
        <row r="188">
          <cell r="E188" t="str">
            <v>Koski</v>
          </cell>
          <cell r="J188">
            <v>197.24</v>
          </cell>
        </row>
        <row r="189">
          <cell r="E189" t="str">
            <v>Lahti</v>
          </cell>
          <cell r="J189">
            <v>753.17</v>
          </cell>
        </row>
        <row r="190">
          <cell r="E190" t="str">
            <v>Virta</v>
          </cell>
          <cell r="J190">
            <v>4536.4799999999996</v>
          </cell>
        </row>
        <row r="191">
          <cell r="E191" t="str">
            <v>Koski</v>
          </cell>
          <cell r="J191">
            <v>2010.28</v>
          </cell>
        </row>
        <row r="192">
          <cell r="E192" t="str">
            <v>Virta</v>
          </cell>
          <cell r="J192">
            <v>4536.4799999999996</v>
          </cell>
        </row>
        <row r="193">
          <cell r="E193" t="str">
            <v>Aalto</v>
          </cell>
          <cell r="J193">
            <v>158.86000000000001</v>
          </cell>
        </row>
        <row r="194">
          <cell r="E194" t="str">
            <v>Lahti</v>
          </cell>
          <cell r="J194">
            <v>425.21</v>
          </cell>
        </row>
        <row r="195">
          <cell r="E195" t="str">
            <v>Aalto</v>
          </cell>
          <cell r="J195">
            <v>14743.559999999998</v>
          </cell>
        </row>
        <row r="196">
          <cell r="E196" t="str">
            <v>Aalto</v>
          </cell>
          <cell r="J196">
            <v>12010.44</v>
          </cell>
        </row>
        <row r="197">
          <cell r="E197" t="str">
            <v>Virta</v>
          </cell>
          <cell r="J197">
            <v>3389.44</v>
          </cell>
        </row>
        <row r="198">
          <cell r="E198" t="str">
            <v>Koski</v>
          </cell>
          <cell r="J198">
            <v>300.44</v>
          </cell>
        </row>
        <row r="199">
          <cell r="E199" t="str">
            <v>Aalto</v>
          </cell>
          <cell r="J199">
            <v>3687.53</v>
          </cell>
        </row>
        <row r="200">
          <cell r="E200" t="str">
            <v>Aalto</v>
          </cell>
          <cell r="J200">
            <v>2171.52</v>
          </cell>
        </row>
        <row r="201">
          <cell r="E201" t="str">
            <v>Virta</v>
          </cell>
          <cell r="J201">
            <v>3.12</v>
          </cell>
        </row>
        <row r="202">
          <cell r="E202" t="str">
            <v>Virta</v>
          </cell>
          <cell r="J202">
            <v>753.17</v>
          </cell>
        </row>
        <row r="203">
          <cell r="E203" t="str">
            <v>Niemi</v>
          </cell>
          <cell r="J203">
            <v>771.36</v>
          </cell>
        </row>
        <row r="204">
          <cell r="E204" t="str">
            <v>Lampi</v>
          </cell>
          <cell r="J204">
            <v>8.2200000000000006</v>
          </cell>
        </row>
        <row r="205">
          <cell r="E205" t="str">
            <v>Lampi</v>
          </cell>
          <cell r="J205">
            <v>7.28</v>
          </cell>
        </row>
        <row r="206">
          <cell r="E206" t="str">
            <v>Lampi</v>
          </cell>
          <cell r="J206">
            <v>198.39</v>
          </cell>
        </row>
        <row r="207">
          <cell r="E207" t="str">
            <v>Lampi</v>
          </cell>
          <cell r="J207">
            <v>24.44</v>
          </cell>
        </row>
        <row r="208">
          <cell r="E208" t="str">
            <v>Aalto</v>
          </cell>
          <cell r="J208">
            <v>11297.55</v>
          </cell>
        </row>
        <row r="209">
          <cell r="E209" t="str">
            <v>Aalto</v>
          </cell>
          <cell r="J209">
            <v>52.14</v>
          </cell>
        </row>
        <row r="210">
          <cell r="E210" t="str">
            <v>Niemi</v>
          </cell>
          <cell r="J210">
            <v>6242.76</v>
          </cell>
        </row>
        <row r="211">
          <cell r="E211" t="str">
            <v>Salmi</v>
          </cell>
          <cell r="J211">
            <v>61.620000000000005</v>
          </cell>
        </row>
        <row r="212">
          <cell r="E212" t="str">
            <v>Aalto</v>
          </cell>
          <cell r="J212">
            <v>4349.8</v>
          </cell>
        </row>
        <row r="213">
          <cell r="E213" t="str">
            <v>Aalto</v>
          </cell>
          <cell r="J213">
            <v>56.88</v>
          </cell>
        </row>
        <row r="214">
          <cell r="E214" t="str">
            <v>Aalto</v>
          </cell>
          <cell r="J214">
            <v>9238.7999999999993</v>
          </cell>
        </row>
        <row r="215">
          <cell r="E215" t="str">
            <v>Aalto</v>
          </cell>
          <cell r="J215">
            <v>5013.84</v>
          </cell>
        </row>
        <row r="216">
          <cell r="E216" t="str">
            <v>Aalto</v>
          </cell>
          <cell r="J216">
            <v>6.76</v>
          </cell>
        </row>
        <row r="217">
          <cell r="E217" t="str">
            <v>Salmi</v>
          </cell>
          <cell r="J217">
            <v>1141.3800000000001</v>
          </cell>
        </row>
        <row r="218">
          <cell r="E218" t="str">
            <v>Aalto</v>
          </cell>
          <cell r="J218">
            <v>6325.67</v>
          </cell>
        </row>
        <row r="219">
          <cell r="E219" t="str">
            <v>Aalto</v>
          </cell>
          <cell r="J219">
            <v>47.400000000000006</v>
          </cell>
        </row>
        <row r="220">
          <cell r="E220" t="str">
            <v>Aalto</v>
          </cell>
          <cell r="J220">
            <v>5537.51</v>
          </cell>
        </row>
        <row r="221">
          <cell r="E221" t="str">
            <v>Salmi</v>
          </cell>
          <cell r="J221">
            <v>24.44</v>
          </cell>
        </row>
        <row r="222">
          <cell r="E222" t="str">
            <v>Virta</v>
          </cell>
          <cell r="J222">
            <v>3173.7599999999998</v>
          </cell>
        </row>
        <row r="223">
          <cell r="E223" t="str">
            <v>Koski</v>
          </cell>
          <cell r="J223">
            <v>5359</v>
          </cell>
        </row>
        <row r="224">
          <cell r="E224" t="str">
            <v>Aalto</v>
          </cell>
          <cell r="J224">
            <v>12475.32</v>
          </cell>
        </row>
        <row r="225">
          <cell r="E225" t="str">
            <v>Lahti</v>
          </cell>
          <cell r="J225">
            <v>6047.88</v>
          </cell>
        </row>
        <row r="226">
          <cell r="E226" t="str">
            <v>Aalto</v>
          </cell>
          <cell r="J226">
            <v>6107.1399999999994</v>
          </cell>
        </row>
        <row r="227">
          <cell r="E227" t="str">
            <v>Aalto</v>
          </cell>
          <cell r="J227">
            <v>52.14</v>
          </cell>
        </row>
        <row r="228">
          <cell r="E228" t="str">
            <v>Aalto</v>
          </cell>
          <cell r="J228">
            <v>4865.8999999999996</v>
          </cell>
        </row>
        <row r="229">
          <cell r="E229" t="str">
            <v>Aalto</v>
          </cell>
          <cell r="J229">
            <v>5202.3</v>
          </cell>
        </row>
        <row r="230">
          <cell r="E230" t="str">
            <v>Salmi</v>
          </cell>
          <cell r="J230">
            <v>6778.53</v>
          </cell>
        </row>
        <row r="231">
          <cell r="E231" t="str">
            <v>Aalto</v>
          </cell>
          <cell r="J231">
            <v>4677.3099999999995</v>
          </cell>
        </row>
        <row r="232">
          <cell r="E232" t="str">
            <v>Niemi</v>
          </cell>
          <cell r="J232">
            <v>33.18</v>
          </cell>
        </row>
        <row r="233">
          <cell r="E233" t="str">
            <v>Aalto</v>
          </cell>
          <cell r="J233">
            <v>12475.32</v>
          </cell>
        </row>
        <row r="234">
          <cell r="E234" t="str">
            <v>Lampi</v>
          </cell>
          <cell r="J234">
            <v>1007.98</v>
          </cell>
        </row>
        <row r="235">
          <cell r="E235" t="str">
            <v>Lahti</v>
          </cell>
          <cell r="J235">
            <v>4242.4800000000005</v>
          </cell>
        </row>
        <row r="236">
          <cell r="E236" t="str">
            <v>Aalto</v>
          </cell>
          <cell r="J236">
            <v>14743.559999999998</v>
          </cell>
        </row>
        <row r="237">
          <cell r="E237" t="str">
            <v>Aalto</v>
          </cell>
          <cell r="J237">
            <v>6040.92</v>
          </cell>
        </row>
        <row r="238">
          <cell r="E238" t="str">
            <v>Koski</v>
          </cell>
          <cell r="J238">
            <v>1506.34</v>
          </cell>
        </row>
        <row r="239">
          <cell r="E239" t="str">
            <v>Virta</v>
          </cell>
          <cell r="J239">
            <v>6.07</v>
          </cell>
        </row>
        <row r="240">
          <cell r="E240" t="str">
            <v>Aalto</v>
          </cell>
          <cell r="J240">
            <v>4795.18</v>
          </cell>
        </row>
        <row r="241">
          <cell r="E241" t="str">
            <v>Aalto</v>
          </cell>
          <cell r="J241">
            <v>1652.42</v>
          </cell>
        </row>
        <row r="242">
          <cell r="E242" t="str">
            <v>Aalto</v>
          </cell>
          <cell r="J242">
            <v>4242.4800000000005</v>
          </cell>
        </row>
        <row r="243">
          <cell r="E243" t="str">
            <v>Niemi</v>
          </cell>
          <cell r="J243">
            <v>3023.94</v>
          </cell>
        </row>
        <row r="244">
          <cell r="E244" t="str">
            <v>Aalto</v>
          </cell>
          <cell r="J244">
            <v>6533.41</v>
          </cell>
        </row>
        <row r="245">
          <cell r="E245" t="str">
            <v>Aalto</v>
          </cell>
          <cell r="J245">
            <v>52.14</v>
          </cell>
        </row>
        <row r="246">
          <cell r="E246" t="str">
            <v>Lahti</v>
          </cell>
          <cell r="J246">
            <v>850.42</v>
          </cell>
        </row>
        <row r="247">
          <cell r="E247" t="str">
            <v>Aalto</v>
          </cell>
          <cell r="J247">
            <v>11341.199999999999</v>
          </cell>
        </row>
        <row r="248">
          <cell r="E248" t="str">
            <v>Salmi</v>
          </cell>
          <cell r="J248">
            <v>4836.8999999999996</v>
          </cell>
        </row>
        <row r="249">
          <cell r="E249" t="str">
            <v>Lampi</v>
          </cell>
          <cell r="J249">
            <v>30.35</v>
          </cell>
        </row>
        <row r="250">
          <cell r="E250" t="str">
            <v>Aalto</v>
          </cell>
          <cell r="J250">
            <v>9245.2099999999991</v>
          </cell>
        </row>
        <row r="251">
          <cell r="E251" t="str">
            <v>Lahti</v>
          </cell>
          <cell r="J251">
            <v>98.62</v>
          </cell>
        </row>
        <row r="252">
          <cell r="E252" t="str">
            <v>Salmi</v>
          </cell>
          <cell r="J252">
            <v>915.2</v>
          </cell>
        </row>
        <row r="253">
          <cell r="E253" t="str">
            <v>Aalto</v>
          </cell>
          <cell r="J253">
            <v>72.84</v>
          </cell>
        </row>
        <row r="254">
          <cell r="E254" t="str">
            <v>Aalto</v>
          </cell>
          <cell r="J254">
            <v>22682.399999999998</v>
          </cell>
        </row>
        <row r="255">
          <cell r="E255" t="str">
            <v>Aalto</v>
          </cell>
          <cell r="J255">
            <v>4677.3099999999995</v>
          </cell>
        </row>
        <row r="256">
          <cell r="E256" t="str">
            <v>Lampi</v>
          </cell>
          <cell r="J256">
            <v>1005.14</v>
          </cell>
        </row>
        <row r="257">
          <cell r="E257" t="str">
            <v>Aalto</v>
          </cell>
          <cell r="J257">
            <v>1487.2</v>
          </cell>
        </row>
        <row r="258">
          <cell r="E258" t="str">
            <v>Koski</v>
          </cell>
          <cell r="J258">
            <v>8557.9700000000012</v>
          </cell>
        </row>
        <row r="259">
          <cell r="E259" t="str">
            <v>Aalto</v>
          </cell>
          <cell r="J259">
            <v>47.400000000000006</v>
          </cell>
        </row>
        <row r="260">
          <cell r="E260" t="str">
            <v>Niemi</v>
          </cell>
          <cell r="J260">
            <v>12.14</v>
          </cell>
        </row>
        <row r="261">
          <cell r="E261" t="str">
            <v>Aalto</v>
          </cell>
          <cell r="J261">
            <v>11087.78</v>
          </cell>
        </row>
        <row r="262">
          <cell r="E262" t="str">
            <v>Aalto</v>
          </cell>
          <cell r="J262">
            <v>5637.36</v>
          </cell>
        </row>
        <row r="263">
          <cell r="E263" t="str">
            <v>Virta</v>
          </cell>
          <cell r="J263">
            <v>535.9</v>
          </cell>
        </row>
        <row r="264">
          <cell r="E264" t="str">
            <v>Koski</v>
          </cell>
          <cell r="J264">
            <v>198.39</v>
          </cell>
        </row>
        <row r="265">
          <cell r="E265" t="str">
            <v>Aalto</v>
          </cell>
          <cell r="J265">
            <v>3983.27</v>
          </cell>
        </row>
        <row r="266">
          <cell r="E266" t="str">
            <v>Aalto</v>
          </cell>
          <cell r="J266">
            <v>5102.5199999999995</v>
          </cell>
        </row>
        <row r="267">
          <cell r="E267" t="str">
            <v>Aalto</v>
          </cell>
          <cell r="J267">
            <v>15.07</v>
          </cell>
        </row>
        <row r="268">
          <cell r="E268" t="str">
            <v>Niemi</v>
          </cell>
          <cell r="J268">
            <v>12.14</v>
          </cell>
        </row>
        <row r="269">
          <cell r="E269" t="str">
            <v>Lampi</v>
          </cell>
          <cell r="J269">
            <v>2348.8999999999996</v>
          </cell>
        </row>
        <row r="270">
          <cell r="E270" t="str">
            <v>Salmi</v>
          </cell>
          <cell r="J270">
            <v>2699.76</v>
          </cell>
        </row>
        <row r="271">
          <cell r="E271" t="str">
            <v>Aalto</v>
          </cell>
          <cell r="J271">
            <v>4890.05</v>
          </cell>
        </row>
        <row r="272">
          <cell r="E272" t="str">
            <v>Lampi</v>
          </cell>
          <cell r="J272">
            <v>2771.64</v>
          </cell>
        </row>
        <row r="273">
          <cell r="E273" t="str">
            <v>Lahti</v>
          </cell>
          <cell r="J273">
            <v>71.100000000000009</v>
          </cell>
        </row>
        <row r="274">
          <cell r="E274" t="str">
            <v>Koski</v>
          </cell>
          <cell r="J274">
            <v>60.7</v>
          </cell>
        </row>
        <row r="275">
          <cell r="E275" t="str">
            <v>Salmi</v>
          </cell>
          <cell r="J275">
            <v>36.42</v>
          </cell>
        </row>
        <row r="276">
          <cell r="E276" t="str">
            <v>Lahti</v>
          </cell>
          <cell r="J276">
            <v>4020.56</v>
          </cell>
        </row>
        <row r="277">
          <cell r="E277" t="str">
            <v>Aalto</v>
          </cell>
          <cell r="J277">
            <v>10273.61</v>
          </cell>
        </row>
        <row r="278">
          <cell r="E278" t="str">
            <v>Aalto</v>
          </cell>
          <cell r="J278">
            <v>134.42000000000002</v>
          </cell>
        </row>
        <row r="279">
          <cell r="E279" t="str">
            <v>Virta</v>
          </cell>
          <cell r="J279">
            <v>85.320000000000007</v>
          </cell>
        </row>
        <row r="280">
          <cell r="E280" t="str">
            <v>Aalto</v>
          </cell>
          <cell r="J280">
            <v>5102.5199999999995</v>
          </cell>
        </row>
        <row r="281">
          <cell r="E281" t="str">
            <v>Lahti</v>
          </cell>
          <cell r="J281">
            <v>385.68</v>
          </cell>
        </row>
        <row r="282">
          <cell r="E282" t="str">
            <v>Koski</v>
          </cell>
          <cell r="J282">
            <v>7298.8499999999995</v>
          </cell>
        </row>
        <row r="283">
          <cell r="E283" t="str">
            <v>Aalto</v>
          </cell>
          <cell r="J283">
            <v>16.440000000000001</v>
          </cell>
        </row>
        <row r="284">
          <cell r="E284" t="str">
            <v>Aalto</v>
          </cell>
          <cell r="J284">
            <v>4677.3099999999995</v>
          </cell>
        </row>
        <row r="285">
          <cell r="E285" t="str">
            <v>Aalto</v>
          </cell>
          <cell r="J285">
            <v>2261.0500000000002</v>
          </cell>
        </row>
        <row r="286">
          <cell r="E286" t="str">
            <v>Aalto</v>
          </cell>
          <cell r="J286">
            <v>6.76</v>
          </cell>
        </row>
        <row r="287">
          <cell r="E287" t="str">
            <v>Aalto</v>
          </cell>
          <cell r="J287">
            <v>71.100000000000009</v>
          </cell>
        </row>
        <row r="288">
          <cell r="E288" t="str">
            <v>Aalto</v>
          </cell>
          <cell r="J288">
            <v>6647.63</v>
          </cell>
        </row>
        <row r="289">
          <cell r="E289" t="str">
            <v>Aalto</v>
          </cell>
          <cell r="J289">
            <v>12050.72</v>
          </cell>
        </row>
        <row r="290">
          <cell r="E290" t="str">
            <v>Virta</v>
          </cell>
          <cell r="J290">
            <v>753.17</v>
          </cell>
        </row>
        <row r="291">
          <cell r="E291" t="str">
            <v>Salmi</v>
          </cell>
          <cell r="J291">
            <v>5670.5999999999995</v>
          </cell>
        </row>
        <row r="292">
          <cell r="E292" t="str">
            <v>Niemi</v>
          </cell>
          <cell r="J292">
            <v>1510.23</v>
          </cell>
        </row>
        <row r="293">
          <cell r="E293" t="str">
            <v>Aalto</v>
          </cell>
          <cell r="J293">
            <v>5167.58</v>
          </cell>
        </row>
        <row r="294">
          <cell r="E294" t="str">
            <v>Aalto</v>
          </cell>
          <cell r="J294">
            <v>20.55</v>
          </cell>
        </row>
        <row r="295">
          <cell r="E295" t="str">
            <v>Lampi</v>
          </cell>
          <cell r="J295">
            <v>1847.76</v>
          </cell>
        </row>
        <row r="296">
          <cell r="E296" t="str">
            <v>Aalto</v>
          </cell>
          <cell r="J296">
            <v>2945.58</v>
          </cell>
        </row>
        <row r="297">
          <cell r="E297" t="str">
            <v>Koski</v>
          </cell>
          <cell r="J297">
            <v>4.1100000000000003</v>
          </cell>
        </row>
        <row r="298">
          <cell r="E298" t="str">
            <v>Aalto</v>
          </cell>
          <cell r="J298">
            <v>2392.3900000000003</v>
          </cell>
        </row>
        <row r="299">
          <cell r="E299" t="str">
            <v>Lahti</v>
          </cell>
          <cell r="J299">
            <v>2268.2399999999998</v>
          </cell>
        </row>
        <row r="300">
          <cell r="E300" t="str">
            <v>Lahti</v>
          </cell>
          <cell r="J300">
            <v>822.2</v>
          </cell>
        </row>
        <row r="301">
          <cell r="E301" t="str">
            <v>Aalto</v>
          </cell>
          <cell r="J301">
            <v>66.77000000000001</v>
          </cell>
        </row>
        <row r="302">
          <cell r="E302" t="str">
            <v>Aalto</v>
          </cell>
          <cell r="J302">
            <v>5839.08</v>
          </cell>
        </row>
        <row r="303">
          <cell r="E303" t="str">
            <v>Koski</v>
          </cell>
          <cell r="J303">
            <v>18.21</v>
          </cell>
        </row>
        <row r="304">
          <cell r="E304" t="str">
            <v>Virta</v>
          </cell>
          <cell r="J304">
            <v>727.43</v>
          </cell>
        </row>
        <row r="305">
          <cell r="E305" t="str">
            <v>Niemi</v>
          </cell>
          <cell r="J305">
            <v>3213.3599999999997</v>
          </cell>
        </row>
        <row r="306">
          <cell r="E306" t="str">
            <v>Lahti</v>
          </cell>
          <cell r="J306">
            <v>23.700000000000003</v>
          </cell>
        </row>
        <row r="307">
          <cell r="E307" t="str">
            <v>Aalto</v>
          </cell>
          <cell r="J307">
            <v>6646.4400000000005</v>
          </cell>
        </row>
        <row r="308">
          <cell r="E308" t="str">
            <v>Aalto</v>
          </cell>
          <cell r="J308">
            <v>5202.3</v>
          </cell>
        </row>
        <row r="309">
          <cell r="E309" t="str">
            <v>Lampi</v>
          </cell>
          <cell r="J309">
            <v>66.77000000000001</v>
          </cell>
        </row>
        <row r="310">
          <cell r="E310" t="str">
            <v>Salmi</v>
          </cell>
          <cell r="J310">
            <v>1611.1499999999999</v>
          </cell>
        </row>
        <row r="311">
          <cell r="E311" t="str">
            <v>Aalto</v>
          </cell>
          <cell r="J311">
            <v>8473.6</v>
          </cell>
        </row>
        <row r="312">
          <cell r="E312" t="str">
            <v>Aalto</v>
          </cell>
          <cell r="J312">
            <v>9038.0399999999991</v>
          </cell>
        </row>
        <row r="313">
          <cell r="E313" t="str">
            <v>Lahti</v>
          </cell>
          <cell r="J313">
            <v>923.88</v>
          </cell>
        </row>
        <row r="314">
          <cell r="E314" t="str">
            <v>Aalto</v>
          </cell>
          <cell r="J314">
            <v>5167.58</v>
          </cell>
        </row>
        <row r="315">
          <cell r="E315" t="str">
            <v>Aalto</v>
          </cell>
          <cell r="J315">
            <v>5352.49</v>
          </cell>
        </row>
        <row r="316">
          <cell r="E316" t="str">
            <v>Aalto</v>
          </cell>
          <cell r="J316">
            <v>6.24</v>
          </cell>
        </row>
        <row r="317">
          <cell r="E317" t="str">
            <v>Aalto</v>
          </cell>
          <cell r="J317">
            <v>4252.0999999999995</v>
          </cell>
        </row>
        <row r="318">
          <cell r="E318" t="str">
            <v>Aalto</v>
          </cell>
          <cell r="J318">
            <v>11341.199999999999</v>
          </cell>
        </row>
        <row r="319">
          <cell r="E319" t="str">
            <v>Aalto</v>
          </cell>
          <cell r="J319">
            <v>4677.3099999999995</v>
          </cell>
        </row>
        <row r="320">
          <cell r="E320" t="str">
            <v>Lampi</v>
          </cell>
          <cell r="J320">
            <v>7280.8399999999992</v>
          </cell>
        </row>
        <row r="321">
          <cell r="E321" t="str">
            <v>Salmi</v>
          </cell>
          <cell r="J321">
            <v>503.41</v>
          </cell>
        </row>
        <row r="322">
          <cell r="E322" t="str">
            <v>Koski</v>
          </cell>
          <cell r="J322">
            <v>5013.84</v>
          </cell>
        </row>
        <row r="323">
          <cell r="E323" t="str">
            <v>Niemi</v>
          </cell>
          <cell r="J323">
            <v>12.14</v>
          </cell>
        </row>
        <row r="324">
          <cell r="E324" t="str">
            <v>Aalto</v>
          </cell>
          <cell r="J324">
            <v>5.7200000000000006</v>
          </cell>
        </row>
        <row r="325">
          <cell r="E325" t="str">
            <v>Aalto</v>
          </cell>
          <cell r="J325">
            <v>6043.3</v>
          </cell>
        </row>
        <row r="326">
          <cell r="E326" t="str">
            <v>Virta</v>
          </cell>
          <cell r="J326">
            <v>3402.3599999999997</v>
          </cell>
        </row>
        <row r="327">
          <cell r="E327" t="str">
            <v>Aalto</v>
          </cell>
          <cell r="J327">
            <v>122.2</v>
          </cell>
        </row>
        <row r="328">
          <cell r="E328" t="str">
            <v>Aalto</v>
          </cell>
          <cell r="J328">
            <v>4697.7999999999993</v>
          </cell>
        </row>
        <row r="329">
          <cell r="E329" t="str">
            <v>Aalto</v>
          </cell>
          <cell r="J329">
            <v>859.68999999999994</v>
          </cell>
        </row>
        <row r="330">
          <cell r="E330" t="str">
            <v>Koski</v>
          </cell>
          <cell r="J330">
            <v>14.22</v>
          </cell>
        </row>
        <row r="331">
          <cell r="E331" t="str">
            <v>Niemi</v>
          </cell>
          <cell r="J331">
            <v>146.64000000000001</v>
          </cell>
        </row>
        <row r="332">
          <cell r="E332" t="str">
            <v>Lampi</v>
          </cell>
          <cell r="J332">
            <v>11863.04</v>
          </cell>
        </row>
        <row r="333">
          <cell r="E333" t="str">
            <v>Salmi</v>
          </cell>
          <cell r="J333">
            <v>2268.2399999999998</v>
          </cell>
        </row>
        <row r="334">
          <cell r="E334" t="str">
            <v>Aalto</v>
          </cell>
          <cell r="J334">
            <v>47.400000000000006</v>
          </cell>
        </row>
        <row r="335">
          <cell r="E335" t="str">
            <v>Lahti</v>
          </cell>
          <cell r="J335">
            <v>1.37</v>
          </cell>
        </row>
        <row r="336">
          <cell r="E336" t="str">
            <v>Aalto</v>
          </cell>
          <cell r="J336">
            <v>2171.52</v>
          </cell>
        </row>
        <row r="337">
          <cell r="E337" t="str">
            <v>Lampi</v>
          </cell>
          <cell r="J337">
            <v>4.74</v>
          </cell>
        </row>
        <row r="338">
          <cell r="E338" t="str">
            <v>Niemi</v>
          </cell>
          <cell r="J338">
            <v>4242.4800000000005</v>
          </cell>
        </row>
        <row r="339">
          <cell r="E339" t="str">
            <v>Aalto</v>
          </cell>
          <cell r="J339">
            <v>47.400000000000006</v>
          </cell>
        </row>
        <row r="340">
          <cell r="E340" t="str">
            <v>Aalto</v>
          </cell>
          <cell r="J340">
            <v>5.2</v>
          </cell>
        </row>
        <row r="341">
          <cell r="E341" t="str">
            <v>Koski</v>
          </cell>
          <cell r="J341">
            <v>537.04999999999995</v>
          </cell>
        </row>
        <row r="342">
          <cell r="E342" t="str">
            <v>Salmi</v>
          </cell>
          <cell r="J342">
            <v>2268.2399999999998</v>
          </cell>
        </row>
        <row r="343">
          <cell r="E343" t="str">
            <v>Aalto</v>
          </cell>
          <cell r="J343">
            <v>47.400000000000006</v>
          </cell>
        </row>
        <row r="344">
          <cell r="E344" t="str">
            <v>Lahti</v>
          </cell>
          <cell r="J344">
            <v>9320.9600000000009</v>
          </cell>
        </row>
        <row r="345">
          <cell r="E345" t="str">
            <v>Aalto</v>
          </cell>
          <cell r="J345">
            <v>5.7200000000000006</v>
          </cell>
        </row>
        <row r="346">
          <cell r="E346" t="str">
            <v>Virta</v>
          </cell>
          <cell r="J346">
            <v>4242.4800000000005</v>
          </cell>
        </row>
        <row r="347">
          <cell r="E347" t="str">
            <v>Salmi</v>
          </cell>
          <cell r="J347">
            <v>197.24</v>
          </cell>
        </row>
        <row r="348">
          <cell r="E348" t="str">
            <v>Lahti</v>
          </cell>
          <cell r="J348">
            <v>150.22</v>
          </cell>
        </row>
        <row r="349">
          <cell r="E349" t="str">
            <v>Aalto</v>
          </cell>
          <cell r="J349">
            <v>14743.559999999998</v>
          </cell>
        </row>
        <row r="350">
          <cell r="E350" t="str">
            <v>Salmi</v>
          </cell>
          <cell r="J350">
            <v>1040.46</v>
          </cell>
        </row>
        <row r="351">
          <cell r="E351" t="str">
            <v>Aalto</v>
          </cell>
          <cell r="J351">
            <v>2403.52</v>
          </cell>
        </row>
        <row r="352">
          <cell r="E352" t="str">
            <v>Lampi</v>
          </cell>
          <cell r="J352">
            <v>2268.2399999999998</v>
          </cell>
        </row>
        <row r="353">
          <cell r="E353" t="str">
            <v>Koski</v>
          </cell>
          <cell r="J353">
            <v>3044.86</v>
          </cell>
        </row>
        <row r="354">
          <cell r="E354" t="str">
            <v>Niemi</v>
          </cell>
          <cell r="J354">
            <v>1506.34</v>
          </cell>
        </row>
        <row r="355">
          <cell r="E355" t="str">
            <v>Aalto</v>
          </cell>
          <cell r="J355">
            <v>7045.0899999999992</v>
          </cell>
        </row>
        <row r="356">
          <cell r="E356" t="str">
            <v>Aalto</v>
          </cell>
          <cell r="J356">
            <v>10168.32</v>
          </cell>
        </row>
        <row r="357">
          <cell r="E357" t="str">
            <v>Aalto</v>
          </cell>
          <cell r="J357">
            <v>72.84</v>
          </cell>
        </row>
        <row r="358">
          <cell r="E358" t="str">
            <v>Aalto</v>
          </cell>
          <cell r="J358">
            <v>2679.5</v>
          </cell>
        </row>
        <row r="359">
          <cell r="E359" t="str">
            <v>Virta</v>
          </cell>
          <cell r="J359">
            <v>9791.2099999999991</v>
          </cell>
        </row>
        <row r="360">
          <cell r="E360" t="str">
            <v>Aalto</v>
          </cell>
          <cell r="J360">
            <v>5722.5300000000007</v>
          </cell>
        </row>
        <row r="361">
          <cell r="E361" t="str">
            <v>Aalto</v>
          </cell>
          <cell r="J361">
            <v>17135.66</v>
          </cell>
        </row>
        <row r="362">
          <cell r="E362" t="str">
            <v>Aalto</v>
          </cell>
          <cell r="J362">
            <v>5527.73</v>
          </cell>
        </row>
        <row r="363">
          <cell r="E363" t="str">
            <v>Koski</v>
          </cell>
          <cell r="J363">
            <v>2268.2399999999998</v>
          </cell>
        </row>
        <row r="364">
          <cell r="E364" t="str">
            <v>Niemi</v>
          </cell>
          <cell r="J364">
            <v>1637.54</v>
          </cell>
        </row>
        <row r="365">
          <cell r="E365" t="str">
            <v>Aalto</v>
          </cell>
          <cell r="J365">
            <v>5537.51</v>
          </cell>
        </row>
        <row r="366">
          <cell r="E366" t="str">
            <v>Aalto</v>
          </cell>
          <cell r="J366">
            <v>8473.6</v>
          </cell>
        </row>
        <row r="367">
          <cell r="E367" t="str">
            <v>Aalto</v>
          </cell>
          <cell r="J367">
            <v>13.700000000000001</v>
          </cell>
        </row>
        <row r="368">
          <cell r="E368" t="str">
            <v>Lampi</v>
          </cell>
          <cell r="J368">
            <v>1459.77</v>
          </cell>
        </row>
        <row r="369">
          <cell r="E369" t="str">
            <v>Aalto</v>
          </cell>
          <cell r="J369">
            <v>5637.36</v>
          </cell>
        </row>
        <row r="370">
          <cell r="E370" t="str">
            <v>Aalto</v>
          </cell>
          <cell r="J370">
            <v>6444.5999999999995</v>
          </cell>
        </row>
        <row r="371">
          <cell r="E371" t="str">
            <v>Salmi</v>
          </cell>
          <cell r="J371">
            <v>1847.76</v>
          </cell>
        </row>
        <row r="372">
          <cell r="E372" t="str">
            <v>Aalto</v>
          </cell>
          <cell r="J372">
            <v>4697.7999999999993</v>
          </cell>
        </row>
        <row r="373">
          <cell r="E373" t="str">
            <v>Lahti</v>
          </cell>
          <cell r="J373">
            <v>94.800000000000011</v>
          </cell>
        </row>
        <row r="374">
          <cell r="E374" t="str">
            <v>Lampi</v>
          </cell>
          <cell r="J374">
            <v>1134.1199999999999</v>
          </cell>
        </row>
        <row r="375">
          <cell r="E375" t="str">
            <v>Niemi</v>
          </cell>
          <cell r="J375">
            <v>115.33000000000001</v>
          </cell>
        </row>
        <row r="376">
          <cell r="E376" t="str">
            <v>Aalto</v>
          </cell>
          <cell r="J376">
            <v>2553.7399999999998</v>
          </cell>
        </row>
        <row r="377">
          <cell r="E377" t="str">
            <v>Aalto</v>
          </cell>
          <cell r="J377">
            <v>5167.58</v>
          </cell>
        </row>
        <row r="378">
          <cell r="E378" t="str">
            <v>Aalto</v>
          </cell>
          <cell r="J378">
            <v>14737.86</v>
          </cell>
        </row>
        <row r="379">
          <cell r="E379" t="str">
            <v>Aalto</v>
          </cell>
          <cell r="J379">
            <v>17.810000000000002</v>
          </cell>
        </row>
        <row r="380">
          <cell r="E380" t="str">
            <v>Koski</v>
          </cell>
          <cell r="J380">
            <v>771.36</v>
          </cell>
        </row>
        <row r="381">
          <cell r="E381" t="str">
            <v>Aalto</v>
          </cell>
          <cell r="J381">
            <v>3688.6000000000004</v>
          </cell>
        </row>
        <row r="382">
          <cell r="E382" t="str">
            <v>Salmi</v>
          </cell>
          <cell r="J382">
            <v>1134.1199999999999</v>
          </cell>
        </row>
        <row r="383">
          <cell r="E383" t="str">
            <v>Lahti</v>
          </cell>
          <cell r="J383">
            <v>2.74</v>
          </cell>
        </row>
        <row r="384">
          <cell r="E384" t="str">
            <v>Virta</v>
          </cell>
          <cell r="J384">
            <v>1510.23</v>
          </cell>
        </row>
        <row r="385">
          <cell r="E385" t="str">
            <v>Lahti</v>
          </cell>
          <cell r="J385">
            <v>1.36</v>
          </cell>
        </row>
        <row r="386">
          <cell r="E386" t="str">
            <v>Aalto</v>
          </cell>
          <cell r="J386">
            <v>7438.4700000000012</v>
          </cell>
        </row>
        <row r="387">
          <cell r="E387" t="str">
            <v>Koski</v>
          </cell>
          <cell r="J387">
            <v>848.74</v>
          </cell>
        </row>
        <row r="388">
          <cell r="E388" t="str">
            <v>Aalto</v>
          </cell>
          <cell r="J388">
            <v>4668.07</v>
          </cell>
        </row>
        <row r="389">
          <cell r="E389" t="str">
            <v>Aalto</v>
          </cell>
          <cell r="J389">
            <v>652.20000000000005</v>
          </cell>
        </row>
        <row r="390">
          <cell r="E390" t="str">
            <v>Aalto</v>
          </cell>
          <cell r="J390">
            <v>5614.08</v>
          </cell>
        </row>
        <row r="391">
          <cell r="E391" t="str">
            <v>Virta</v>
          </cell>
          <cell r="J391">
            <v>932.21</v>
          </cell>
        </row>
        <row r="392">
          <cell r="E392" t="str">
            <v>Niemi</v>
          </cell>
          <cell r="J392">
            <v>11600.54</v>
          </cell>
        </row>
        <row r="393">
          <cell r="E393" t="str">
            <v>Lahti</v>
          </cell>
          <cell r="J393">
            <v>3603.04</v>
          </cell>
        </row>
        <row r="394">
          <cell r="E394" t="str">
            <v>Aalto</v>
          </cell>
          <cell r="J394">
            <v>4870.32</v>
          </cell>
        </row>
        <row r="395">
          <cell r="E395" t="str">
            <v>Lampi</v>
          </cell>
          <cell r="J395">
            <v>9305.66</v>
          </cell>
        </row>
        <row r="396">
          <cell r="E396" t="str">
            <v>Salmi</v>
          </cell>
          <cell r="J396">
            <v>1606.1100000000001</v>
          </cell>
        </row>
        <row r="397">
          <cell r="E397" t="str">
            <v>Aalto</v>
          </cell>
          <cell r="J397">
            <v>88.27</v>
          </cell>
        </row>
        <row r="398">
          <cell r="E398" t="str">
            <v>Aalto</v>
          </cell>
          <cell r="J398">
            <v>7438.4700000000012</v>
          </cell>
        </row>
        <row r="399">
          <cell r="E399" t="str">
            <v>Lahti</v>
          </cell>
          <cell r="J399">
            <v>40.74</v>
          </cell>
        </row>
        <row r="400">
          <cell r="E400" t="str">
            <v>Aalto</v>
          </cell>
          <cell r="J400">
            <v>10809.119999999999</v>
          </cell>
        </row>
        <row r="401">
          <cell r="E401" t="str">
            <v>Aalto</v>
          </cell>
          <cell r="J401">
            <v>8.16</v>
          </cell>
        </row>
        <row r="402">
          <cell r="E402" t="str">
            <v>Aalto</v>
          </cell>
          <cell r="J402">
            <v>4426.32</v>
          </cell>
        </row>
        <row r="403">
          <cell r="E403" t="str">
            <v>Salmi</v>
          </cell>
          <cell r="J403">
            <v>1403.52</v>
          </cell>
        </row>
        <row r="404">
          <cell r="E404" t="str">
            <v>Aalto</v>
          </cell>
          <cell r="J404">
            <v>6202.4400000000005</v>
          </cell>
        </row>
        <row r="405">
          <cell r="E405" t="str">
            <v>Aalto</v>
          </cell>
          <cell r="J405">
            <v>1511.4</v>
          </cell>
        </row>
        <row r="406">
          <cell r="E406" t="str">
            <v>Aalto</v>
          </cell>
          <cell r="J406">
            <v>2149.6800000000003</v>
          </cell>
        </row>
        <row r="407">
          <cell r="E407" t="str">
            <v>Aalto</v>
          </cell>
          <cell r="J407">
            <v>6646.4400000000005</v>
          </cell>
        </row>
        <row r="408">
          <cell r="E408" t="str">
            <v>Lampi</v>
          </cell>
          <cell r="J408">
            <v>6719.31</v>
          </cell>
        </row>
        <row r="409">
          <cell r="E409" t="str">
            <v>Aalto</v>
          </cell>
          <cell r="J409">
            <v>1637.3500000000001</v>
          </cell>
        </row>
        <row r="410">
          <cell r="E410" t="str">
            <v>Aalto</v>
          </cell>
          <cell r="J410">
            <v>6866.2800000000007</v>
          </cell>
        </row>
        <row r="411">
          <cell r="E411" t="str">
            <v>Koski</v>
          </cell>
          <cell r="J411">
            <v>2067.48</v>
          </cell>
        </row>
        <row r="412">
          <cell r="E412" t="str">
            <v>Niemi</v>
          </cell>
          <cell r="J412">
            <v>2.04</v>
          </cell>
        </row>
        <row r="413">
          <cell r="E413" t="str">
            <v>Virta</v>
          </cell>
          <cell r="J413">
            <v>4.8899999999999997</v>
          </cell>
        </row>
        <row r="414">
          <cell r="E414" t="str">
            <v>Aalto</v>
          </cell>
          <cell r="J414">
            <v>13303.2</v>
          </cell>
        </row>
        <row r="415">
          <cell r="E415" t="str">
            <v>Aalto</v>
          </cell>
          <cell r="J415">
            <v>95.06</v>
          </cell>
        </row>
        <row r="416">
          <cell r="E416" t="str">
            <v>Aalto</v>
          </cell>
          <cell r="J416">
            <v>108.64</v>
          </cell>
        </row>
        <row r="417">
          <cell r="E417" t="str">
            <v>Aalto</v>
          </cell>
          <cell r="J417">
            <v>6081.92</v>
          </cell>
        </row>
        <row r="418">
          <cell r="E418" t="str">
            <v>Koski</v>
          </cell>
          <cell r="J418">
            <v>3547.52</v>
          </cell>
        </row>
        <row r="419">
          <cell r="E419" t="str">
            <v>Niemi</v>
          </cell>
          <cell r="J419">
            <v>3139.35</v>
          </cell>
        </row>
        <row r="420">
          <cell r="E420" t="str">
            <v>Aalto</v>
          </cell>
          <cell r="J420">
            <v>1763.3</v>
          </cell>
        </row>
        <row r="421">
          <cell r="E421" t="str">
            <v>Lampi</v>
          </cell>
          <cell r="J421">
            <v>760.9</v>
          </cell>
        </row>
        <row r="422">
          <cell r="E422" t="str">
            <v>Aalto</v>
          </cell>
          <cell r="J422">
            <v>14415.570000000002</v>
          </cell>
        </row>
        <row r="423">
          <cell r="E423" t="str">
            <v>Salmi</v>
          </cell>
          <cell r="J423">
            <v>5516.81</v>
          </cell>
        </row>
        <row r="424">
          <cell r="E424" t="str">
            <v>Aalto</v>
          </cell>
          <cell r="J424">
            <v>18714.75</v>
          </cell>
        </row>
        <row r="425">
          <cell r="E425" t="str">
            <v>Lahti</v>
          </cell>
          <cell r="J425">
            <v>2014.92</v>
          </cell>
        </row>
        <row r="426">
          <cell r="E426" t="str">
            <v>Aalto</v>
          </cell>
          <cell r="J426">
            <v>10771.93</v>
          </cell>
        </row>
        <row r="427">
          <cell r="E427" t="str">
            <v>Lampi</v>
          </cell>
          <cell r="J427">
            <v>7681.31</v>
          </cell>
        </row>
        <row r="428">
          <cell r="E428" t="str">
            <v>Aalto</v>
          </cell>
          <cell r="J428">
            <v>10809.119999999999</v>
          </cell>
        </row>
        <row r="429">
          <cell r="E429" t="str">
            <v>Niemi</v>
          </cell>
          <cell r="J429">
            <v>773.58</v>
          </cell>
        </row>
        <row r="430">
          <cell r="E430" t="str">
            <v>Aalto</v>
          </cell>
          <cell r="J430">
            <v>6635.4000000000005</v>
          </cell>
        </row>
        <row r="431">
          <cell r="E431" t="str">
            <v>Koski</v>
          </cell>
          <cell r="J431">
            <v>3314.44</v>
          </cell>
        </row>
        <row r="432">
          <cell r="E432" t="str">
            <v>Aalto</v>
          </cell>
          <cell r="J432">
            <v>8.84</v>
          </cell>
        </row>
        <row r="433">
          <cell r="E433" t="str">
            <v>Salmi</v>
          </cell>
          <cell r="J433">
            <v>6238.25</v>
          </cell>
        </row>
        <row r="434">
          <cell r="E434" t="str">
            <v>Aalto</v>
          </cell>
          <cell r="J434">
            <v>6081.92</v>
          </cell>
        </row>
        <row r="435">
          <cell r="E435" t="str">
            <v>Aalto</v>
          </cell>
          <cell r="J435">
            <v>176.28</v>
          </cell>
        </row>
        <row r="436">
          <cell r="E436" t="str">
            <v>Lahti</v>
          </cell>
          <cell r="J436">
            <v>3326.67</v>
          </cell>
        </row>
        <row r="437">
          <cell r="E437" t="str">
            <v>Virta</v>
          </cell>
          <cell r="J437">
            <v>163.05000000000001</v>
          </cell>
        </row>
        <row r="438">
          <cell r="E438" t="str">
            <v>Lahti</v>
          </cell>
          <cell r="J438">
            <v>7188.35</v>
          </cell>
        </row>
        <row r="439">
          <cell r="E439" t="str">
            <v>Koski</v>
          </cell>
          <cell r="J439">
            <v>2764.75</v>
          </cell>
        </row>
        <row r="440">
          <cell r="E440" t="str">
            <v>Aalto</v>
          </cell>
          <cell r="J440">
            <v>176.28</v>
          </cell>
        </row>
        <row r="441">
          <cell r="E441" t="str">
            <v>Aalto</v>
          </cell>
          <cell r="J441">
            <v>4668.07</v>
          </cell>
        </row>
        <row r="442">
          <cell r="E442" t="str">
            <v>Virta</v>
          </cell>
          <cell r="J442">
            <v>27.12</v>
          </cell>
        </row>
        <row r="443">
          <cell r="E443" t="str">
            <v>Aalto</v>
          </cell>
          <cell r="J443">
            <v>3830.84</v>
          </cell>
        </row>
        <row r="444">
          <cell r="E444" t="str">
            <v>Aalto</v>
          </cell>
          <cell r="J444">
            <v>74.69</v>
          </cell>
        </row>
        <row r="445">
          <cell r="E445" t="str">
            <v>Salmi</v>
          </cell>
          <cell r="J445">
            <v>217.4</v>
          </cell>
        </row>
        <row r="446">
          <cell r="E446" t="str">
            <v>Aalto</v>
          </cell>
          <cell r="J446">
            <v>74.69</v>
          </cell>
        </row>
        <row r="447">
          <cell r="E447" t="str">
            <v>Niemi</v>
          </cell>
          <cell r="J447">
            <v>1773.76</v>
          </cell>
        </row>
        <row r="448">
          <cell r="E448" t="str">
            <v>Aalto</v>
          </cell>
          <cell r="J448">
            <v>5276.18</v>
          </cell>
        </row>
        <row r="449">
          <cell r="E449" t="str">
            <v>Aalto</v>
          </cell>
          <cell r="J449">
            <v>4668.07</v>
          </cell>
        </row>
        <row r="450">
          <cell r="E450" t="str">
            <v>Lampi</v>
          </cell>
          <cell r="J450">
            <v>1108.8900000000001</v>
          </cell>
        </row>
        <row r="451">
          <cell r="E451" t="str">
            <v>Koski</v>
          </cell>
          <cell r="J451">
            <v>2495.3000000000002</v>
          </cell>
        </row>
        <row r="452">
          <cell r="E452" t="str">
            <v>Aalto</v>
          </cell>
          <cell r="J452">
            <v>53.3</v>
          </cell>
        </row>
        <row r="453">
          <cell r="E453" t="str">
            <v>Lahti</v>
          </cell>
          <cell r="J453">
            <v>1247.6500000000001</v>
          </cell>
        </row>
        <row r="454">
          <cell r="E454" t="str">
            <v>Aalto</v>
          </cell>
          <cell r="J454">
            <v>11709.88</v>
          </cell>
        </row>
        <row r="455">
          <cell r="E455" t="str">
            <v>Salmi</v>
          </cell>
          <cell r="J455">
            <v>1772.6100000000001</v>
          </cell>
        </row>
        <row r="456">
          <cell r="E456" t="str">
            <v>Virta</v>
          </cell>
          <cell r="J456">
            <v>3830.84</v>
          </cell>
        </row>
        <row r="457">
          <cell r="E457" t="str">
            <v>Niemi</v>
          </cell>
          <cell r="J457">
            <v>1511.4</v>
          </cell>
        </row>
        <row r="458">
          <cell r="E458" t="str">
            <v>Aalto</v>
          </cell>
          <cell r="J458">
            <v>13213.07</v>
          </cell>
        </row>
        <row r="459">
          <cell r="E459" t="str">
            <v>Lampi</v>
          </cell>
          <cell r="J459">
            <v>1108.8900000000001</v>
          </cell>
        </row>
        <row r="460">
          <cell r="E460" t="str">
            <v>Lahti</v>
          </cell>
          <cell r="J460">
            <v>424.37</v>
          </cell>
        </row>
        <row r="461">
          <cell r="E461" t="str">
            <v>Aalto</v>
          </cell>
          <cell r="J461">
            <v>81.48</v>
          </cell>
        </row>
        <row r="462">
          <cell r="E462" t="str">
            <v>Aalto</v>
          </cell>
          <cell r="J462">
            <v>2206.3200000000002</v>
          </cell>
        </row>
        <row r="463">
          <cell r="E463" t="str">
            <v>Aalto</v>
          </cell>
          <cell r="J463">
            <v>6549.7599999999993</v>
          </cell>
        </row>
        <row r="464">
          <cell r="E464" t="str">
            <v>Aalto</v>
          </cell>
          <cell r="J464">
            <v>6092.57</v>
          </cell>
        </row>
        <row r="465">
          <cell r="E465" t="str">
            <v>Virta</v>
          </cell>
          <cell r="J465">
            <v>1864.42</v>
          </cell>
        </row>
        <row r="466">
          <cell r="E466" t="str">
            <v>Aalto</v>
          </cell>
          <cell r="J466">
            <v>8786.7900000000009</v>
          </cell>
        </row>
        <row r="467">
          <cell r="E467" t="str">
            <v>Aalto</v>
          </cell>
          <cell r="J467">
            <v>176.28</v>
          </cell>
        </row>
        <row r="468">
          <cell r="E468" t="str">
            <v>Aalto</v>
          </cell>
          <cell r="J468">
            <v>12197.79</v>
          </cell>
        </row>
        <row r="469">
          <cell r="E469" t="str">
            <v>Virta</v>
          </cell>
          <cell r="J469">
            <v>69.290000000000006</v>
          </cell>
        </row>
        <row r="470">
          <cell r="E470" t="str">
            <v>Aalto</v>
          </cell>
          <cell r="J470">
            <v>10254.310000000001</v>
          </cell>
        </row>
        <row r="471">
          <cell r="E471" t="str">
            <v>Aalto</v>
          </cell>
          <cell r="J471">
            <v>63.96</v>
          </cell>
        </row>
        <row r="472">
          <cell r="E472" t="str">
            <v>Virta</v>
          </cell>
          <cell r="J472">
            <v>3326.67</v>
          </cell>
        </row>
        <row r="473">
          <cell r="E473" t="str">
            <v>Aalto</v>
          </cell>
          <cell r="J473">
            <v>58.63</v>
          </cell>
        </row>
        <row r="474">
          <cell r="E474" t="str">
            <v>Aalto</v>
          </cell>
          <cell r="J474">
            <v>81.48</v>
          </cell>
        </row>
        <row r="475">
          <cell r="E475" t="str">
            <v>Aalto</v>
          </cell>
          <cell r="J475">
            <v>53.3</v>
          </cell>
        </row>
        <row r="476">
          <cell r="E476" t="str">
            <v>Aalto</v>
          </cell>
          <cell r="J476">
            <v>13724.150000000001</v>
          </cell>
        </row>
        <row r="477">
          <cell r="E477" t="str">
            <v>Aalto</v>
          </cell>
          <cell r="J477">
            <v>2836.46</v>
          </cell>
        </row>
        <row r="478">
          <cell r="E478" t="str">
            <v>Lahti</v>
          </cell>
          <cell r="J478">
            <v>1033.74</v>
          </cell>
        </row>
        <row r="479">
          <cell r="E479" t="str">
            <v>Lahti</v>
          </cell>
          <cell r="J479">
            <v>2067.48</v>
          </cell>
        </row>
        <row r="480">
          <cell r="E480" t="str">
            <v>Lahti</v>
          </cell>
          <cell r="J480">
            <v>2495.3000000000002</v>
          </cell>
        </row>
        <row r="481">
          <cell r="E481" t="str">
            <v>Koski</v>
          </cell>
          <cell r="J481">
            <v>1788.72</v>
          </cell>
        </row>
        <row r="482">
          <cell r="E482" t="str">
            <v>Virta</v>
          </cell>
          <cell r="J482">
            <v>8871.1200000000008</v>
          </cell>
        </row>
        <row r="483">
          <cell r="E483" t="str">
            <v>Aalto</v>
          </cell>
          <cell r="J483">
            <v>6646.4400000000005</v>
          </cell>
        </row>
        <row r="484">
          <cell r="E484" t="str">
            <v>Aalto</v>
          </cell>
          <cell r="J484">
            <v>7681.31</v>
          </cell>
        </row>
        <row r="485">
          <cell r="E485" t="str">
            <v>Aalto</v>
          </cell>
          <cell r="J485">
            <v>8.84</v>
          </cell>
        </row>
        <row r="486">
          <cell r="E486" t="str">
            <v>Salmi</v>
          </cell>
          <cell r="J486">
            <v>95.94</v>
          </cell>
        </row>
        <row r="487">
          <cell r="E487" t="str">
            <v>Lampi</v>
          </cell>
          <cell r="J487">
            <v>2976.4800000000005</v>
          </cell>
        </row>
        <row r="488">
          <cell r="E488" t="str">
            <v>Niemi</v>
          </cell>
          <cell r="J488">
            <v>4143.05</v>
          </cell>
        </row>
        <row r="489">
          <cell r="E489" t="str">
            <v>Aalto</v>
          </cell>
          <cell r="J489">
            <v>10359.290000000001</v>
          </cell>
        </row>
        <row r="490">
          <cell r="E490" t="str">
            <v>Niemi</v>
          </cell>
          <cell r="J490">
            <v>1697.48</v>
          </cell>
        </row>
        <row r="491">
          <cell r="E491" t="str">
            <v>Lampi</v>
          </cell>
          <cell r="J491">
            <v>3326.67</v>
          </cell>
        </row>
        <row r="492">
          <cell r="E492" t="str">
            <v>Lampi</v>
          </cell>
          <cell r="J492">
            <v>8010.6600000000008</v>
          </cell>
        </row>
        <row r="493">
          <cell r="E493" t="str">
            <v>Lampi</v>
          </cell>
          <cell r="J493">
            <v>4.8899999999999997</v>
          </cell>
        </row>
        <row r="494">
          <cell r="E494" t="str">
            <v>Aalto</v>
          </cell>
          <cell r="J494">
            <v>81.48</v>
          </cell>
        </row>
        <row r="495">
          <cell r="E495" t="str">
            <v>Lampi</v>
          </cell>
          <cell r="J495">
            <v>9980.01</v>
          </cell>
        </row>
        <row r="496">
          <cell r="E496" t="str">
            <v>Aalto</v>
          </cell>
          <cell r="J496">
            <v>4426.32</v>
          </cell>
        </row>
        <row r="497">
          <cell r="E497" t="str">
            <v>Aalto</v>
          </cell>
          <cell r="J497">
            <v>13050.94</v>
          </cell>
        </row>
        <row r="498">
          <cell r="E498" t="str">
            <v>Aalto</v>
          </cell>
          <cell r="J498">
            <v>18644.2</v>
          </cell>
        </row>
        <row r="499">
          <cell r="E499" t="str">
            <v>Virta</v>
          </cell>
          <cell r="J499">
            <v>7638.66</v>
          </cell>
        </row>
        <row r="500">
          <cell r="E500" t="str">
            <v>Aalto</v>
          </cell>
          <cell r="J500">
            <v>13306.68</v>
          </cell>
        </row>
        <row r="501">
          <cell r="E501" t="str">
            <v>Lahti</v>
          </cell>
          <cell r="J501">
            <v>2702.2799999999997</v>
          </cell>
        </row>
        <row r="502">
          <cell r="E502" t="str">
            <v>Salmi</v>
          </cell>
          <cell r="J502">
            <v>1273.1100000000001</v>
          </cell>
        </row>
        <row r="503">
          <cell r="E503" t="str">
            <v>Aalto</v>
          </cell>
          <cell r="J503">
            <v>1259.5</v>
          </cell>
        </row>
        <row r="504">
          <cell r="E504" t="str">
            <v>Aalto</v>
          </cell>
          <cell r="J504">
            <v>19.559999999999999</v>
          </cell>
        </row>
        <row r="505">
          <cell r="E505" t="str">
            <v>Niemi</v>
          </cell>
          <cell r="J505">
            <v>1470.88</v>
          </cell>
        </row>
        <row r="506">
          <cell r="E506" t="str">
            <v>Aalto</v>
          </cell>
          <cell r="J506">
            <v>7681.31</v>
          </cell>
        </row>
        <row r="507">
          <cell r="E507" t="str">
            <v>Lampi</v>
          </cell>
          <cell r="J507">
            <v>1273.1100000000001</v>
          </cell>
        </row>
        <row r="508">
          <cell r="E508" t="str">
            <v>Aalto</v>
          </cell>
          <cell r="J508">
            <v>2872.32</v>
          </cell>
        </row>
        <row r="509">
          <cell r="E509" t="str">
            <v>Virta</v>
          </cell>
          <cell r="J509">
            <v>165.36</v>
          </cell>
        </row>
        <row r="510">
          <cell r="E510" t="str">
            <v>Aalto</v>
          </cell>
          <cell r="J510">
            <v>8.84</v>
          </cell>
        </row>
        <row r="511">
          <cell r="E511" t="str">
            <v>Lahti</v>
          </cell>
          <cell r="J511">
            <v>108.7</v>
          </cell>
        </row>
        <row r="512">
          <cell r="E512" t="str">
            <v>Aalto</v>
          </cell>
          <cell r="J512">
            <v>8059.68</v>
          </cell>
        </row>
        <row r="513">
          <cell r="E513" t="str">
            <v>Aalto</v>
          </cell>
          <cell r="J513">
            <v>5037.3</v>
          </cell>
        </row>
        <row r="514">
          <cell r="E514" t="str">
            <v>Virta</v>
          </cell>
          <cell r="J514">
            <v>4.8899999999999997</v>
          </cell>
        </row>
        <row r="515">
          <cell r="E515" t="str">
            <v>Aalto</v>
          </cell>
          <cell r="J515">
            <v>12118.73</v>
          </cell>
        </row>
        <row r="516">
          <cell r="E516" t="str">
            <v>Aalto</v>
          </cell>
          <cell r="J516">
            <v>2149.6800000000003</v>
          </cell>
        </row>
        <row r="517">
          <cell r="E517" t="str">
            <v>Virta</v>
          </cell>
          <cell r="J517">
            <v>6.79</v>
          </cell>
        </row>
        <row r="518">
          <cell r="E518" t="str">
            <v>Aalto</v>
          </cell>
          <cell r="J518">
            <v>21.189999999999998</v>
          </cell>
        </row>
        <row r="519">
          <cell r="E519" t="str">
            <v>Virta</v>
          </cell>
          <cell r="J519">
            <v>1772.6100000000001</v>
          </cell>
        </row>
        <row r="520">
          <cell r="E520" t="str">
            <v>Aalto</v>
          </cell>
          <cell r="J520">
            <v>88.27</v>
          </cell>
        </row>
        <row r="521">
          <cell r="E521" t="str">
            <v>Virta</v>
          </cell>
          <cell r="J521">
            <v>108.64</v>
          </cell>
        </row>
        <row r="522">
          <cell r="E522" t="str">
            <v>Koski</v>
          </cell>
          <cell r="J522">
            <v>1108.8900000000001</v>
          </cell>
        </row>
        <row r="523">
          <cell r="E523" t="str">
            <v>Koski</v>
          </cell>
          <cell r="J523">
            <v>1716.5700000000002</v>
          </cell>
        </row>
        <row r="524">
          <cell r="E524" t="str">
            <v>Aalto</v>
          </cell>
          <cell r="J524">
            <v>9943.32</v>
          </cell>
        </row>
        <row r="525">
          <cell r="E525" t="str">
            <v>Aalto</v>
          </cell>
          <cell r="J525">
            <v>6499.57</v>
          </cell>
        </row>
        <row r="526">
          <cell r="E526" t="str">
            <v>Koski</v>
          </cell>
          <cell r="J526">
            <v>5092.4400000000005</v>
          </cell>
        </row>
        <row r="527">
          <cell r="E527" t="str">
            <v>Koski</v>
          </cell>
          <cell r="J527">
            <v>2032.78</v>
          </cell>
        </row>
        <row r="528">
          <cell r="E528" t="str">
            <v>Lampi</v>
          </cell>
          <cell r="J528">
            <v>5516.81</v>
          </cell>
        </row>
        <row r="529">
          <cell r="E529" t="str">
            <v>Lampi</v>
          </cell>
          <cell r="J529">
            <v>1.36</v>
          </cell>
        </row>
        <row r="530">
          <cell r="E530" t="str">
            <v>Aalto</v>
          </cell>
          <cell r="J530">
            <v>4668.07</v>
          </cell>
        </row>
        <row r="531">
          <cell r="E531" t="str">
            <v>Aalto</v>
          </cell>
          <cell r="J531">
            <v>6424.4400000000005</v>
          </cell>
        </row>
        <row r="532">
          <cell r="E532" t="str">
            <v>Lahti</v>
          </cell>
          <cell r="J532">
            <v>85.28</v>
          </cell>
        </row>
        <row r="533">
          <cell r="E533" t="str">
            <v>Aalto</v>
          </cell>
          <cell r="J533">
            <v>11600.54</v>
          </cell>
        </row>
        <row r="534">
          <cell r="E534" t="str">
            <v>Lahti</v>
          </cell>
          <cell r="J534">
            <v>20.37</v>
          </cell>
        </row>
        <row r="535">
          <cell r="E535" t="str">
            <v>Aalto</v>
          </cell>
          <cell r="J535">
            <v>13306.68</v>
          </cell>
        </row>
        <row r="536">
          <cell r="E536" t="str">
            <v>Aalto</v>
          </cell>
          <cell r="J536">
            <v>6648.7</v>
          </cell>
        </row>
        <row r="537">
          <cell r="E537" t="str">
            <v>Niemi</v>
          </cell>
          <cell r="J537">
            <v>1550.6100000000001</v>
          </cell>
        </row>
        <row r="538">
          <cell r="E538" t="str">
            <v>Niemi</v>
          </cell>
          <cell r="J538">
            <v>7534.4400000000005</v>
          </cell>
        </row>
        <row r="539">
          <cell r="E539" t="str">
            <v>Aalto</v>
          </cell>
          <cell r="J539">
            <v>1818.96</v>
          </cell>
        </row>
        <row r="540">
          <cell r="E540" t="str">
            <v>Aalto</v>
          </cell>
          <cell r="J540">
            <v>14415.570000000002</v>
          </cell>
        </row>
        <row r="541">
          <cell r="E541" t="str">
            <v>Niemi</v>
          </cell>
          <cell r="J541">
            <v>15.99</v>
          </cell>
        </row>
        <row r="542">
          <cell r="E542" t="str">
            <v>Aalto</v>
          </cell>
          <cell r="J542">
            <v>69.290000000000006</v>
          </cell>
        </row>
        <row r="543">
          <cell r="E543" t="str">
            <v>Niemi</v>
          </cell>
          <cell r="J543">
            <v>217.4</v>
          </cell>
        </row>
        <row r="544">
          <cell r="E544" t="str">
            <v>Lampi</v>
          </cell>
          <cell r="J544">
            <v>1273.1100000000001</v>
          </cell>
        </row>
        <row r="545">
          <cell r="E545" t="str">
            <v>Aalto</v>
          </cell>
          <cell r="J545">
            <v>13306.68</v>
          </cell>
        </row>
        <row r="546">
          <cell r="E546" t="str">
            <v>Aalto</v>
          </cell>
          <cell r="J546">
            <v>7921.81</v>
          </cell>
        </row>
        <row r="547">
          <cell r="E547" t="str">
            <v>Lampi</v>
          </cell>
          <cell r="J547">
            <v>377.85</v>
          </cell>
        </row>
        <row r="548">
          <cell r="E548" t="str">
            <v>Aalto</v>
          </cell>
          <cell r="J548">
            <v>8162.31</v>
          </cell>
        </row>
        <row r="549">
          <cell r="E549" t="str">
            <v>Aalto</v>
          </cell>
          <cell r="J549">
            <v>1984.3200000000002</v>
          </cell>
        </row>
        <row r="550">
          <cell r="E550" t="str">
            <v>Aalto</v>
          </cell>
          <cell r="J550">
            <v>7438.4700000000012</v>
          </cell>
        </row>
        <row r="551">
          <cell r="E551" t="str">
            <v>Lahti</v>
          </cell>
          <cell r="J551">
            <v>4434.3999999999996</v>
          </cell>
        </row>
        <row r="552">
          <cell r="E552" t="str">
            <v>Aalto</v>
          </cell>
          <cell r="J552">
            <v>8.84</v>
          </cell>
        </row>
        <row r="553">
          <cell r="E553" t="str">
            <v>Aalto</v>
          </cell>
          <cell r="J553">
            <v>8347.36</v>
          </cell>
        </row>
        <row r="554">
          <cell r="E554" t="str">
            <v>Aalto</v>
          </cell>
          <cell r="J554">
            <v>9114.7100000000009</v>
          </cell>
        </row>
        <row r="555">
          <cell r="E555" t="str">
            <v>Virta</v>
          </cell>
          <cell r="J555">
            <v>1697.48</v>
          </cell>
        </row>
        <row r="556">
          <cell r="E556" t="str">
            <v>Aalto</v>
          </cell>
          <cell r="J556">
            <v>2206.3200000000002</v>
          </cell>
        </row>
        <row r="557">
          <cell r="E557" t="str">
            <v>Koski</v>
          </cell>
          <cell r="J557">
            <v>935.68</v>
          </cell>
        </row>
        <row r="558">
          <cell r="E558" t="str">
            <v>Virta</v>
          </cell>
          <cell r="J558">
            <v>21.32</v>
          </cell>
        </row>
        <row r="559">
          <cell r="E559" t="str">
            <v>Koski</v>
          </cell>
          <cell r="J559">
            <v>217.4</v>
          </cell>
        </row>
        <row r="560">
          <cell r="E560" t="str">
            <v>Lahti</v>
          </cell>
          <cell r="J560">
            <v>828.61</v>
          </cell>
        </row>
        <row r="561">
          <cell r="E561" t="str">
            <v>Virta</v>
          </cell>
          <cell r="J561">
            <v>4990.6000000000004</v>
          </cell>
        </row>
        <row r="562">
          <cell r="E562" t="str">
            <v>Koski</v>
          </cell>
          <cell r="J562">
            <v>2211.8000000000002</v>
          </cell>
        </row>
        <row r="563">
          <cell r="E563" t="str">
            <v>Virta</v>
          </cell>
          <cell r="J563">
            <v>4990.6000000000004</v>
          </cell>
        </row>
        <row r="564">
          <cell r="E564" t="str">
            <v>Aalto</v>
          </cell>
          <cell r="J564">
            <v>176.28</v>
          </cell>
        </row>
        <row r="565">
          <cell r="E565" t="str">
            <v>Lahti</v>
          </cell>
          <cell r="J565">
            <v>467.84</v>
          </cell>
        </row>
        <row r="566">
          <cell r="E566" t="str">
            <v>Aalto</v>
          </cell>
          <cell r="J566">
            <v>16219.45</v>
          </cell>
        </row>
        <row r="567">
          <cell r="E567" t="str">
            <v>Aalto</v>
          </cell>
          <cell r="J567">
            <v>13213.07</v>
          </cell>
        </row>
        <row r="568">
          <cell r="E568" t="str">
            <v>Virta</v>
          </cell>
          <cell r="J568">
            <v>3728.84</v>
          </cell>
        </row>
        <row r="569">
          <cell r="E569" t="str">
            <v>Koski</v>
          </cell>
          <cell r="J569">
            <v>330.72</v>
          </cell>
        </row>
        <row r="570">
          <cell r="E570" t="str">
            <v>Aalto</v>
          </cell>
          <cell r="J570">
            <v>4057.46</v>
          </cell>
        </row>
        <row r="571">
          <cell r="E571" t="str">
            <v>Virta</v>
          </cell>
          <cell r="J571">
            <v>4.08</v>
          </cell>
        </row>
        <row r="572">
          <cell r="E572" t="str">
            <v>Aalto</v>
          </cell>
          <cell r="J572">
            <v>2390.1800000000003</v>
          </cell>
        </row>
        <row r="573">
          <cell r="E573" t="str">
            <v>Virta</v>
          </cell>
          <cell r="J573">
            <v>1657.22</v>
          </cell>
        </row>
        <row r="574">
          <cell r="E574" t="str">
            <v>Niemi</v>
          </cell>
          <cell r="J574">
            <v>848.74</v>
          </cell>
        </row>
        <row r="575">
          <cell r="E575" t="str">
            <v>Lampi</v>
          </cell>
          <cell r="J575">
            <v>9.7799999999999994</v>
          </cell>
        </row>
        <row r="576">
          <cell r="E576" t="str">
            <v>Lampi</v>
          </cell>
          <cell r="J576">
            <v>9.5200000000000014</v>
          </cell>
        </row>
        <row r="577">
          <cell r="E577" t="str">
            <v>Lampi</v>
          </cell>
          <cell r="J577">
            <v>218.54999999999998</v>
          </cell>
        </row>
        <row r="578">
          <cell r="E578" t="str">
            <v>Lampi</v>
          </cell>
          <cell r="J578">
            <v>27.12</v>
          </cell>
        </row>
        <row r="579">
          <cell r="E579" t="str">
            <v>Aalto</v>
          </cell>
          <cell r="J579">
            <v>12429.15</v>
          </cell>
        </row>
        <row r="580">
          <cell r="E580" t="str">
            <v>Aalto</v>
          </cell>
          <cell r="J580">
            <v>58.63</v>
          </cell>
        </row>
        <row r="581">
          <cell r="E581" t="str">
            <v>Salmi</v>
          </cell>
          <cell r="J581">
            <v>69.290000000000006</v>
          </cell>
        </row>
        <row r="582">
          <cell r="E582" t="str">
            <v>Niemi</v>
          </cell>
          <cell r="J582">
            <v>6868.4400000000005</v>
          </cell>
        </row>
        <row r="583">
          <cell r="E583" t="str">
            <v>Aalto</v>
          </cell>
          <cell r="J583">
            <v>63.96</v>
          </cell>
        </row>
        <row r="584">
          <cell r="E584" t="str">
            <v>Aalto</v>
          </cell>
          <cell r="J584">
            <v>4787.2000000000007</v>
          </cell>
        </row>
        <row r="585">
          <cell r="E585" t="str">
            <v>Aalto</v>
          </cell>
          <cell r="J585">
            <v>10163.9</v>
          </cell>
        </row>
        <row r="586">
          <cell r="E586" t="str">
            <v>Aalto</v>
          </cell>
          <cell r="J586">
            <v>5516.81</v>
          </cell>
        </row>
        <row r="587">
          <cell r="E587" t="str">
            <v>Aalto</v>
          </cell>
          <cell r="J587">
            <v>8.84</v>
          </cell>
        </row>
        <row r="588">
          <cell r="E588" t="str">
            <v>Salmi</v>
          </cell>
          <cell r="J588">
            <v>1255.74</v>
          </cell>
        </row>
        <row r="589">
          <cell r="E589" t="str">
            <v>Aalto</v>
          </cell>
          <cell r="J589">
            <v>6959.81</v>
          </cell>
        </row>
        <row r="590">
          <cell r="E590" t="str">
            <v>Aalto</v>
          </cell>
          <cell r="J590">
            <v>53.3</v>
          </cell>
        </row>
        <row r="591">
          <cell r="E591" t="str">
            <v>Salmi</v>
          </cell>
          <cell r="J591">
            <v>27.12</v>
          </cell>
        </row>
        <row r="592">
          <cell r="E592" t="str">
            <v>Aalto</v>
          </cell>
          <cell r="J592">
            <v>6092.57</v>
          </cell>
        </row>
        <row r="593">
          <cell r="E593" t="str">
            <v>Virta</v>
          </cell>
          <cell r="J593">
            <v>3493.34</v>
          </cell>
        </row>
        <row r="594">
          <cell r="E594" t="str">
            <v>Koski</v>
          </cell>
          <cell r="J594">
            <v>5897.2000000000007</v>
          </cell>
        </row>
        <row r="595">
          <cell r="E595" t="str">
            <v>Aalto</v>
          </cell>
          <cell r="J595">
            <v>13724.150000000001</v>
          </cell>
        </row>
        <row r="596">
          <cell r="E596" t="str">
            <v>Lahti</v>
          </cell>
          <cell r="J596">
            <v>6653.34</v>
          </cell>
        </row>
        <row r="597">
          <cell r="E597" t="str">
            <v>Aalto</v>
          </cell>
          <cell r="J597">
            <v>6719.31</v>
          </cell>
        </row>
        <row r="598">
          <cell r="E598" t="str">
            <v>Aalto</v>
          </cell>
          <cell r="J598">
            <v>58.63</v>
          </cell>
        </row>
        <row r="599">
          <cell r="E599" t="str">
            <v>Aalto</v>
          </cell>
          <cell r="J599">
            <v>5353.7</v>
          </cell>
        </row>
        <row r="600">
          <cell r="E600" t="str">
            <v>Aalto</v>
          </cell>
          <cell r="J600">
            <v>5723.7</v>
          </cell>
        </row>
        <row r="601">
          <cell r="E601" t="str">
            <v>Salmi</v>
          </cell>
          <cell r="J601">
            <v>7457.49</v>
          </cell>
        </row>
        <row r="602">
          <cell r="E602" t="str">
            <v>Aalto</v>
          </cell>
          <cell r="J602">
            <v>5146.24</v>
          </cell>
        </row>
        <row r="603">
          <cell r="E603" t="str">
            <v>Niemi</v>
          </cell>
          <cell r="J603">
            <v>37.31</v>
          </cell>
        </row>
        <row r="604">
          <cell r="E604" t="str">
            <v>Aalto</v>
          </cell>
          <cell r="J604">
            <v>13724.150000000001</v>
          </cell>
        </row>
        <row r="605">
          <cell r="E605" t="str">
            <v>Lampi</v>
          </cell>
          <cell r="J605">
            <v>1108.8900000000001</v>
          </cell>
        </row>
        <row r="606">
          <cell r="E606" t="str">
            <v>Lahti</v>
          </cell>
          <cell r="J606">
            <v>4668.07</v>
          </cell>
        </row>
        <row r="607">
          <cell r="E607" t="str">
            <v>Aalto</v>
          </cell>
          <cell r="J607">
            <v>16219.45</v>
          </cell>
        </row>
        <row r="608">
          <cell r="E608" t="str">
            <v>Aalto</v>
          </cell>
          <cell r="J608">
            <v>6646.4400000000005</v>
          </cell>
        </row>
        <row r="609">
          <cell r="E609" t="str">
            <v>Koski</v>
          </cell>
          <cell r="J609">
            <v>828.61</v>
          </cell>
        </row>
        <row r="610">
          <cell r="E610" t="str">
            <v>Virta</v>
          </cell>
          <cell r="J610">
            <v>6.79</v>
          </cell>
        </row>
        <row r="611">
          <cell r="E611" t="str">
            <v>Aalto</v>
          </cell>
          <cell r="J611">
            <v>5276.18</v>
          </cell>
        </row>
        <row r="612">
          <cell r="E612" t="str">
            <v>Aalto</v>
          </cell>
          <cell r="J612">
            <v>1818.96</v>
          </cell>
        </row>
        <row r="613">
          <cell r="E613" t="str">
            <v>Aalto</v>
          </cell>
          <cell r="J613">
            <v>4668.07</v>
          </cell>
        </row>
        <row r="614">
          <cell r="E614" t="str">
            <v>Niemi</v>
          </cell>
          <cell r="J614">
            <v>3326.67</v>
          </cell>
        </row>
        <row r="615">
          <cell r="E615" t="str">
            <v>Aalto</v>
          </cell>
          <cell r="J615">
            <v>7188.35</v>
          </cell>
        </row>
        <row r="616">
          <cell r="E616" t="str">
            <v>Aalto</v>
          </cell>
          <cell r="J616">
            <v>58.63</v>
          </cell>
        </row>
        <row r="617">
          <cell r="E617" t="str">
            <v>Lahti</v>
          </cell>
          <cell r="J617">
            <v>935.68</v>
          </cell>
        </row>
        <row r="618">
          <cell r="E618" t="str">
            <v>Aalto</v>
          </cell>
          <cell r="J618">
            <v>12476.5</v>
          </cell>
        </row>
        <row r="619">
          <cell r="E619" t="str">
            <v>Salmi</v>
          </cell>
          <cell r="J619">
            <v>5321.28</v>
          </cell>
        </row>
        <row r="620">
          <cell r="E620" t="str">
            <v>Lampi</v>
          </cell>
          <cell r="J620">
            <v>33.950000000000003</v>
          </cell>
        </row>
        <row r="621">
          <cell r="E621" t="str">
            <v>Aalto</v>
          </cell>
          <cell r="J621">
            <v>10172.030000000001</v>
          </cell>
        </row>
        <row r="622">
          <cell r="E622" t="str">
            <v>Lahti</v>
          </cell>
          <cell r="J622">
            <v>108.7</v>
          </cell>
        </row>
        <row r="623">
          <cell r="E623" t="str">
            <v>Salmi</v>
          </cell>
          <cell r="J623">
            <v>1007.6</v>
          </cell>
        </row>
        <row r="624">
          <cell r="E624" t="str">
            <v>Aalto</v>
          </cell>
          <cell r="J624">
            <v>81.48</v>
          </cell>
        </row>
        <row r="625">
          <cell r="E625" t="str">
            <v>Aalto</v>
          </cell>
          <cell r="J625">
            <v>24953</v>
          </cell>
        </row>
        <row r="626">
          <cell r="E626" t="str">
            <v>Aalto</v>
          </cell>
          <cell r="J626">
            <v>5146.24</v>
          </cell>
        </row>
        <row r="627">
          <cell r="E627" t="str">
            <v>Lampi</v>
          </cell>
          <cell r="J627">
            <v>1105.9000000000001</v>
          </cell>
        </row>
        <row r="628">
          <cell r="E628" t="str">
            <v>Aalto</v>
          </cell>
          <cell r="J628">
            <v>1637.3500000000001</v>
          </cell>
        </row>
        <row r="629">
          <cell r="E629" t="str">
            <v>Koski</v>
          </cell>
          <cell r="J629">
            <v>9415.7900000000009</v>
          </cell>
        </row>
        <row r="630">
          <cell r="E630" t="str">
            <v>Aalto</v>
          </cell>
          <cell r="J630">
            <v>53.3</v>
          </cell>
        </row>
        <row r="631">
          <cell r="E631" t="str">
            <v>Niemi</v>
          </cell>
          <cell r="J631">
            <v>13.58</v>
          </cell>
        </row>
        <row r="632">
          <cell r="E632" t="str">
            <v>Aalto</v>
          </cell>
          <cell r="J632">
            <v>12197.79</v>
          </cell>
        </row>
        <row r="633">
          <cell r="E633" t="str">
            <v>Aalto</v>
          </cell>
          <cell r="J633">
            <v>6202.4400000000005</v>
          </cell>
        </row>
        <row r="634">
          <cell r="E634" t="str">
            <v>Virta</v>
          </cell>
          <cell r="J634">
            <v>589.72</v>
          </cell>
        </row>
        <row r="635">
          <cell r="E635" t="str">
            <v>Koski</v>
          </cell>
          <cell r="J635">
            <v>218.54999999999998</v>
          </cell>
        </row>
        <row r="636">
          <cell r="E636" t="str">
            <v>Aalto</v>
          </cell>
          <cell r="J636">
            <v>4383.62</v>
          </cell>
        </row>
        <row r="637">
          <cell r="E637" t="str">
            <v>Aalto</v>
          </cell>
          <cell r="J637">
            <v>5614.08</v>
          </cell>
        </row>
        <row r="638">
          <cell r="E638" t="str">
            <v>Aalto</v>
          </cell>
          <cell r="J638">
            <v>17.93</v>
          </cell>
        </row>
        <row r="639">
          <cell r="E639" t="str">
            <v>Niemi</v>
          </cell>
          <cell r="J639">
            <v>13.58</v>
          </cell>
        </row>
        <row r="640">
          <cell r="E640" t="str">
            <v>Lampi</v>
          </cell>
          <cell r="J640">
            <v>2584.35</v>
          </cell>
        </row>
        <row r="641">
          <cell r="E641" t="str">
            <v>Salmi</v>
          </cell>
          <cell r="J641">
            <v>2970.59</v>
          </cell>
        </row>
        <row r="642">
          <cell r="E642" t="str">
            <v>Aalto</v>
          </cell>
          <cell r="J642">
            <v>5380.32</v>
          </cell>
        </row>
        <row r="643">
          <cell r="E643" t="str">
            <v>Lahti</v>
          </cell>
          <cell r="J643">
            <v>79.95</v>
          </cell>
        </row>
        <row r="644">
          <cell r="E644" t="str">
            <v>Lampi</v>
          </cell>
          <cell r="J644">
            <v>3049.17</v>
          </cell>
        </row>
        <row r="645">
          <cell r="E645" t="str">
            <v>Koski</v>
          </cell>
          <cell r="J645">
            <v>67.900000000000006</v>
          </cell>
        </row>
        <row r="646">
          <cell r="E646" t="str">
            <v>Salmi</v>
          </cell>
          <cell r="J646">
            <v>40.74</v>
          </cell>
        </row>
        <row r="647">
          <cell r="E647" t="str">
            <v>Lahti</v>
          </cell>
          <cell r="J647">
            <v>4423.6000000000004</v>
          </cell>
        </row>
        <row r="648">
          <cell r="E648" t="str">
            <v>Aalto</v>
          </cell>
          <cell r="J648">
            <v>11302.79</v>
          </cell>
        </row>
        <row r="649">
          <cell r="E649" t="str">
            <v>Aalto</v>
          </cell>
          <cell r="J649">
            <v>149.16</v>
          </cell>
        </row>
        <row r="650">
          <cell r="E650" t="str">
            <v>Virta</v>
          </cell>
          <cell r="J650">
            <v>95.94</v>
          </cell>
        </row>
        <row r="651">
          <cell r="E651" t="str">
            <v>Aalto</v>
          </cell>
          <cell r="J651">
            <v>5614.08</v>
          </cell>
        </row>
        <row r="652">
          <cell r="E652" t="str">
            <v>Lahti</v>
          </cell>
          <cell r="J652">
            <v>424.37</v>
          </cell>
        </row>
        <row r="653">
          <cell r="E653" t="str">
            <v>Koski</v>
          </cell>
          <cell r="J653">
            <v>8030.55</v>
          </cell>
        </row>
        <row r="654">
          <cell r="E654" t="str">
            <v>Aalto</v>
          </cell>
          <cell r="J654">
            <v>19.559999999999999</v>
          </cell>
        </row>
        <row r="655">
          <cell r="E655" t="str">
            <v>Aalto</v>
          </cell>
          <cell r="J655">
            <v>5146.24</v>
          </cell>
        </row>
        <row r="656">
          <cell r="E656" t="str">
            <v>Aalto</v>
          </cell>
          <cell r="J656">
            <v>2488.42</v>
          </cell>
        </row>
        <row r="657">
          <cell r="E657" t="str">
            <v>Aalto</v>
          </cell>
          <cell r="J657">
            <v>8.84</v>
          </cell>
        </row>
        <row r="658">
          <cell r="E658" t="str">
            <v>Aalto</v>
          </cell>
          <cell r="J658">
            <v>79.95</v>
          </cell>
        </row>
        <row r="659">
          <cell r="E659" t="str">
            <v>Aalto</v>
          </cell>
          <cell r="J659">
            <v>7313.57</v>
          </cell>
        </row>
        <row r="660">
          <cell r="E660" t="str">
            <v>Aalto</v>
          </cell>
          <cell r="J660">
            <v>13257.76</v>
          </cell>
        </row>
        <row r="661">
          <cell r="E661" t="str">
            <v>Virta</v>
          </cell>
          <cell r="J661">
            <v>828.61</v>
          </cell>
        </row>
        <row r="662">
          <cell r="E662" t="str">
            <v>Salmi</v>
          </cell>
          <cell r="J662">
            <v>6238.25</v>
          </cell>
        </row>
        <row r="663">
          <cell r="E663" t="str">
            <v>Niemi</v>
          </cell>
          <cell r="J663">
            <v>1661.6100000000001</v>
          </cell>
        </row>
        <row r="664">
          <cell r="E664" t="str">
            <v>Aalto</v>
          </cell>
          <cell r="J664">
            <v>5685.57</v>
          </cell>
        </row>
        <row r="665">
          <cell r="E665" t="str">
            <v>Aalto</v>
          </cell>
          <cell r="J665">
            <v>24.45</v>
          </cell>
        </row>
        <row r="666">
          <cell r="E666" t="str">
            <v>Lampi</v>
          </cell>
          <cell r="J666">
            <v>2032.78</v>
          </cell>
        </row>
        <row r="667">
          <cell r="E667" t="str">
            <v>Aalto</v>
          </cell>
          <cell r="J667">
            <v>3241.48</v>
          </cell>
        </row>
        <row r="668">
          <cell r="E668" t="str">
            <v>Koski</v>
          </cell>
          <cell r="J668">
            <v>4.8899999999999997</v>
          </cell>
        </row>
        <row r="669">
          <cell r="E669" t="str">
            <v>Aalto</v>
          </cell>
          <cell r="J669">
            <v>2632.96</v>
          </cell>
        </row>
        <row r="670">
          <cell r="E670" t="str">
            <v>Lahti</v>
          </cell>
          <cell r="J670">
            <v>2495.3000000000002</v>
          </cell>
        </row>
        <row r="671">
          <cell r="E671" t="str">
            <v>Lahti</v>
          </cell>
          <cell r="J671">
            <v>904.88</v>
          </cell>
        </row>
        <row r="672">
          <cell r="E672" t="str">
            <v>Aalto</v>
          </cell>
          <cell r="J672">
            <v>74.69</v>
          </cell>
        </row>
        <row r="673">
          <cell r="E673" t="str">
            <v>Lahti</v>
          </cell>
          <cell r="J673">
            <v>26.65</v>
          </cell>
        </row>
        <row r="674">
          <cell r="E674" t="str">
            <v>Aalto</v>
          </cell>
          <cell r="J674">
            <v>7312.4400000000005</v>
          </cell>
        </row>
        <row r="675">
          <cell r="E675" t="str">
            <v>Lampi</v>
          </cell>
          <cell r="J675">
            <v>74.69</v>
          </cell>
        </row>
        <row r="676">
          <cell r="E676" t="str">
            <v>Aalto</v>
          </cell>
          <cell r="J676">
            <v>5723.7</v>
          </cell>
        </row>
        <row r="677">
          <cell r="E677" t="str">
            <v>Salmi</v>
          </cell>
          <cell r="J677">
            <v>1772.6100000000001</v>
          </cell>
        </row>
        <row r="678">
          <cell r="E678" t="str">
            <v>Aalto</v>
          </cell>
          <cell r="J678">
            <v>9322.1</v>
          </cell>
        </row>
        <row r="679">
          <cell r="E679" t="str">
            <v>Aalto</v>
          </cell>
          <cell r="J679">
            <v>9943.32</v>
          </cell>
        </row>
        <row r="680">
          <cell r="E680" t="str">
            <v>Lahti</v>
          </cell>
          <cell r="J680">
            <v>1016.39</v>
          </cell>
        </row>
        <row r="681">
          <cell r="E681" t="str">
            <v>Aalto</v>
          </cell>
          <cell r="J681">
            <v>5685.57</v>
          </cell>
        </row>
        <row r="682">
          <cell r="E682" t="str">
            <v>Aalto</v>
          </cell>
          <cell r="J682">
            <v>5889.07</v>
          </cell>
        </row>
        <row r="683">
          <cell r="E683" t="str">
            <v>Aalto</v>
          </cell>
          <cell r="J683">
            <v>8.16</v>
          </cell>
        </row>
        <row r="684">
          <cell r="E684" t="str">
            <v>Aalto</v>
          </cell>
          <cell r="J684">
            <v>4678.3999999999996</v>
          </cell>
        </row>
        <row r="685">
          <cell r="E685" t="str">
            <v>Aalto</v>
          </cell>
          <cell r="J685">
            <v>12476.5</v>
          </cell>
        </row>
        <row r="686">
          <cell r="E686" t="str">
            <v>Aalto</v>
          </cell>
          <cell r="J686">
            <v>5146.24</v>
          </cell>
        </row>
        <row r="687">
          <cell r="E687" t="str">
            <v>Lampi</v>
          </cell>
          <cell r="J687">
            <v>8010.6600000000008</v>
          </cell>
        </row>
        <row r="688">
          <cell r="E688" t="str">
            <v>Salmi</v>
          </cell>
          <cell r="J688">
            <v>553.87</v>
          </cell>
        </row>
        <row r="689">
          <cell r="E689" t="str">
            <v>Koski</v>
          </cell>
          <cell r="J689">
            <v>5516.81</v>
          </cell>
        </row>
        <row r="690">
          <cell r="E690" t="str">
            <v>Niemi</v>
          </cell>
          <cell r="J690">
            <v>13.58</v>
          </cell>
        </row>
        <row r="691">
          <cell r="E691" t="str">
            <v>Aalto</v>
          </cell>
          <cell r="J691">
            <v>7.48</v>
          </cell>
        </row>
        <row r="692">
          <cell r="E692" t="str">
            <v>Aalto</v>
          </cell>
          <cell r="J692">
            <v>6648.7</v>
          </cell>
        </row>
        <row r="693">
          <cell r="E693" t="str">
            <v>Virta</v>
          </cell>
          <cell r="J693">
            <v>3742.9500000000003</v>
          </cell>
        </row>
        <row r="694">
          <cell r="E694" t="str">
            <v>Aalto</v>
          </cell>
          <cell r="J694">
            <v>135.6</v>
          </cell>
        </row>
        <row r="695">
          <cell r="E695" t="str">
            <v>Aalto</v>
          </cell>
          <cell r="J695">
            <v>947.05</v>
          </cell>
        </row>
        <row r="696">
          <cell r="E696" t="str">
            <v>Aalto</v>
          </cell>
          <cell r="J696">
            <v>5168.7</v>
          </cell>
        </row>
        <row r="697">
          <cell r="E697" t="str">
            <v>Koski</v>
          </cell>
          <cell r="J697">
            <v>15.99</v>
          </cell>
        </row>
        <row r="698">
          <cell r="E698" t="str">
            <v>Niemi</v>
          </cell>
          <cell r="J698">
            <v>162.72</v>
          </cell>
        </row>
        <row r="699">
          <cell r="E699" t="str">
            <v>Lampi</v>
          </cell>
          <cell r="J699">
            <v>932.21</v>
          </cell>
        </row>
        <row r="700">
          <cell r="E700" t="str">
            <v>Salmi</v>
          </cell>
          <cell r="J700">
            <v>1247.6500000000001</v>
          </cell>
        </row>
        <row r="701">
          <cell r="E701" t="str">
            <v>Aalto</v>
          </cell>
          <cell r="J701">
            <v>53.3</v>
          </cell>
        </row>
        <row r="702">
          <cell r="E702" t="str">
            <v>Lahti</v>
          </cell>
          <cell r="J702">
            <v>1.63</v>
          </cell>
        </row>
        <row r="703">
          <cell r="E703" t="str">
            <v>Lampi</v>
          </cell>
          <cell r="J703">
            <v>5.33</v>
          </cell>
        </row>
        <row r="704">
          <cell r="E704" t="str">
            <v>Aalto</v>
          </cell>
          <cell r="J704">
            <v>2390.1800000000003</v>
          </cell>
        </row>
        <row r="705">
          <cell r="E705" t="str">
            <v>Niemi</v>
          </cell>
          <cell r="J705">
            <v>4668.07</v>
          </cell>
        </row>
        <row r="706">
          <cell r="E706" t="str">
            <v>Aalto</v>
          </cell>
          <cell r="J706">
            <v>53.3</v>
          </cell>
        </row>
        <row r="707">
          <cell r="E707" t="str">
            <v>Aalto</v>
          </cell>
          <cell r="J707">
            <v>6.8000000000000007</v>
          </cell>
        </row>
        <row r="708">
          <cell r="E708" t="str">
            <v>Koski</v>
          </cell>
          <cell r="J708">
            <v>590.87</v>
          </cell>
        </row>
        <row r="709">
          <cell r="E709" t="str">
            <v>Salmi</v>
          </cell>
          <cell r="J709">
            <v>2495.3000000000002</v>
          </cell>
        </row>
        <row r="710">
          <cell r="E710" t="str">
            <v>Aalto</v>
          </cell>
          <cell r="J710">
            <v>53.3</v>
          </cell>
        </row>
        <row r="711">
          <cell r="E711" t="str">
            <v>Lahti</v>
          </cell>
          <cell r="J711">
            <v>10254.310000000001</v>
          </cell>
        </row>
        <row r="712">
          <cell r="E712" t="str">
            <v>Aalto</v>
          </cell>
          <cell r="J712">
            <v>7.48</v>
          </cell>
        </row>
        <row r="713">
          <cell r="E713" t="str">
            <v>Virta</v>
          </cell>
          <cell r="J713">
            <v>4668.07</v>
          </cell>
        </row>
        <row r="714">
          <cell r="E714" t="str">
            <v>Salmi</v>
          </cell>
          <cell r="J714">
            <v>217.4</v>
          </cell>
        </row>
        <row r="715">
          <cell r="E715" t="str">
            <v>Lahti</v>
          </cell>
          <cell r="J715">
            <v>165.36</v>
          </cell>
        </row>
        <row r="716">
          <cell r="E716" t="str">
            <v>Aalto</v>
          </cell>
          <cell r="J716">
            <v>16219.45</v>
          </cell>
        </row>
        <row r="717">
          <cell r="E717" t="str">
            <v>Salmi</v>
          </cell>
          <cell r="J717">
            <v>1144.74</v>
          </cell>
        </row>
        <row r="718">
          <cell r="E718" t="str">
            <v>Aalto</v>
          </cell>
          <cell r="J718">
            <v>2645.76</v>
          </cell>
        </row>
        <row r="719">
          <cell r="E719" t="str">
            <v>Lampi</v>
          </cell>
          <cell r="J719">
            <v>2495.3000000000002</v>
          </cell>
        </row>
        <row r="720">
          <cell r="E720" t="str">
            <v>Koski</v>
          </cell>
          <cell r="J720">
            <v>3351.04</v>
          </cell>
        </row>
        <row r="721">
          <cell r="E721" t="str">
            <v>Niemi</v>
          </cell>
          <cell r="J721">
            <v>1657.22</v>
          </cell>
        </row>
        <row r="722">
          <cell r="E722" t="str">
            <v>Aalto</v>
          </cell>
          <cell r="J722">
            <v>7751.12</v>
          </cell>
        </row>
        <row r="723">
          <cell r="E723" t="str">
            <v>Aalto</v>
          </cell>
          <cell r="J723">
            <v>11186.52</v>
          </cell>
        </row>
        <row r="724">
          <cell r="E724" t="str">
            <v>Aalto</v>
          </cell>
          <cell r="J724">
            <v>81.48</v>
          </cell>
        </row>
        <row r="725">
          <cell r="E725" t="str">
            <v>Aalto</v>
          </cell>
          <cell r="J725">
            <v>2948.6000000000004</v>
          </cell>
        </row>
        <row r="726">
          <cell r="E726" t="str">
            <v>Virta</v>
          </cell>
          <cell r="J726">
            <v>10771.93</v>
          </cell>
        </row>
        <row r="727">
          <cell r="E727" t="str">
            <v>Aalto</v>
          </cell>
          <cell r="J727">
            <v>6296.07</v>
          </cell>
        </row>
        <row r="728">
          <cell r="E728" t="str">
            <v>Aalto</v>
          </cell>
          <cell r="J728">
            <v>18851.13</v>
          </cell>
        </row>
        <row r="729">
          <cell r="E729" t="str">
            <v>Koski</v>
          </cell>
          <cell r="J729">
            <v>2495.3000000000002</v>
          </cell>
        </row>
        <row r="730">
          <cell r="E730" t="str">
            <v>Aalto</v>
          </cell>
          <cell r="J730">
            <v>6081.92</v>
          </cell>
        </row>
        <row r="731">
          <cell r="E731" t="str">
            <v>Niemi</v>
          </cell>
          <cell r="J731">
            <v>1801.52</v>
          </cell>
        </row>
        <row r="732">
          <cell r="E732" t="str">
            <v>Aalto</v>
          </cell>
          <cell r="J732">
            <v>6092.57</v>
          </cell>
        </row>
        <row r="733">
          <cell r="E733" t="str">
            <v>Aalto</v>
          </cell>
          <cell r="J733">
            <v>9322.1</v>
          </cell>
        </row>
        <row r="734">
          <cell r="E734" t="str">
            <v>Aalto</v>
          </cell>
          <cell r="J734">
            <v>16.299999999999997</v>
          </cell>
        </row>
        <row r="735">
          <cell r="E735" t="str">
            <v>Lampi</v>
          </cell>
          <cell r="J735">
            <v>1606.1100000000001</v>
          </cell>
        </row>
        <row r="736">
          <cell r="E736" t="str">
            <v>Aalto</v>
          </cell>
          <cell r="J736">
            <v>6202.4400000000005</v>
          </cell>
        </row>
        <row r="737">
          <cell r="E737" t="str">
            <v>Aalto</v>
          </cell>
          <cell r="J737">
            <v>7090.4400000000005</v>
          </cell>
        </row>
        <row r="738">
          <cell r="E738" t="str">
            <v>Salmi</v>
          </cell>
          <cell r="J738">
            <v>2032.78</v>
          </cell>
        </row>
        <row r="739">
          <cell r="E739" t="str">
            <v>Aalto</v>
          </cell>
          <cell r="J739">
            <v>5168.7</v>
          </cell>
        </row>
        <row r="740">
          <cell r="E740" t="str">
            <v>Lahti</v>
          </cell>
          <cell r="J740">
            <v>106.6</v>
          </cell>
        </row>
        <row r="741">
          <cell r="E741" t="str">
            <v>Lampi</v>
          </cell>
          <cell r="J741">
            <v>1247.6500000000001</v>
          </cell>
        </row>
        <row r="742">
          <cell r="E742" t="str">
            <v>Niemi</v>
          </cell>
          <cell r="J742">
            <v>129.01</v>
          </cell>
        </row>
        <row r="743">
          <cell r="E743" t="str">
            <v>Aalto</v>
          </cell>
          <cell r="J743">
            <v>2811.1200000000003</v>
          </cell>
        </row>
        <row r="744">
          <cell r="E744" t="str">
            <v>Aalto</v>
          </cell>
          <cell r="J744">
            <v>5685.57</v>
          </cell>
        </row>
        <row r="745">
          <cell r="E745" t="str">
            <v>Aalto</v>
          </cell>
          <cell r="J745">
            <v>16213.68</v>
          </cell>
        </row>
        <row r="746">
          <cell r="E746" t="str">
            <v>Aalto</v>
          </cell>
          <cell r="J746">
            <v>21.189999999999998</v>
          </cell>
        </row>
        <row r="747">
          <cell r="E747" t="str">
            <v>Koski</v>
          </cell>
          <cell r="J747">
            <v>848.74</v>
          </cell>
        </row>
        <row r="748">
          <cell r="E748" t="str">
            <v>Aalto</v>
          </cell>
          <cell r="J748">
            <v>4058.6000000000004</v>
          </cell>
        </row>
        <row r="749">
          <cell r="E749" t="str">
            <v>Salmi</v>
          </cell>
          <cell r="J749">
            <v>1247.6500000000001</v>
          </cell>
        </row>
        <row r="750">
          <cell r="E750" t="str">
            <v>Lahti</v>
          </cell>
          <cell r="J750">
            <v>3.26</v>
          </cell>
        </row>
        <row r="751">
          <cell r="E751" t="str">
            <v>Virta</v>
          </cell>
          <cell r="J751">
            <v>1661.6100000000001</v>
          </cell>
        </row>
        <row r="752">
          <cell r="E752" t="str">
            <v>Lahti</v>
          </cell>
          <cell r="J752">
            <v>3.2</v>
          </cell>
        </row>
        <row r="753">
          <cell r="E753" t="str">
            <v>Aalto</v>
          </cell>
          <cell r="J753">
            <v>11165.050000000001</v>
          </cell>
        </row>
        <row r="754">
          <cell r="E754" t="str">
            <v>Koski</v>
          </cell>
          <cell r="J754">
            <v>1274.24</v>
          </cell>
        </row>
        <row r="755">
          <cell r="E755" t="str">
            <v>Aalto</v>
          </cell>
          <cell r="J755">
            <v>7008.32</v>
          </cell>
        </row>
        <row r="756">
          <cell r="E756" t="str">
            <v>Aalto</v>
          </cell>
          <cell r="J756">
            <v>985.19999999999993</v>
          </cell>
        </row>
        <row r="757">
          <cell r="E757" t="str">
            <v>Aalto</v>
          </cell>
          <cell r="J757">
            <v>8428.08</v>
          </cell>
        </row>
        <row r="758">
          <cell r="E758" t="str">
            <v>Virta</v>
          </cell>
          <cell r="J758">
            <v>1398.89</v>
          </cell>
        </row>
        <row r="759">
          <cell r="E759" t="str">
            <v>Niemi</v>
          </cell>
          <cell r="J759">
            <v>1243.48</v>
          </cell>
        </row>
        <row r="760">
          <cell r="E760" t="str">
            <v>Lahti</v>
          </cell>
          <cell r="J760">
            <v>5406.84</v>
          </cell>
        </row>
        <row r="761">
          <cell r="E761" t="str">
            <v>Aalto</v>
          </cell>
          <cell r="J761">
            <v>7312.4400000000005</v>
          </cell>
        </row>
        <row r="762">
          <cell r="E762" t="str">
            <v>Lampi</v>
          </cell>
          <cell r="J762">
            <v>1995.22</v>
          </cell>
        </row>
        <row r="763">
          <cell r="E763" t="str">
            <v>Salmi</v>
          </cell>
          <cell r="J763">
            <v>2410.89</v>
          </cell>
        </row>
        <row r="764">
          <cell r="E764" t="str">
            <v>Aalto</v>
          </cell>
          <cell r="J764">
            <v>53.8</v>
          </cell>
        </row>
        <row r="765">
          <cell r="E765" t="str">
            <v>Aalto</v>
          </cell>
          <cell r="J765">
            <v>11165.050000000001</v>
          </cell>
        </row>
        <row r="766">
          <cell r="E766" t="str">
            <v>Lahti</v>
          </cell>
          <cell r="J766">
            <v>64.56</v>
          </cell>
        </row>
        <row r="767">
          <cell r="E767" t="str">
            <v>Aalto</v>
          </cell>
          <cell r="J767">
            <v>16220.52</v>
          </cell>
        </row>
        <row r="768">
          <cell r="E768" t="str">
            <v>Aalto</v>
          </cell>
          <cell r="J768">
            <v>19.200000000000003</v>
          </cell>
        </row>
        <row r="769">
          <cell r="E769" t="str">
            <v>Aalto</v>
          </cell>
          <cell r="J769">
            <v>6646.4400000000005</v>
          </cell>
        </row>
        <row r="770">
          <cell r="E770" t="str">
            <v>Salmi</v>
          </cell>
          <cell r="J770">
            <v>8428.08</v>
          </cell>
        </row>
        <row r="771">
          <cell r="E771" t="str">
            <v>Aalto</v>
          </cell>
          <cell r="J771">
            <v>9310.56</v>
          </cell>
        </row>
        <row r="772">
          <cell r="E772" t="str">
            <v>Aalto</v>
          </cell>
          <cell r="J772">
            <v>2274</v>
          </cell>
        </row>
        <row r="773">
          <cell r="E773" t="str">
            <v>Aalto</v>
          </cell>
          <cell r="J773">
            <v>3231.9300000000003</v>
          </cell>
        </row>
        <row r="774">
          <cell r="E774" t="str">
            <v>Aalto</v>
          </cell>
          <cell r="J774">
            <v>9976.56</v>
          </cell>
        </row>
        <row r="775">
          <cell r="E775" t="str">
            <v>Lampi</v>
          </cell>
          <cell r="J775">
            <v>10086.44</v>
          </cell>
        </row>
        <row r="776">
          <cell r="E776" t="str">
            <v>Aalto</v>
          </cell>
          <cell r="J776">
            <v>2463.5</v>
          </cell>
        </row>
        <row r="777">
          <cell r="E777" t="str">
            <v>Aalto</v>
          </cell>
          <cell r="J777">
            <v>10306.200000000001</v>
          </cell>
        </row>
        <row r="778">
          <cell r="E778" t="str">
            <v>Koski</v>
          </cell>
          <cell r="J778">
            <v>3103.52</v>
          </cell>
        </row>
        <row r="779">
          <cell r="E779" t="str">
            <v>Niemi</v>
          </cell>
          <cell r="J779">
            <v>4.8000000000000007</v>
          </cell>
        </row>
        <row r="780">
          <cell r="E780" t="str">
            <v>Virta</v>
          </cell>
          <cell r="J780">
            <v>9.0299999999999994</v>
          </cell>
        </row>
        <row r="781">
          <cell r="E781" t="str">
            <v>Aalto</v>
          </cell>
          <cell r="J781">
            <v>19963.5</v>
          </cell>
        </row>
        <row r="782">
          <cell r="E782" t="str">
            <v>Aalto</v>
          </cell>
          <cell r="J782">
            <v>150.63999999999999</v>
          </cell>
        </row>
        <row r="783">
          <cell r="E783" t="str">
            <v>Aalto</v>
          </cell>
          <cell r="J783">
            <v>172.16</v>
          </cell>
        </row>
        <row r="784">
          <cell r="E784" t="str">
            <v>Aalto</v>
          </cell>
          <cell r="J784">
            <v>9130.42</v>
          </cell>
        </row>
        <row r="785">
          <cell r="E785" t="str">
            <v>Koski</v>
          </cell>
          <cell r="J785">
            <v>5323.6</v>
          </cell>
        </row>
        <row r="786">
          <cell r="E786" t="str">
            <v>Niemi</v>
          </cell>
          <cell r="J786">
            <v>4711.8999999999996</v>
          </cell>
        </row>
        <row r="787">
          <cell r="E787" t="str">
            <v>Aalto</v>
          </cell>
          <cell r="J787">
            <v>2653</v>
          </cell>
        </row>
        <row r="788">
          <cell r="E788" t="str">
            <v>Lampi</v>
          </cell>
          <cell r="J788">
            <v>1149.3999999999999</v>
          </cell>
        </row>
        <row r="789">
          <cell r="E789" t="str">
            <v>Aalto</v>
          </cell>
          <cell r="J789">
            <v>21630.83</v>
          </cell>
        </row>
        <row r="790">
          <cell r="E790" t="str">
            <v>Salmi</v>
          </cell>
          <cell r="J790">
            <v>8282.56</v>
          </cell>
        </row>
        <row r="791">
          <cell r="E791" t="str">
            <v>Aalto</v>
          </cell>
          <cell r="J791">
            <v>28080.6</v>
          </cell>
        </row>
        <row r="792">
          <cell r="E792" t="str">
            <v>Lahti</v>
          </cell>
          <cell r="J792">
            <v>3024.72</v>
          </cell>
        </row>
        <row r="793">
          <cell r="E793" t="str">
            <v>Aalto</v>
          </cell>
          <cell r="J793">
            <v>16165.24</v>
          </cell>
        </row>
        <row r="794">
          <cell r="E794" t="str">
            <v>Lampi</v>
          </cell>
          <cell r="J794">
            <v>11529.44</v>
          </cell>
        </row>
        <row r="795">
          <cell r="E795" t="str">
            <v>Aalto</v>
          </cell>
          <cell r="J795">
            <v>16220.52</v>
          </cell>
        </row>
        <row r="796">
          <cell r="E796" t="str">
            <v>Niemi</v>
          </cell>
          <cell r="J796">
            <v>1162.08</v>
          </cell>
        </row>
        <row r="797">
          <cell r="E797" t="str">
            <v>Aalto</v>
          </cell>
          <cell r="J797">
            <v>10789.87</v>
          </cell>
        </row>
        <row r="798">
          <cell r="E798" t="str">
            <v>Koski</v>
          </cell>
          <cell r="J798">
            <v>4973.92</v>
          </cell>
        </row>
        <row r="799">
          <cell r="E799" t="str">
            <v>Aalto</v>
          </cell>
          <cell r="J799">
            <v>20.8</v>
          </cell>
        </row>
        <row r="800">
          <cell r="E800" t="str">
            <v>Aalto</v>
          </cell>
          <cell r="J800">
            <v>9130.42</v>
          </cell>
        </row>
        <row r="801">
          <cell r="E801" t="str">
            <v>Aalto</v>
          </cell>
          <cell r="J801">
            <v>271.83</v>
          </cell>
        </row>
        <row r="802">
          <cell r="E802" t="str">
            <v>Lahti</v>
          </cell>
          <cell r="J802">
            <v>4991.7300000000005</v>
          </cell>
        </row>
        <row r="803">
          <cell r="E803" t="str">
            <v>Virta</v>
          </cell>
          <cell r="J803">
            <v>246.29999999999998</v>
          </cell>
        </row>
        <row r="804">
          <cell r="E804" t="str">
            <v>Lahti</v>
          </cell>
          <cell r="J804">
            <v>10789.87</v>
          </cell>
        </row>
        <row r="805">
          <cell r="E805" t="str">
            <v>Koski</v>
          </cell>
          <cell r="J805">
            <v>4149.95</v>
          </cell>
        </row>
        <row r="806">
          <cell r="E806" t="str">
            <v>Aalto</v>
          </cell>
          <cell r="J806">
            <v>271.83</v>
          </cell>
        </row>
        <row r="807">
          <cell r="E807" t="str">
            <v>Aalto</v>
          </cell>
          <cell r="J807">
            <v>7008.32</v>
          </cell>
        </row>
        <row r="808">
          <cell r="E808" t="str">
            <v>Aalto</v>
          </cell>
          <cell r="J808">
            <v>5753.67</v>
          </cell>
        </row>
      </sheetData>
      <sheetData sheetId="7"/>
      <sheetData sheetId="8">
        <row r="2">
          <cell r="G2">
            <v>-0.2</v>
          </cell>
        </row>
      </sheetData>
      <sheetData sheetId="9"/>
      <sheetData sheetId="10">
        <row r="3">
          <cell r="B3">
            <v>200</v>
          </cell>
        </row>
        <row r="4">
          <cell r="B4">
            <v>30000</v>
          </cell>
        </row>
        <row r="6">
          <cell r="B6">
            <v>0.04</v>
          </cell>
        </row>
        <row r="7">
          <cell r="B7">
            <v>20000</v>
          </cell>
        </row>
        <row r="8">
          <cell r="B8">
            <v>300</v>
          </cell>
        </row>
        <row r="9">
          <cell r="B9">
            <v>0.08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ennus I"/>
      <sheetName val="valmis alennus I"/>
      <sheetName val="alennus II"/>
      <sheetName val="valmis alennus II"/>
      <sheetName val="lisäharjo I"/>
      <sheetName val="valmis lisäharjo I"/>
      <sheetName val="jos III"/>
      <sheetName val="jos IV"/>
      <sheetName val="jos lisäteht I"/>
      <sheetName val="jos V"/>
      <sheetName val="jos VI"/>
      <sheetName val="jos VII"/>
      <sheetName val="jos lisäteht II"/>
      <sheetName val="onvirhe I"/>
      <sheetName val="onfunktiot lisätehtävä"/>
      <sheetName val="try this"/>
      <sheetName val="Lisäharjoi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D6">
            <v>0</v>
          </cell>
        </row>
        <row r="7">
          <cell r="D7">
            <v>0.03</v>
          </cell>
        </row>
      </sheetData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utat"/>
      <sheetName val="välimatkat"/>
      <sheetName val="Poimiminen"/>
      <sheetName val="Asiakkaat"/>
      <sheetName val="Tuotteet"/>
      <sheetName val="Varastoraportti"/>
      <sheetName val="HLOOKUP"/>
      <sheetName val="Taul1 (2)"/>
      <sheetName val="Taul1 (3)"/>
      <sheetName val="Taul1 (4)"/>
      <sheetName val="Taul1"/>
      <sheetName val="Taul2"/>
      <sheetName val="Taul3"/>
      <sheetName val="Taul4"/>
      <sheetName val="Taul5"/>
      <sheetName val="Taul6"/>
    </sheetNames>
    <sheetDataSet>
      <sheetData sheetId="0"/>
      <sheetData sheetId="1"/>
      <sheetData sheetId="2"/>
      <sheetData sheetId="3"/>
      <sheetData sheetId="4">
        <row r="4">
          <cell r="A4">
            <v>1001</v>
          </cell>
          <cell r="B4" t="str">
            <v>Dekkarit</v>
          </cell>
          <cell r="C4" t="str">
            <v>Patricia Cornwell</v>
          </cell>
          <cell r="D4" t="str">
            <v>USA</v>
          </cell>
          <cell r="E4" t="str">
            <v>Ansaittu kuolema</v>
          </cell>
          <cell r="F4">
            <v>68</v>
          </cell>
          <cell r="G4">
            <v>92</v>
          </cell>
          <cell r="H4">
            <v>1655</v>
          </cell>
          <cell r="I4">
            <v>152260</v>
          </cell>
        </row>
        <row r="5">
          <cell r="A5">
            <v>1002</v>
          </cell>
          <cell r="B5" t="str">
            <v>Dekkarit</v>
          </cell>
          <cell r="C5" t="str">
            <v>Patricia Cornwell</v>
          </cell>
          <cell r="D5" t="str">
            <v>USA</v>
          </cell>
          <cell r="E5" t="str">
            <v>Köyhien kalmisto</v>
          </cell>
          <cell r="F5">
            <v>62</v>
          </cell>
          <cell r="G5">
            <v>86</v>
          </cell>
          <cell r="H5">
            <v>1766</v>
          </cell>
          <cell r="I5">
            <v>151876</v>
          </cell>
        </row>
        <row r="6">
          <cell r="A6">
            <v>1003</v>
          </cell>
          <cell r="B6" t="str">
            <v>Dekkarit</v>
          </cell>
          <cell r="C6" t="str">
            <v>Patricia Cornwell</v>
          </cell>
          <cell r="D6" t="str">
            <v>USA</v>
          </cell>
          <cell r="E6" t="str">
            <v>Ruumistarha</v>
          </cell>
          <cell r="F6">
            <v>62</v>
          </cell>
          <cell r="G6">
            <v>86</v>
          </cell>
          <cell r="H6">
            <v>1877</v>
          </cell>
          <cell r="I6">
            <v>161422</v>
          </cell>
        </row>
        <row r="7">
          <cell r="A7">
            <v>1004</v>
          </cell>
          <cell r="B7" t="str">
            <v>Dekkarit</v>
          </cell>
          <cell r="C7" t="str">
            <v>Patricia Cornwell</v>
          </cell>
          <cell r="D7" t="str">
            <v>USA</v>
          </cell>
          <cell r="E7" t="str">
            <v>Ruumiin todistus</v>
          </cell>
          <cell r="F7">
            <v>62</v>
          </cell>
          <cell r="G7">
            <v>82</v>
          </cell>
          <cell r="H7">
            <v>1589</v>
          </cell>
          <cell r="I7">
            <v>130298</v>
          </cell>
        </row>
        <row r="8">
          <cell r="A8">
            <v>1005</v>
          </cell>
          <cell r="B8" t="str">
            <v>Dekkarit</v>
          </cell>
          <cell r="C8" t="str">
            <v>Sidney Sheldon</v>
          </cell>
          <cell r="D8" t="str">
            <v>USA</v>
          </cell>
          <cell r="E8" t="str">
            <v>Koston jumalat</v>
          </cell>
          <cell r="F8">
            <v>42</v>
          </cell>
          <cell r="G8">
            <v>92</v>
          </cell>
          <cell r="H8">
            <v>943</v>
          </cell>
          <cell r="I8">
            <v>86756</v>
          </cell>
        </row>
        <row r="9">
          <cell r="A9">
            <v>1006</v>
          </cell>
          <cell r="B9" t="str">
            <v>Dekkarit</v>
          </cell>
          <cell r="C9" t="str">
            <v>Stephen King</v>
          </cell>
          <cell r="D9" t="str">
            <v>USA</v>
          </cell>
          <cell r="E9" t="str">
            <v>Kirous</v>
          </cell>
          <cell r="F9">
            <v>34</v>
          </cell>
          <cell r="G9">
            <v>56</v>
          </cell>
          <cell r="H9">
            <v>677</v>
          </cell>
          <cell r="I9">
            <v>37912</v>
          </cell>
        </row>
        <row r="10">
          <cell r="A10">
            <v>1007</v>
          </cell>
          <cell r="B10" t="str">
            <v>Dekkarit</v>
          </cell>
          <cell r="C10" t="str">
            <v>John Grisham</v>
          </cell>
          <cell r="D10" t="str">
            <v>USA</v>
          </cell>
          <cell r="E10" t="str">
            <v>Sateentekijä</v>
          </cell>
          <cell r="F10">
            <v>65</v>
          </cell>
          <cell r="G10">
            <v>110</v>
          </cell>
          <cell r="H10">
            <v>589</v>
          </cell>
          <cell r="I10">
            <v>64790</v>
          </cell>
        </row>
        <row r="11">
          <cell r="A11">
            <v>1008</v>
          </cell>
          <cell r="B11" t="str">
            <v>Dekkarit</v>
          </cell>
          <cell r="C11" t="str">
            <v>Robin Hunter</v>
          </cell>
          <cell r="D11" t="str">
            <v>Englanti</v>
          </cell>
          <cell r="E11" t="str">
            <v>Neljäs enkeli</v>
          </cell>
          <cell r="F11">
            <v>25</v>
          </cell>
          <cell r="G11">
            <v>49</v>
          </cell>
          <cell r="H11">
            <v>690</v>
          </cell>
          <cell r="I11">
            <v>33810</v>
          </cell>
        </row>
        <row r="12">
          <cell r="A12">
            <v>1009</v>
          </cell>
          <cell r="B12" t="str">
            <v>Dekkarit</v>
          </cell>
          <cell r="C12" t="str">
            <v>Agatha Christie</v>
          </cell>
          <cell r="D12" t="str">
            <v>Englanti</v>
          </cell>
          <cell r="E12" t="str">
            <v>Hiirenloukku</v>
          </cell>
          <cell r="F12">
            <v>15</v>
          </cell>
          <cell r="G12">
            <v>32</v>
          </cell>
          <cell r="H12">
            <v>2165</v>
          </cell>
          <cell r="I12">
            <v>69280</v>
          </cell>
        </row>
        <row r="13">
          <cell r="A13">
            <v>1010</v>
          </cell>
          <cell r="B13" t="str">
            <v>Dekkarit</v>
          </cell>
          <cell r="C13" t="str">
            <v>Frederick Forsyth</v>
          </cell>
          <cell r="D13" t="str">
            <v>USA</v>
          </cell>
          <cell r="E13" t="str">
            <v>Petkuttajan testamentti</v>
          </cell>
          <cell r="F13">
            <v>54</v>
          </cell>
          <cell r="G13">
            <v>69</v>
          </cell>
          <cell r="H13">
            <v>1831</v>
          </cell>
          <cell r="I13">
            <v>126339</v>
          </cell>
        </row>
        <row r="14">
          <cell r="A14">
            <v>1011</v>
          </cell>
          <cell r="B14" t="str">
            <v>Dekkarit</v>
          </cell>
          <cell r="C14" t="str">
            <v>Frederick Forsyth</v>
          </cell>
          <cell r="D14" t="str">
            <v>USA</v>
          </cell>
          <cell r="E14" t="str">
            <v>Shakaali</v>
          </cell>
          <cell r="F14">
            <v>54</v>
          </cell>
          <cell r="G14">
            <v>79</v>
          </cell>
          <cell r="H14">
            <v>2344</v>
          </cell>
          <cell r="I14">
            <v>185176</v>
          </cell>
        </row>
        <row r="15">
          <cell r="A15">
            <v>1012</v>
          </cell>
          <cell r="B15" t="str">
            <v>Dekkarit</v>
          </cell>
          <cell r="C15" t="str">
            <v>Mauri Sariola</v>
          </cell>
          <cell r="D15" t="str">
            <v>Suomi</v>
          </cell>
          <cell r="E15" t="str">
            <v>Susikoski virittää ansan</v>
          </cell>
          <cell r="F15">
            <v>18</v>
          </cell>
          <cell r="G15">
            <v>25</v>
          </cell>
          <cell r="H15">
            <v>488</v>
          </cell>
          <cell r="I15">
            <v>12200</v>
          </cell>
        </row>
        <row r="16">
          <cell r="A16">
            <v>1013</v>
          </cell>
          <cell r="B16" t="str">
            <v>Dekkarit</v>
          </cell>
          <cell r="C16" t="str">
            <v>Sidney Sheldon</v>
          </cell>
          <cell r="D16" t="str">
            <v>USA</v>
          </cell>
          <cell r="E16" t="str">
            <v>Sydänyön tuolla puolen</v>
          </cell>
          <cell r="F16">
            <v>35</v>
          </cell>
          <cell r="G16">
            <v>49</v>
          </cell>
          <cell r="H16">
            <v>622</v>
          </cell>
          <cell r="I16">
            <v>30478</v>
          </cell>
        </row>
        <row r="17">
          <cell r="A17">
            <v>1014</v>
          </cell>
          <cell r="B17" t="str">
            <v>Dekkarit</v>
          </cell>
          <cell r="C17" t="str">
            <v>Agatha Christie</v>
          </cell>
          <cell r="D17" t="str">
            <v>Englanti</v>
          </cell>
          <cell r="E17" t="str">
            <v>Esirippu</v>
          </cell>
          <cell r="F17">
            <v>82</v>
          </cell>
          <cell r="G17">
            <v>110</v>
          </cell>
          <cell r="H17">
            <v>1265</v>
          </cell>
          <cell r="I17">
            <v>139150</v>
          </cell>
        </row>
        <row r="18">
          <cell r="A18">
            <v>2001</v>
          </cell>
          <cell r="B18" t="str">
            <v>Elämänkerrat</v>
          </cell>
          <cell r="C18" t="str">
            <v>Panu Rajala</v>
          </cell>
          <cell r="D18" t="str">
            <v>Suomi</v>
          </cell>
          <cell r="E18" t="str">
            <v>Enkeli tulessa</v>
          </cell>
          <cell r="F18">
            <v>85</v>
          </cell>
          <cell r="G18">
            <v>98</v>
          </cell>
          <cell r="H18">
            <v>2450</v>
          </cell>
          <cell r="I18">
            <v>240100</v>
          </cell>
        </row>
        <row r="19">
          <cell r="A19">
            <v>2002</v>
          </cell>
          <cell r="B19" t="str">
            <v>Elämänkerrat</v>
          </cell>
          <cell r="C19" t="str">
            <v>Pekka Tarkka</v>
          </cell>
          <cell r="D19" t="str">
            <v>Suomi</v>
          </cell>
          <cell r="E19" t="str">
            <v>Pentti Saarikoski</v>
          </cell>
          <cell r="F19">
            <v>118</v>
          </cell>
          <cell r="G19">
            <v>142</v>
          </cell>
          <cell r="H19">
            <v>655</v>
          </cell>
          <cell r="I19">
            <v>93010</v>
          </cell>
        </row>
        <row r="20">
          <cell r="A20">
            <v>2003</v>
          </cell>
          <cell r="B20" t="str">
            <v>Elämänkerrat</v>
          </cell>
          <cell r="C20" t="str">
            <v>Henri Troyat</v>
          </cell>
          <cell r="D20" t="str">
            <v>Ranska</v>
          </cell>
          <cell r="E20" t="str">
            <v>Katariina Suuri</v>
          </cell>
          <cell r="F20">
            <v>65</v>
          </cell>
          <cell r="G20">
            <v>79</v>
          </cell>
          <cell r="H20">
            <v>145</v>
          </cell>
          <cell r="I20">
            <v>11455</v>
          </cell>
        </row>
        <row r="21">
          <cell r="A21">
            <v>2004</v>
          </cell>
          <cell r="B21" t="str">
            <v>Elämänkerrat</v>
          </cell>
          <cell r="C21" t="str">
            <v>Henri Troyat</v>
          </cell>
          <cell r="D21" t="str">
            <v>Ranska</v>
          </cell>
          <cell r="E21" t="str">
            <v>Leo Tolstoi</v>
          </cell>
          <cell r="F21">
            <v>45</v>
          </cell>
          <cell r="G21">
            <v>86</v>
          </cell>
          <cell r="H21">
            <v>233</v>
          </cell>
          <cell r="I21">
            <v>20038</v>
          </cell>
        </row>
        <row r="22">
          <cell r="A22">
            <v>2005</v>
          </cell>
          <cell r="B22" t="str">
            <v>Elämänkerrat</v>
          </cell>
          <cell r="C22" t="str">
            <v>Kaari Raivio</v>
          </cell>
          <cell r="D22" t="str">
            <v>Suomi</v>
          </cell>
          <cell r="E22" t="str">
            <v>Suuren isän varjossa</v>
          </cell>
          <cell r="F22">
            <v>112</v>
          </cell>
          <cell r="G22">
            <v>156</v>
          </cell>
          <cell r="H22">
            <v>543</v>
          </cell>
          <cell r="I22">
            <v>84708</v>
          </cell>
        </row>
        <row r="23">
          <cell r="A23">
            <v>2006</v>
          </cell>
          <cell r="B23" t="str">
            <v>Elämänkerrat</v>
          </cell>
          <cell r="C23" t="str">
            <v>Simone Berteaut</v>
          </cell>
          <cell r="D23" t="str">
            <v>Ranska</v>
          </cell>
          <cell r="E23" t="str">
            <v>Piaf</v>
          </cell>
          <cell r="F23">
            <v>29</v>
          </cell>
          <cell r="G23">
            <v>48</v>
          </cell>
          <cell r="H23">
            <v>455</v>
          </cell>
          <cell r="I23">
            <v>21840</v>
          </cell>
        </row>
        <row r="24">
          <cell r="A24">
            <v>2007</v>
          </cell>
          <cell r="B24" t="str">
            <v>Elämänkerrat</v>
          </cell>
          <cell r="C24" t="str">
            <v>Sakari Virkkunen</v>
          </cell>
          <cell r="D24" t="str">
            <v>Suomi</v>
          </cell>
          <cell r="E24" t="str">
            <v>Suomen presidentit</v>
          </cell>
          <cell r="F24">
            <v>120</v>
          </cell>
          <cell r="G24">
            <v>169</v>
          </cell>
          <cell r="H24">
            <v>768</v>
          </cell>
          <cell r="I24">
            <v>129792</v>
          </cell>
        </row>
        <row r="25">
          <cell r="A25">
            <v>2008</v>
          </cell>
          <cell r="B25" t="str">
            <v>Elämänkerrat</v>
          </cell>
          <cell r="C25" t="str">
            <v>Ingmar Bergman</v>
          </cell>
          <cell r="D25" t="str">
            <v>Ruotsi</v>
          </cell>
          <cell r="E25" t="str">
            <v>Hyvä tahto</v>
          </cell>
          <cell r="F25">
            <v>52</v>
          </cell>
          <cell r="G25">
            <v>79</v>
          </cell>
          <cell r="H25">
            <v>1232</v>
          </cell>
          <cell r="I25">
            <v>97328</v>
          </cell>
        </row>
        <row r="26">
          <cell r="A26">
            <v>2009</v>
          </cell>
          <cell r="B26" t="str">
            <v>Elämänkerrat</v>
          </cell>
          <cell r="C26" t="str">
            <v>Agatha Christie</v>
          </cell>
          <cell r="D26" t="str">
            <v>Englanti</v>
          </cell>
          <cell r="E26" t="str">
            <v>Vanha hyvä aikani</v>
          </cell>
          <cell r="F26">
            <v>125</v>
          </cell>
          <cell r="G26">
            <v>176</v>
          </cell>
          <cell r="H26">
            <v>498</v>
          </cell>
          <cell r="I26">
            <v>87648</v>
          </cell>
        </row>
        <row r="27">
          <cell r="A27">
            <v>2010</v>
          </cell>
          <cell r="B27" t="str">
            <v>Elämänkerrat</v>
          </cell>
          <cell r="C27" t="str">
            <v>Charles Chaplin</v>
          </cell>
          <cell r="D27" t="str">
            <v>USA</v>
          </cell>
          <cell r="E27" t="str">
            <v>Oma elämänkertani</v>
          </cell>
          <cell r="F27">
            <v>87</v>
          </cell>
          <cell r="G27">
            <v>128</v>
          </cell>
          <cell r="H27">
            <v>388</v>
          </cell>
          <cell r="I27">
            <v>49664</v>
          </cell>
        </row>
        <row r="28">
          <cell r="A28">
            <v>2011</v>
          </cell>
          <cell r="B28" t="str">
            <v>Elämänkerrat</v>
          </cell>
          <cell r="C28" t="str">
            <v>Albert Akulov</v>
          </cell>
          <cell r="D28" t="str">
            <v>Venäjä</v>
          </cell>
          <cell r="E28" t="str">
            <v>Vuodet tehtaankadulla</v>
          </cell>
          <cell r="F28">
            <v>162</v>
          </cell>
          <cell r="G28">
            <v>194</v>
          </cell>
          <cell r="H28">
            <v>560</v>
          </cell>
          <cell r="I28">
            <v>108640</v>
          </cell>
        </row>
        <row r="29">
          <cell r="A29">
            <v>2012</v>
          </cell>
          <cell r="B29" t="str">
            <v>Elämänkerrat</v>
          </cell>
          <cell r="C29" t="str">
            <v>Kalevi Sorsa</v>
          </cell>
          <cell r="D29" t="str">
            <v>Suomi</v>
          </cell>
          <cell r="E29" t="str">
            <v>Muistikuvia, mielikuvia</v>
          </cell>
          <cell r="F29">
            <v>145</v>
          </cell>
          <cell r="G29">
            <v>191</v>
          </cell>
          <cell r="H29">
            <v>431</v>
          </cell>
          <cell r="I29">
            <v>82321</v>
          </cell>
        </row>
        <row r="30">
          <cell r="A30">
            <v>3001</v>
          </cell>
          <cell r="B30" t="str">
            <v>Lastenkirjat</v>
          </cell>
          <cell r="C30" t="str">
            <v>Elina Karjalainen</v>
          </cell>
          <cell r="D30" t="str">
            <v>Suomi</v>
          </cell>
          <cell r="E30" t="str">
            <v>Uppo-Nallen iltasatuja</v>
          </cell>
          <cell r="F30">
            <v>75</v>
          </cell>
          <cell r="G30">
            <v>88</v>
          </cell>
          <cell r="H30">
            <v>556</v>
          </cell>
          <cell r="I30">
            <v>48928</v>
          </cell>
        </row>
        <row r="31">
          <cell r="A31">
            <v>3003</v>
          </cell>
          <cell r="B31" t="str">
            <v>Lastenkirjat</v>
          </cell>
          <cell r="C31" t="str">
            <v>Ulf Löfgren</v>
          </cell>
          <cell r="D31" t="str">
            <v>Ruotsi</v>
          </cell>
          <cell r="E31" t="str">
            <v>Lumiukko Jesse</v>
          </cell>
          <cell r="F31">
            <v>42</v>
          </cell>
          <cell r="G31">
            <v>54</v>
          </cell>
          <cell r="H31">
            <v>455</v>
          </cell>
          <cell r="I31">
            <v>24570</v>
          </cell>
        </row>
        <row r="32">
          <cell r="A32">
            <v>3004</v>
          </cell>
          <cell r="B32" t="str">
            <v>Lastenkirjat</v>
          </cell>
          <cell r="C32" t="str">
            <v>Mauri Kunnas</v>
          </cell>
          <cell r="D32" t="str">
            <v>Suomi</v>
          </cell>
          <cell r="E32" t="str">
            <v>Koiramäen talossa</v>
          </cell>
          <cell r="F32">
            <v>62</v>
          </cell>
          <cell r="G32">
            <v>86</v>
          </cell>
          <cell r="H32">
            <v>1789</v>
          </cell>
          <cell r="I32">
            <v>153854</v>
          </cell>
        </row>
        <row r="33">
          <cell r="A33">
            <v>3005</v>
          </cell>
          <cell r="B33" t="str">
            <v>Lastenkirjat</v>
          </cell>
          <cell r="C33" t="str">
            <v>Mauri Kunnas</v>
          </cell>
          <cell r="D33" t="str">
            <v>Suomi</v>
          </cell>
          <cell r="E33" t="str">
            <v>Koiramäen joulu</v>
          </cell>
          <cell r="F33">
            <v>62</v>
          </cell>
          <cell r="G33">
            <v>86</v>
          </cell>
          <cell r="H33">
            <v>1699</v>
          </cell>
          <cell r="I33">
            <v>146114</v>
          </cell>
        </row>
        <row r="34">
          <cell r="A34">
            <v>3006</v>
          </cell>
          <cell r="B34" t="str">
            <v>Lastenkirjat</v>
          </cell>
          <cell r="C34" t="str">
            <v>Sven Nordqvist</v>
          </cell>
          <cell r="D34" t="str">
            <v>Ruotsi</v>
          </cell>
          <cell r="E34" t="str">
            <v>Viiru ja Pesonen kettujahdissa</v>
          </cell>
          <cell r="F34">
            <v>36</v>
          </cell>
          <cell r="G34">
            <v>49</v>
          </cell>
          <cell r="H34">
            <v>766</v>
          </cell>
          <cell r="I34">
            <v>37534</v>
          </cell>
        </row>
        <row r="35">
          <cell r="A35">
            <v>3007</v>
          </cell>
          <cell r="B35" t="str">
            <v>Lastenkirjat</v>
          </cell>
          <cell r="C35" t="str">
            <v>Jostein Gaarder</v>
          </cell>
          <cell r="D35" t="str">
            <v>Norja</v>
          </cell>
          <cell r="E35" t="str">
            <v>Haloo! Onko täällä ketään ?</v>
          </cell>
          <cell r="F35">
            <v>49</v>
          </cell>
          <cell r="G35">
            <v>65</v>
          </cell>
          <cell r="H35">
            <v>566</v>
          </cell>
          <cell r="I35">
            <v>36790</v>
          </cell>
        </row>
        <row r="36">
          <cell r="A36">
            <v>3008</v>
          </cell>
          <cell r="B36" t="str">
            <v>Lastenkirjat</v>
          </cell>
          <cell r="C36" t="str">
            <v>A.A Milne</v>
          </cell>
          <cell r="D36" t="str">
            <v>Englanti</v>
          </cell>
          <cell r="E36" t="str">
            <v>Nalle Puh</v>
          </cell>
          <cell r="F36">
            <v>50</v>
          </cell>
          <cell r="G36">
            <v>69</v>
          </cell>
          <cell r="H36">
            <v>1890</v>
          </cell>
          <cell r="I36">
            <v>130410</v>
          </cell>
        </row>
        <row r="37">
          <cell r="A37">
            <v>3009</v>
          </cell>
          <cell r="B37" t="str">
            <v>Lastenkirjat</v>
          </cell>
          <cell r="C37" t="str">
            <v>Astrid Lindgren</v>
          </cell>
          <cell r="D37" t="str">
            <v>Ruotsi</v>
          </cell>
          <cell r="E37" t="str">
            <v>Peppi Pitkätossu</v>
          </cell>
          <cell r="F37">
            <v>57</v>
          </cell>
          <cell r="G37">
            <v>95</v>
          </cell>
          <cell r="H37">
            <v>755</v>
          </cell>
          <cell r="I37">
            <v>71725</v>
          </cell>
        </row>
        <row r="38">
          <cell r="A38">
            <v>3010</v>
          </cell>
          <cell r="B38" t="str">
            <v>Lastenkirjat</v>
          </cell>
          <cell r="C38" t="str">
            <v>Gunilla Bergström</v>
          </cell>
          <cell r="D38" t="str">
            <v>Ruotsi</v>
          </cell>
          <cell r="E38" t="str">
            <v>Mikko Mallikas</v>
          </cell>
          <cell r="F38">
            <v>26</v>
          </cell>
          <cell r="G38">
            <v>32</v>
          </cell>
          <cell r="H38">
            <v>155</v>
          </cell>
          <cell r="I38">
            <v>4960</v>
          </cell>
        </row>
        <row r="39">
          <cell r="A39">
            <v>3011</v>
          </cell>
          <cell r="B39" t="str">
            <v>Lastenkirjat</v>
          </cell>
          <cell r="C39" t="str">
            <v>Nick Butterworth</v>
          </cell>
          <cell r="D39" t="str">
            <v>Englanti</v>
          </cell>
          <cell r="E39" t="str">
            <v>Mäyrä kylpee</v>
          </cell>
          <cell r="F39">
            <v>40</v>
          </cell>
          <cell r="G39">
            <v>56</v>
          </cell>
          <cell r="H39">
            <v>186</v>
          </cell>
          <cell r="I39">
            <v>10416</v>
          </cell>
        </row>
        <row r="40">
          <cell r="A40">
            <v>3012</v>
          </cell>
          <cell r="B40" t="str">
            <v>Lastenkirjat</v>
          </cell>
          <cell r="C40" t="str">
            <v>Nick Butterworth</v>
          </cell>
          <cell r="D40" t="str">
            <v>Englanti</v>
          </cell>
          <cell r="E40" t="str">
            <v>Hikkaava kettu</v>
          </cell>
          <cell r="F40">
            <v>40</v>
          </cell>
          <cell r="G40">
            <v>56</v>
          </cell>
          <cell r="H40">
            <v>197</v>
          </cell>
          <cell r="I40">
            <v>11032</v>
          </cell>
        </row>
        <row r="41">
          <cell r="A41">
            <v>3013</v>
          </cell>
          <cell r="B41" t="str">
            <v>Lastenkirjat</v>
          </cell>
          <cell r="C41" t="str">
            <v>Nick Butterworth</v>
          </cell>
          <cell r="D41" t="str">
            <v>Englanti</v>
          </cell>
          <cell r="E41" t="str">
            <v>Vihainen kani</v>
          </cell>
          <cell r="F41">
            <v>40</v>
          </cell>
          <cell r="G41">
            <v>56</v>
          </cell>
          <cell r="H41">
            <v>259</v>
          </cell>
          <cell r="I41">
            <v>14504</v>
          </cell>
        </row>
        <row r="42">
          <cell r="A42">
            <v>3014</v>
          </cell>
          <cell r="B42" t="str">
            <v>Lastenkirjat</v>
          </cell>
          <cell r="C42" t="str">
            <v>Nick Butterworth</v>
          </cell>
          <cell r="D42" t="str">
            <v>Englanti</v>
          </cell>
          <cell r="E42" t="str">
            <v>Siili saa ilmapallon</v>
          </cell>
          <cell r="F42">
            <v>40</v>
          </cell>
          <cell r="G42">
            <v>56</v>
          </cell>
          <cell r="H42">
            <v>272</v>
          </cell>
          <cell r="I42">
            <v>15232</v>
          </cell>
        </row>
        <row r="43">
          <cell r="A43">
            <v>4001</v>
          </cell>
          <cell r="B43" t="str">
            <v>Romaanit</v>
          </cell>
          <cell r="C43" t="str">
            <v>Laila Hietamies</v>
          </cell>
          <cell r="D43" t="str">
            <v>Suomi</v>
          </cell>
          <cell r="E43" t="str">
            <v>Maan väkevät lapset</v>
          </cell>
          <cell r="F43">
            <v>49</v>
          </cell>
          <cell r="G43">
            <v>69</v>
          </cell>
          <cell r="H43">
            <v>2877</v>
          </cell>
          <cell r="I43">
            <v>198513</v>
          </cell>
        </row>
        <row r="44">
          <cell r="A44">
            <v>4002</v>
          </cell>
          <cell r="B44" t="str">
            <v>Romaanit</v>
          </cell>
          <cell r="C44" t="str">
            <v>Anja Kauranen</v>
          </cell>
          <cell r="D44" t="str">
            <v>Suomi</v>
          </cell>
          <cell r="E44" t="str">
            <v>Syysprinssi</v>
          </cell>
          <cell r="F44">
            <v>59</v>
          </cell>
          <cell r="G44">
            <v>87</v>
          </cell>
          <cell r="H44">
            <v>765</v>
          </cell>
          <cell r="I44">
            <v>66555</v>
          </cell>
        </row>
        <row r="45">
          <cell r="A45">
            <v>4003</v>
          </cell>
          <cell r="B45" t="str">
            <v>Romaanit</v>
          </cell>
          <cell r="C45" t="str">
            <v>Arto Paasilinna</v>
          </cell>
          <cell r="D45" t="str">
            <v>Suomi</v>
          </cell>
          <cell r="E45" t="str">
            <v>Lentävä kirvesmies</v>
          </cell>
          <cell r="F45">
            <v>69</v>
          </cell>
          <cell r="G45">
            <v>82</v>
          </cell>
          <cell r="H45">
            <v>1875</v>
          </cell>
          <cell r="I45">
            <v>153750</v>
          </cell>
        </row>
        <row r="46">
          <cell r="A46">
            <v>4004</v>
          </cell>
          <cell r="B46" t="str">
            <v>Romaanit</v>
          </cell>
          <cell r="C46" t="str">
            <v>Mario Puzo</v>
          </cell>
          <cell r="D46" t="str">
            <v>USA</v>
          </cell>
          <cell r="E46" t="str">
            <v>Viimeinen kummisetä</v>
          </cell>
          <cell r="F46">
            <v>75</v>
          </cell>
          <cell r="G46">
            <v>95</v>
          </cell>
          <cell r="H46">
            <v>988</v>
          </cell>
          <cell r="I46">
            <v>93860</v>
          </cell>
        </row>
        <row r="47">
          <cell r="A47">
            <v>4005</v>
          </cell>
          <cell r="B47" t="str">
            <v>Romaanit</v>
          </cell>
          <cell r="C47" t="str">
            <v>Clare Francis</v>
          </cell>
          <cell r="D47" t="str">
            <v>Englanti</v>
          </cell>
          <cell r="E47" t="str">
            <v>Epäilysten verkko</v>
          </cell>
          <cell r="F47">
            <v>75</v>
          </cell>
          <cell r="G47">
            <v>92</v>
          </cell>
          <cell r="H47">
            <v>876</v>
          </cell>
          <cell r="I47">
            <v>80592</v>
          </cell>
        </row>
        <row r="48">
          <cell r="A48">
            <v>4006</v>
          </cell>
          <cell r="B48" t="str">
            <v>Romaanit</v>
          </cell>
          <cell r="C48" t="str">
            <v>Isabel Allende</v>
          </cell>
          <cell r="D48" t="str">
            <v>Chile</v>
          </cell>
          <cell r="E48" t="str">
            <v>Henkien talo</v>
          </cell>
          <cell r="F48">
            <v>45</v>
          </cell>
          <cell r="G48">
            <v>67</v>
          </cell>
          <cell r="H48">
            <v>490</v>
          </cell>
          <cell r="I48">
            <v>32830</v>
          </cell>
        </row>
        <row r="49">
          <cell r="A49">
            <v>4007</v>
          </cell>
          <cell r="B49" t="str">
            <v>Romaanit</v>
          </cell>
          <cell r="C49" t="str">
            <v>Elsa Anttila</v>
          </cell>
          <cell r="D49" t="str">
            <v>Suomi</v>
          </cell>
          <cell r="E49" t="str">
            <v>Helmiä Mallorcalta</v>
          </cell>
          <cell r="F49">
            <v>42</v>
          </cell>
          <cell r="G49">
            <v>79</v>
          </cell>
          <cell r="H49">
            <v>1222</v>
          </cell>
          <cell r="I49">
            <v>96538</v>
          </cell>
        </row>
        <row r="50">
          <cell r="A50">
            <v>4008</v>
          </cell>
          <cell r="B50" t="str">
            <v>Romaanit</v>
          </cell>
          <cell r="C50" t="str">
            <v>Barbara Wood</v>
          </cell>
          <cell r="D50" t="str">
            <v>Englanti</v>
          </cell>
          <cell r="E50" t="str">
            <v>Lumottu maa</v>
          </cell>
          <cell r="F50">
            <v>62</v>
          </cell>
          <cell r="G50">
            <v>102</v>
          </cell>
          <cell r="H50">
            <v>599</v>
          </cell>
          <cell r="I50">
            <v>61098</v>
          </cell>
        </row>
        <row r="51">
          <cell r="A51">
            <v>4009</v>
          </cell>
          <cell r="B51" t="str">
            <v>Romaanit</v>
          </cell>
          <cell r="C51" t="str">
            <v>Danielle Steel</v>
          </cell>
          <cell r="D51" t="str">
            <v>USA</v>
          </cell>
          <cell r="E51" t="str">
            <v>Viisi päivää Pariisissa</v>
          </cell>
          <cell r="F51">
            <v>77</v>
          </cell>
          <cell r="G51">
            <v>97</v>
          </cell>
          <cell r="H51">
            <v>988</v>
          </cell>
          <cell r="I51">
            <v>95836</v>
          </cell>
        </row>
        <row r="52">
          <cell r="A52">
            <v>4010</v>
          </cell>
          <cell r="B52" t="str">
            <v>Romaanit</v>
          </cell>
          <cell r="C52" t="str">
            <v>Kaari Utrio</v>
          </cell>
          <cell r="D52" t="str">
            <v>Suomi</v>
          </cell>
          <cell r="E52" t="str">
            <v>Iisalmen Serkku</v>
          </cell>
          <cell r="F52">
            <v>52</v>
          </cell>
          <cell r="G52">
            <v>65</v>
          </cell>
          <cell r="H52">
            <v>1366</v>
          </cell>
          <cell r="I52">
            <v>88790</v>
          </cell>
        </row>
        <row r="53">
          <cell r="A53">
            <v>4011</v>
          </cell>
          <cell r="B53" t="str">
            <v>Romaanit</v>
          </cell>
          <cell r="C53" t="str">
            <v>Sally Beauman</v>
          </cell>
          <cell r="D53" t="str">
            <v>USA</v>
          </cell>
          <cell r="E53" t="str">
            <v>Valkea Kyyhky</v>
          </cell>
          <cell r="F53">
            <v>45</v>
          </cell>
          <cell r="G53">
            <v>62</v>
          </cell>
          <cell r="H53">
            <v>566</v>
          </cell>
          <cell r="I53">
            <v>35092</v>
          </cell>
        </row>
        <row r="54">
          <cell r="A54">
            <v>4012</v>
          </cell>
          <cell r="B54" t="str">
            <v>Romaanit</v>
          </cell>
          <cell r="C54" t="str">
            <v>Ernest Hemingway</v>
          </cell>
          <cell r="D54" t="str">
            <v>USA</v>
          </cell>
          <cell r="E54" t="str">
            <v>Kilimandzaron lumet</v>
          </cell>
          <cell r="F54">
            <v>55</v>
          </cell>
          <cell r="G54">
            <v>96</v>
          </cell>
          <cell r="H54">
            <v>1344</v>
          </cell>
          <cell r="I54">
            <v>129024</v>
          </cell>
        </row>
        <row r="55">
          <cell r="A55">
            <v>4014</v>
          </cell>
          <cell r="B55" t="str">
            <v>Romaanit</v>
          </cell>
          <cell r="C55" t="str">
            <v>Ernest Hemingway</v>
          </cell>
          <cell r="D55" t="str">
            <v>USA</v>
          </cell>
          <cell r="E55" t="str">
            <v>Kenelle kellot soivat</v>
          </cell>
          <cell r="F55">
            <v>40</v>
          </cell>
          <cell r="G55">
            <v>87</v>
          </cell>
          <cell r="H55">
            <v>788</v>
          </cell>
          <cell r="I55">
            <v>68556</v>
          </cell>
        </row>
        <row r="56">
          <cell r="A56">
            <v>4015</v>
          </cell>
          <cell r="B56" t="str">
            <v>Romaanit</v>
          </cell>
          <cell r="C56" t="str">
            <v>John Steinbeck</v>
          </cell>
          <cell r="D56" t="str">
            <v>USA</v>
          </cell>
          <cell r="E56" t="str">
            <v>Vihan hedelmät</v>
          </cell>
          <cell r="F56">
            <v>50</v>
          </cell>
          <cell r="G56">
            <v>69</v>
          </cell>
          <cell r="H56">
            <v>809</v>
          </cell>
          <cell r="I56">
            <v>55821</v>
          </cell>
        </row>
        <row r="57">
          <cell r="A57">
            <v>4016</v>
          </cell>
          <cell r="B57" t="str">
            <v>Romaanit</v>
          </cell>
          <cell r="C57" t="str">
            <v>Aleksis Kivi</v>
          </cell>
          <cell r="D57" t="str">
            <v>Suomi</v>
          </cell>
          <cell r="E57" t="str">
            <v>Seitsemän veljestä</v>
          </cell>
          <cell r="F57">
            <v>70</v>
          </cell>
          <cell r="G57">
            <v>98</v>
          </cell>
          <cell r="H57">
            <v>1608</v>
          </cell>
          <cell r="I57">
            <v>157584</v>
          </cell>
        </row>
        <row r="58">
          <cell r="A58">
            <v>4017</v>
          </cell>
          <cell r="B58" t="str">
            <v>Romaanit</v>
          </cell>
          <cell r="C58" t="str">
            <v>Mihail Solohov</v>
          </cell>
          <cell r="D58" t="str">
            <v>Venäjä</v>
          </cell>
          <cell r="E58" t="str">
            <v>Hiljaa virtaa Don</v>
          </cell>
          <cell r="F58">
            <v>60</v>
          </cell>
          <cell r="G58">
            <v>112</v>
          </cell>
          <cell r="H58">
            <v>455</v>
          </cell>
          <cell r="I58">
            <v>50960</v>
          </cell>
        </row>
        <row r="59">
          <cell r="A59">
            <v>4018</v>
          </cell>
          <cell r="B59" t="str">
            <v>Romaanit</v>
          </cell>
          <cell r="C59" t="str">
            <v>Mika Waltari</v>
          </cell>
          <cell r="D59" t="str">
            <v>Suomi</v>
          </cell>
          <cell r="E59" t="str">
            <v>Sinuhe Egyptiläinen</v>
          </cell>
          <cell r="F59">
            <v>79</v>
          </cell>
          <cell r="G59">
            <v>99</v>
          </cell>
          <cell r="H59">
            <v>2144</v>
          </cell>
          <cell r="I59">
            <v>212256</v>
          </cell>
        </row>
        <row r="60">
          <cell r="A60">
            <v>4019</v>
          </cell>
          <cell r="B60" t="str">
            <v>Romaanit</v>
          </cell>
          <cell r="C60" t="str">
            <v>Mika Waltari</v>
          </cell>
          <cell r="D60" t="str">
            <v>Suomi</v>
          </cell>
          <cell r="E60" t="str">
            <v>Mikael Karvajalka</v>
          </cell>
          <cell r="F60">
            <v>55</v>
          </cell>
          <cell r="G60">
            <v>78</v>
          </cell>
          <cell r="H60">
            <v>2011</v>
          </cell>
          <cell r="I60">
            <v>156858</v>
          </cell>
        </row>
        <row r="61">
          <cell r="A61">
            <v>4020</v>
          </cell>
          <cell r="B61" t="str">
            <v>Romaanit</v>
          </cell>
          <cell r="C61" t="str">
            <v>Leo Tolstoi</v>
          </cell>
          <cell r="D61" t="str">
            <v>Venäjä</v>
          </cell>
          <cell r="E61" t="str">
            <v>Sota ja rauha</v>
          </cell>
          <cell r="F61">
            <v>79</v>
          </cell>
          <cell r="G61">
            <v>145</v>
          </cell>
          <cell r="H61">
            <v>433</v>
          </cell>
          <cell r="I61">
            <v>62785</v>
          </cell>
        </row>
        <row r="62">
          <cell r="A62">
            <v>4021</v>
          </cell>
          <cell r="B62" t="str">
            <v>Romaanit</v>
          </cell>
          <cell r="C62" t="str">
            <v>Leo Tolstoi</v>
          </cell>
          <cell r="D62" t="str">
            <v>Venäjä</v>
          </cell>
          <cell r="E62" t="str">
            <v>Ylösnousemus</v>
          </cell>
          <cell r="F62">
            <v>39</v>
          </cell>
          <cell r="G62">
            <v>79</v>
          </cell>
          <cell r="H62">
            <v>89</v>
          </cell>
          <cell r="I62">
            <v>7031</v>
          </cell>
        </row>
        <row r="63">
          <cell r="A63">
            <v>4022</v>
          </cell>
          <cell r="B63" t="str">
            <v>Romaanit</v>
          </cell>
          <cell r="C63" t="str">
            <v>Leo Tolstoi</v>
          </cell>
          <cell r="D63" t="str">
            <v>Venäjä</v>
          </cell>
          <cell r="E63" t="str">
            <v>Anna Karenina</v>
          </cell>
          <cell r="F63">
            <v>65</v>
          </cell>
          <cell r="G63">
            <v>99</v>
          </cell>
          <cell r="H63">
            <v>188</v>
          </cell>
          <cell r="I63">
            <v>18612</v>
          </cell>
        </row>
        <row r="64">
          <cell r="A64">
            <v>4023</v>
          </cell>
          <cell r="B64" t="str">
            <v>Romaanit</v>
          </cell>
          <cell r="C64" t="str">
            <v>F.E. Sillanpää</v>
          </cell>
          <cell r="D64" t="str">
            <v>Suomi</v>
          </cell>
          <cell r="E64" t="str">
            <v>Hurskas kurjuus</v>
          </cell>
          <cell r="F64">
            <v>55</v>
          </cell>
          <cell r="G64">
            <v>79</v>
          </cell>
          <cell r="H64">
            <v>90</v>
          </cell>
          <cell r="I64">
            <v>7110</v>
          </cell>
        </row>
        <row r="65">
          <cell r="A65">
            <v>4024</v>
          </cell>
          <cell r="B65" t="str">
            <v>Romaanit</v>
          </cell>
          <cell r="C65" t="str">
            <v>F.E. Sillanpää</v>
          </cell>
          <cell r="D65" t="str">
            <v>Suomi</v>
          </cell>
          <cell r="E65" t="str">
            <v>Ihmiset suviyössä</v>
          </cell>
          <cell r="F65">
            <v>45</v>
          </cell>
          <cell r="G65">
            <v>69</v>
          </cell>
          <cell r="H65">
            <v>145</v>
          </cell>
          <cell r="I65">
            <v>10005</v>
          </cell>
        </row>
        <row r="66">
          <cell r="A66">
            <v>4025</v>
          </cell>
          <cell r="B66" t="str">
            <v>Romaanit</v>
          </cell>
          <cell r="C66" t="str">
            <v>F.E. Sillanpää</v>
          </cell>
          <cell r="D66" t="str">
            <v>Suomi</v>
          </cell>
          <cell r="E66" t="str">
            <v>Silja nuorena nukkunut</v>
          </cell>
          <cell r="F66">
            <v>45</v>
          </cell>
          <cell r="G66">
            <v>69</v>
          </cell>
          <cell r="H66">
            <v>399</v>
          </cell>
          <cell r="I66">
            <v>27531</v>
          </cell>
        </row>
        <row r="67">
          <cell r="A67">
            <v>4026</v>
          </cell>
          <cell r="B67" t="str">
            <v>Romaanit</v>
          </cell>
          <cell r="C67" t="str">
            <v>Jostein Gaarder</v>
          </cell>
          <cell r="D67" t="str">
            <v>Norja</v>
          </cell>
          <cell r="E67" t="str">
            <v>Sofian maailma</v>
          </cell>
          <cell r="F67">
            <v>57</v>
          </cell>
          <cell r="G67">
            <v>86</v>
          </cell>
          <cell r="H67">
            <v>1455</v>
          </cell>
          <cell r="I67">
            <v>125130</v>
          </cell>
        </row>
        <row r="68">
          <cell r="A68">
            <v>4027</v>
          </cell>
          <cell r="B68" t="str">
            <v>Romaanit</v>
          </cell>
          <cell r="C68" t="str">
            <v>Jostein Gaarder</v>
          </cell>
          <cell r="D68" t="str">
            <v>Norja</v>
          </cell>
          <cell r="E68" t="str">
            <v>Pasianssimysteerio</v>
          </cell>
          <cell r="F68">
            <v>49</v>
          </cell>
          <cell r="G68">
            <v>69</v>
          </cell>
          <cell r="H68">
            <v>677</v>
          </cell>
          <cell r="I68">
            <v>46713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B064-1D2F-4C0D-8020-963EF10EF2C4}">
  <sheetPr>
    <tabColor rgb="FF92D050"/>
  </sheetPr>
  <dimension ref="A11:G46"/>
  <sheetViews>
    <sheetView tabSelected="1" zoomScaleNormal="100" workbookViewId="0"/>
  </sheetViews>
  <sheetFormatPr baseColWidth="10" defaultColWidth="9" defaultRowHeight="15"/>
  <cols>
    <col min="1" max="1" width="8" bestFit="1" customWidth="1"/>
    <col min="2" max="2" width="11" bestFit="1" customWidth="1"/>
    <col min="3" max="3" width="10" customWidth="1"/>
    <col min="4" max="4" width="7" bestFit="1" customWidth="1"/>
    <col min="5" max="5" width="7.33203125" bestFit="1" customWidth="1"/>
    <col min="6" max="6" width="10.5" bestFit="1" customWidth="1"/>
    <col min="7" max="7" width="21.33203125" customWidth="1"/>
    <col min="8" max="8" width="13.5" customWidth="1"/>
  </cols>
  <sheetData>
    <row r="11" spans="1:7" ht="34">
      <c r="A11" s="2" t="s">
        <v>7</v>
      </c>
    </row>
    <row r="12" spans="1:7">
      <c r="A12" s="50"/>
      <c r="B12" s="54" t="s">
        <v>5</v>
      </c>
      <c r="C12" s="48">
        <v>12506</v>
      </c>
    </row>
    <row r="13" spans="1:7">
      <c r="A13" s="50"/>
      <c r="B13" s="54" t="s">
        <v>6</v>
      </c>
      <c r="C13" s="1"/>
    </row>
    <row r="14" spans="1:7">
      <c r="A14" s="50"/>
      <c r="B14" s="54" t="s">
        <v>0</v>
      </c>
      <c r="C14" s="1"/>
    </row>
    <row r="16" spans="1:7" ht="19">
      <c r="A16" s="49" t="s">
        <v>5</v>
      </c>
      <c r="B16" s="49" t="s">
        <v>4</v>
      </c>
      <c r="C16" s="49" t="s">
        <v>6</v>
      </c>
      <c r="D16" s="49" t="s">
        <v>3</v>
      </c>
      <c r="E16" s="49" t="s">
        <v>2</v>
      </c>
      <c r="F16" s="49" t="s">
        <v>1</v>
      </c>
      <c r="G16" s="49" t="s">
        <v>0</v>
      </c>
    </row>
    <row r="17" spans="1:7">
      <c r="A17" s="50">
        <v>12506</v>
      </c>
      <c r="B17" s="51">
        <v>43497</v>
      </c>
      <c r="C17" s="52" t="s">
        <v>302</v>
      </c>
      <c r="D17" s="53">
        <v>3400</v>
      </c>
      <c r="E17" s="50">
        <v>4</v>
      </c>
      <c r="F17" s="53">
        <f t="shared" ref="F17:F46" si="0">+D17*E17%</f>
        <v>136</v>
      </c>
      <c r="G17" s="53">
        <f t="shared" ref="G17:G46" si="1">+D17-F17</f>
        <v>3264</v>
      </c>
    </row>
    <row r="18" spans="1:7">
      <c r="A18" s="50">
        <v>12507</v>
      </c>
      <c r="B18" s="51">
        <v>43498</v>
      </c>
      <c r="C18" s="52" t="s">
        <v>303</v>
      </c>
      <c r="D18" s="53">
        <v>2500</v>
      </c>
      <c r="E18" s="50">
        <v>6</v>
      </c>
      <c r="F18" s="53">
        <f t="shared" si="0"/>
        <v>150</v>
      </c>
      <c r="G18" s="53">
        <f t="shared" si="1"/>
        <v>2350</v>
      </c>
    </row>
    <row r="19" spans="1:7">
      <c r="A19" s="50">
        <v>12508</v>
      </c>
      <c r="B19" s="51">
        <v>43499</v>
      </c>
      <c r="C19" s="52" t="s">
        <v>304</v>
      </c>
      <c r="D19" s="53">
        <v>2900</v>
      </c>
      <c r="E19" s="50">
        <v>3</v>
      </c>
      <c r="F19" s="53">
        <f t="shared" si="0"/>
        <v>87</v>
      </c>
      <c r="G19" s="53">
        <f t="shared" si="1"/>
        <v>2813</v>
      </c>
    </row>
    <row r="20" spans="1:7">
      <c r="A20" s="50">
        <v>12509</v>
      </c>
      <c r="B20" s="51">
        <v>43500</v>
      </c>
      <c r="C20" s="52" t="s">
        <v>303</v>
      </c>
      <c r="D20" s="53">
        <v>3400</v>
      </c>
      <c r="E20" s="50">
        <v>6</v>
      </c>
      <c r="F20" s="53">
        <f t="shared" si="0"/>
        <v>204</v>
      </c>
      <c r="G20" s="53">
        <f t="shared" si="1"/>
        <v>3196</v>
      </c>
    </row>
    <row r="21" spans="1:7">
      <c r="A21" s="50">
        <v>12510</v>
      </c>
      <c r="B21" s="51">
        <v>43501</v>
      </c>
      <c r="C21" s="52" t="s">
        <v>302</v>
      </c>
      <c r="D21" s="53">
        <v>3000</v>
      </c>
      <c r="E21" s="50">
        <v>4</v>
      </c>
      <c r="F21" s="53">
        <f t="shared" si="0"/>
        <v>120</v>
      </c>
      <c r="G21" s="53">
        <f t="shared" si="1"/>
        <v>2880</v>
      </c>
    </row>
    <row r="22" spans="1:7">
      <c r="A22" s="50">
        <v>12512</v>
      </c>
      <c r="B22" s="51">
        <v>43502</v>
      </c>
      <c r="C22" s="52" t="s">
        <v>304</v>
      </c>
      <c r="D22" s="53">
        <v>2345</v>
      </c>
      <c r="E22" s="50">
        <v>3</v>
      </c>
      <c r="F22" s="53">
        <f t="shared" si="0"/>
        <v>70.349999999999994</v>
      </c>
      <c r="G22" s="53">
        <f t="shared" si="1"/>
        <v>2274.65</v>
      </c>
    </row>
    <row r="23" spans="1:7">
      <c r="A23" s="50">
        <v>12512</v>
      </c>
      <c r="B23" s="51">
        <v>43503</v>
      </c>
      <c r="C23" s="52" t="s">
        <v>303</v>
      </c>
      <c r="D23" s="53">
        <v>2389</v>
      </c>
      <c r="E23" s="50">
        <v>6</v>
      </c>
      <c r="F23" s="53">
        <f t="shared" si="0"/>
        <v>143.34</v>
      </c>
      <c r="G23" s="53">
        <f t="shared" si="1"/>
        <v>2245.66</v>
      </c>
    </row>
    <row r="24" spans="1:7">
      <c r="A24" s="50">
        <v>12513</v>
      </c>
      <c r="B24" s="51">
        <v>43504</v>
      </c>
      <c r="C24" s="52" t="s">
        <v>302</v>
      </c>
      <c r="D24" s="53">
        <v>4500</v>
      </c>
      <c r="E24" s="50">
        <v>4</v>
      </c>
      <c r="F24" s="53">
        <f t="shared" si="0"/>
        <v>180</v>
      </c>
      <c r="G24" s="53">
        <f t="shared" si="1"/>
        <v>4320</v>
      </c>
    </row>
    <row r="25" spans="1:7">
      <c r="A25" s="50">
        <v>12514</v>
      </c>
      <c r="B25" s="51">
        <v>43505</v>
      </c>
      <c r="C25" s="52" t="s">
        <v>304</v>
      </c>
      <c r="D25" s="53">
        <v>4980</v>
      </c>
      <c r="E25" s="50">
        <v>3</v>
      </c>
      <c r="F25" s="53">
        <f t="shared" si="0"/>
        <v>149.4</v>
      </c>
      <c r="G25" s="53">
        <f t="shared" si="1"/>
        <v>4830.6000000000004</v>
      </c>
    </row>
    <row r="26" spans="1:7">
      <c r="A26" s="50">
        <v>12515</v>
      </c>
      <c r="B26" s="51">
        <v>43506</v>
      </c>
      <c r="C26" s="52" t="s">
        <v>303</v>
      </c>
      <c r="D26" s="53">
        <v>5600</v>
      </c>
      <c r="E26" s="50">
        <v>6</v>
      </c>
      <c r="F26" s="53">
        <f t="shared" si="0"/>
        <v>336</v>
      </c>
      <c r="G26" s="53">
        <f t="shared" si="1"/>
        <v>5264</v>
      </c>
    </row>
    <row r="27" spans="1:7">
      <c r="A27" s="50">
        <v>12516</v>
      </c>
      <c r="B27" s="51">
        <v>43507</v>
      </c>
      <c r="C27" s="52" t="s">
        <v>302</v>
      </c>
      <c r="D27" s="53">
        <v>1400</v>
      </c>
      <c r="E27" s="50">
        <v>4</v>
      </c>
      <c r="F27" s="53">
        <f t="shared" si="0"/>
        <v>56</v>
      </c>
      <c r="G27" s="53">
        <f t="shared" si="1"/>
        <v>1344</v>
      </c>
    </row>
    <row r="28" spans="1:7">
      <c r="A28" s="50">
        <v>12517</v>
      </c>
      <c r="B28" s="51">
        <v>43508</v>
      </c>
      <c r="C28" s="52" t="s">
        <v>304</v>
      </c>
      <c r="D28" s="53">
        <v>6543</v>
      </c>
      <c r="E28" s="50">
        <v>3</v>
      </c>
      <c r="F28" s="53">
        <f t="shared" si="0"/>
        <v>196.29</v>
      </c>
      <c r="G28" s="53">
        <f t="shared" si="1"/>
        <v>6346.71</v>
      </c>
    </row>
    <row r="29" spans="1:7">
      <c r="A29" s="50">
        <v>12518</v>
      </c>
      <c r="B29" s="51">
        <v>43509</v>
      </c>
      <c r="C29" s="52" t="s">
        <v>303</v>
      </c>
      <c r="D29" s="53">
        <v>5432</v>
      </c>
      <c r="E29" s="50">
        <v>6</v>
      </c>
      <c r="F29" s="53">
        <f t="shared" si="0"/>
        <v>325.92</v>
      </c>
      <c r="G29" s="53">
        <f t="shared" si="1"/>
        <v>5106.08</v>
      </c>
    </row>
    <row r="30" spans="1:7">
      <c r="A30" s="50">
        <v>12519</v>
      </c>
      <c r="B30" s="51">
        <v>43510</v>
      </c>
      <c r="C30" s="52" t="s">
        <v>302</v>
      </c>
      <c r="D30" s="53">
        <v>5673</v>
      </c>
      <c r="E30" s="50">
        <v>4</v>
      </c>
      <c r="F30" s="53">
        <f t="shared" si="0"/>
        <v>226.92000000000002</v>
      </c>
      <c r="G30" s="53">
        <f t="shared" si="1"/>
        <v>5446.08</v>
      </c>
    </row>
    <row r="31" spans="1:7">
      <c r="A31" s="50">
        <v>12520</v>
      </c>
      <c r="B31" s="51">
        <v>43511</v>
      </c>
      <c r="C31" s="52" t="s">
        <v>304</v>
      </c>
      <c r="D31" s="53">
        <v>345</v>
      </c>
      <c r="E31" s="50">
        <v>3</v>
      </c>
      <c r="F31" s="53">
        <f t="shared" si="0"/>
        <v>10.35</v>
      </c>
      <c r="G31" s="53">
        <f t="shared" si="1"/>
        <v>334.65</v>
      </c>
    </row>
    <row r="32" spans="1:7">
      <c r="A32" s="50">
        <v>12521</v>
      </c>
      <c r="B32" s="51">
        <v>43512</v>
      </c>
      <c r="C32" s="52" t="s">
        <v>303</v>
      </c>
      <c r="D32" s="53">
        <v>543</v>
      </c>
      <c r="E32" s="50">
        <v>6</v>
      </c>
      <c r="F32" s="53">
        <f t="shared" si="0"/>
        <v>32.58</v>
      </c>
      <c r="G32" s="53">
        <f t="shared" si="1"/>
        <v>510.42</v>
      </c>
    </row>
    <row r="33" spans="1:7">
      <c r="A33" s="50">
        <v>12522</v>
      </c>
      <c r="B33" s="51">
        <v>43513</v>
      </c>
      <c r="C33" s="52" t="s">
        <v>302</v>
      </c>
      <c r="D33" s="53">
        <v>765</v>
      </c>
      <c r="E33" s="50">
        <v>4</v>
      </c>
      <c r="F33" s="53">
        <f t="shared" si="0"/>
        <v>30.6</v>
      </c>
      <c r="G33" s="53">
        <f t="shared" si="1"/>
        <v>734.4</v>
      </c>
    </row>
    <row r="34" spans="1:7">
      <c r="A34" s="50">
        <v>12523</v>
      </c>
      <c r="B34" s="51">
        <v>43514</v>
      </c>
      <c r="C34" s="52" t="s">
        <v>304</v>
      </c>
      <c r="D34" s="53">
        <v>879</v>
      </c>
      <c r="E34" s="50">
        <v>3</v>
      </c>
      <c r="F34" s="53">
        <f t="shared" si="0"/>
        <v>26.369999999999997</v>
      </c>
      <c r="G34" s="53">
        <f t="shared" si="1"/>
        <v>852.63</v>
      </c>
    </row>
    <row r="35" spans="1:7">
      <c r="A35" s="50">
        <v>12524</v>
      </c>
      <c r="B35" s="51">
        <v>43515</v>
      </c>
      <c r="C35" s="52" t="s">
        <v>303</v>
      </c>
      <c r="D35" s="53">
        <v>765</v>
      </c>
      <c r="E35" s="50">
        <v>6</v>
      </c>
      <c r="F35" s="53">
        <f t="shared" si="0"/>
        <v>45.9</v>
      </c>
      <c r="G35" s="53">
        <f t="shared" si="1"/>
        <v>719.1</v>
      </c>
    </row>
    <row r="36" spans="1:7">
      <c r="A36" s="50">
        <v>12525</v>
      </c>
      <c r="B36" s="51">
        <v>43516</v>
      </c>
      <c r="C36" s="52" t="s">
        <v>302</v>
      </c>
      <c r="D36" s="53">
        <v>567</v>
      </c>
      <c r="E36" s="50">
        <v>3</v>
      </c>
      <c r="F36" s="53">
        <f t="shared" si="0"/>
        <v>17.009999999999998</v>
      </c>
      <c r="G36" s="53">
        <f t="shared" si="1"/>
        <v>549.99</v>
      </c>
    </row>
    <row r="37" spans="1:7">
      <c r="A37" s="50">
        <v>12526</v>
      </c>
      <c r="B37" s="51">
        <v>43517</v>
      </c>
      <c r="C37" s="52" t="s">
        <v>304</v>
      </c>
      <c r="D37" s="53">
        <v>5453</v>
      </c>
      <c r="E37" s="50">
        <v>6</v>
      </c>
      <c r="F37" s="53">
        <f t="shared" si="0"/>
        <v>327.18</v>
      </c>
      <c r="G37" s="53">
        <f t="shared" si="1"/>
        <v>5125.82</v>
      </c>
    </row>
    <row r="38" spans="1:7">
      <c r="A38" s="50">
        <v>12527</v>
      </c>
      <c r="B38" s="51">
        <v>43518</v>
      </c>
      <c r="C38" s="52" t="s">
        <v>303</v>
      </c>
      <c r="D38" s="53">
        <v>2345</v>
      </c>
      <c r="E38" s="50">
        <v>5</v>
      </c>
      <c r="F38" s="53">
        <f t="shared" si="0"/>
        <v>117.25</v>
      </c>
      <c r="G38" s="53">
        <f t="shared" si="1"/>
        <v>2227.75</v>
      </c>
    </row>
    <row r="39" spans="1:7">
      <c r="A39" s="50">
        <v>12528</v>
      </c>
      <c r="B39" s="51">
        <v>43519</v>
      </c>
      <c r="C39" s="52" t="s">
        <v>302</v>
      </c>
      <c r="D39" s="53">
        <v>6534</v>
      </c>
      <c r="E39" s="50">
        <v>3</v>
      </c>
      <c r="F39" s="53">
        <f t="shared" si="0"/>
        <v>196.01999999999998</v>
      </c>
      <c r="G39" s="53">
        <f t="shared" si="1"/>
        <v>6337.98</v>
      </c>
    </row>
    <row r="40" spans="1:7">
      <c r="A40" s="50">
        <v>12529</v>
      </c>
      <c r="B40" s="51">
        <v>43520</v>
      </c>
      <c r="C40" s="52" t="s">
        <v>304</v>
      </c>
      <c r="D40" s="53">
        <v>5676</v>
      </c>
      <c r="E40" s="50">
        <v>6</v>
      </c>
      <c r="F40" s="53">
        <f t="shared" si="0"/>
        <v>340.56</v>
      </c>
      <c r="G40" s="53">
        <f t="shared" si="1"/>
        <v>5335.44</v>
      </c>
    </row>
    <row r="41" spans="1:7">
      <c r="A41" s="50">
        <v>12530</v>
      </c>
      <c r="B41" s="51">
        <v>43521</v>
      </c>
      <c r="C41" s="52" t="s">
        <v>303</v>
      </c>
      <c r="D41" s="53">
        <v>8900</v>
      </c>
      <c r="E41" s="50">
        <v>5</v>
      </c>
      <c r="F41" s="53">
        <f t="shared" si="0"/>
        <v>445</v>
      </c>
      <c r="G41" s="53">
        <f t="shared" si="1"/>
        <v>8455</v>
      </c>
    </row>
    <row r="42" spans="1:7">
      <c r="A42" s="50">
        <v>12531</v>
      </c>
      <c r="B42" s="51">
        <v>43522</v>
      </c>
      <c r="C42" s="52" t="s">
        <v>302</v>
      </c>
      <c r="D42" s="53">
        <v>234</v>
      </c>
      <c r="E42" s="50">
        <v>3</v>
      </c>
      <c r="F42" s="53">
        <f t="shared" si="0"/>
        <v>7.02</v>
      </c>
      <c r="G42" s="53">
        <f t="shared" si="1"/>
        <v>226.98</v>
      </c>
    </row>
    <row r="43" spans="1:7">
      <c r="A43" s="50">
        <v>12532</v>
      </c>
      <c r="B43" s="51">
        <v>43523</v>
      </c>
      <c r="C43" s="52" t="s">
        <v>304</v>
      </c>
      <c r="D43" s="53">
        <v>4321</v>
      </c>
      <c r="E43" s="50">
        <v>6</v>
      </c>
      <c r="F43" s="53">
        <f t="shared" si="0"/>
        <v>259.26</v>
      </c>
      <c r="G43" s="53">
        <f t="shared" si="1"/>
        <v>4061.74</v>
      </c>
    </row>
    <row r="44" spans="1:7">
      <c r="A44" s="50">
        <v>12543</v>
      </c>
      <c r="B44" s="51">
        <v>43524</v>
      </c>
      <c r="C44" s="52" t="s">
        <v>303</v>
      </c>
      <c r="D44" s="53">
        <v>3000</v>
      </c>
      <c r="E44" s="50">
        <v>5</v>
      </c>
      <c r="F44" s="53">
        <f t="shared" si="0"/>
        <v>150</v>
      </c>
      <c r="G44" s="53">
        <f t="shared" si="1"/>
        <v>2850</v>
      </c>
    </row>
    <row r="45" spans="1:7">
      <c r="A45" s="50">
        <v>12533</v>
      </c>
      <c r="B45" s="51">
        <v>43525</v>
      </c>
      <c r="C45" s="52" t="s">
        <v>303</v>
      </c>
      <c r="D45" s="53">
        <v>6543</v>
      </c>
      <c r="E45" s="50">
        <v>5</v>
      </c>
      <c r="F45" s="53">
        <f t="shared" si="0"/>
        <v>327.15000000000003</v>
      </c>
      <c r="G45" s="53">
        <f t="shared" si="1"/>
        <v>6215.85</v>
      </c>
    </row>
    <row r="46" spans="1:7">
      <c r="A46" s="50">
        <v>12544</v>
      </c>
      <c r="B46" s="51">
        <v>43526</v>
      </c>
      <c r="C46" s="52" t="s">
        <v>303</v>
      </c>
      <c r="D46" s="53">
        <v>3200</v>
      </c>
      <c r="E46" s="50">
        <v>5</v>
      </c>
      <c r="F46" s="53">
        <f t="shared" si="0"/>
        <v>160</v>
      </c>
      <c r="G46" s="53">
        <f t="shared" si="1"/>
        <v>3040</v>
      </c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K70"/>
  <sheetViews>
    <sheetView zoomScaleNormal="100" workbookViewId="0">
      <pane ySplit="3" topLeftCell="A42" activePane="bottomLeft" state="frozen"/>
      <selection pane="bottomLeft" activeCell="K60" sqref="K60"/>
    </sheetView>
  </sheetViews>
  <sheetFormatPr baseColWidth="10" defaultColWidth="9" defaultRowHeight="15"/>
  <cols>
    <col min="1" max="1" width="12.33203125" style="23" customWidth="1"/>
    <col min="2" max="2" width="13" style="22" bestFit="1" customWidth="1"/>
    <col min="3" max="3" width="15.5" style="22" bestFit="1" customWidth="1"/>
    <col min="4" max="4" width="7.5" style="22" bestFit="1" customWidth="1"/>
    <col min="5" max="5" width="25.33203125" style="22" bestFit="1" customWidth="1"/>
    <col min="6" max="6" width="15" style="22" bestFit="1" customWidth="1"/>
    <col min="7" max="7" width="13.33203125" style="22" bestFit="1" customWidth="1"/>
    <col min="8" max="8" width="12.33203125" style="22" bestFit="1" customWidth="1"/>
    <col min="9" max="9" width="11" style="22" bestFit="1" customWidth="1"/>
    <col min="10" max="10" width="14.6640625" style="22" bestFit="1" customWidth="1"/>
    <col min="11" max="11" width="11" style="22" customWidth="1"/>
  </cols>
  <sheetData>
    <row r="1" spans="1:11" ht="19">
      <c r="A1" s="28" t="s">
        <v>148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3" spans="1:11" ht="22.5" customHeight="1">
      <c r="A3" s="26" t="s">
        <v>147</v>
      </c>
      <c r="B3" s="26" t="s">
        <v>146</v>
      </c>
      <c r="C3" s="26" t="s">
        <v>145</v>
      </c>
      <c r="D3" s="26" t="s">
        <v>144</v>
      </c>
      <c r="E3" s="26" t="s">
        <v>143</v>
      </c>
      <c r="F3" s="26" t="s">
        <v>142</v>
      </c>
      <c r="G3" s="26" t="s">
        <v>141</v>
      </c>
      <c r="H3" s="26" t="s">
        <v>140</v>
      </c>
      <c r="I3" s="26" t="s">
        <v>139</v>
      </c>
      <c r="J3" s="25" t="s">
        <v>138</v>
      </c>
      <c r="K3" s="25" t="s">
        <v>137</v>
      </c>
    </row>
    <row r="4" spans="1:11">
      <c r="A4" s="23">
        <v>1001</v>
      </c>
      <c r="B4" s="22" t="s">
        <v>116</v>
      </c>
      <c r="C4" s="22" t="s">
        <v>133</v>
      </c>
      <c r="D4" s="22" t="s">
        <v>39</v>
      </c>
      <c r="E4" s="22" t="s">
        <v>136</v>
      </c>
      <c r="F4" s="22">
        <v>68</v>
      </c>
      <c r="G4" s="22">
        <v>92</v>
      </c>
      <c r="H4" s="22">
        <v>1655</v>
      </c>
      <c r="I4" s="22">
        <f t="shared" ref="I4:I35" si="0">G4*H4</f>
        <v>152260</v>
      </c>
      <c r="J4" s="24">
        <f>VLOOKUP(A4,Varastoraportti!$A$4:$C$70,2,FALSE)</f>
        <v>544</v>
      </c>
      <c r="K4" s="24">
        <f>VLOOKUP(A4,Varastoraportti!$A$4:$C$70,3,FALSE)</f>
        <v>122</v>
      </c>
    </row>
    <row r="5" spans="1:11">
      <c r="A5" s="23">
        <v>1002</v>
      </c>
      <c r="B5" s="22" t="s">
        <v>116</v>
      </c>
      <c r="C5" s="22" t="s">
        <v>133</v>
      </c>
      <c r="D5" s="22" t="s">
        <v>39</v>
      </c>
      <c r="E5" s="22" t="s">
        <v>135</v>
      </c>
      <c r="F5" s="22">
        <v>62</v>
      </c>
      <c r="G5" s="22">
        <v>86</v>
      </c>
      <c r="H5" s="22">
        <v>1766</v>
      </c>
      <c r="I5" s="22">
        <f t="shared" si="0"/>
        <v>151876</v>
      </c>
      <c r="J5" s="24">
        <f>VLOOKUP(A5,Varastoraportti!$A$4:$C$70,2,FALSE)</f>
        <v>355</v>
      </c>
      <c r="K5" s="24">
        <f>VLOOKUP(A5,Varastoraportti!$A$4:$C$70,3,FALSE)</f>
        <v>134</v>
      </c>
    </row>
    <row r="6" spans="1:11">
      <c r="A6" s="23">
        <v>1003</v>
      </c>
      <c r="B6" s="22" t="s">
        <v>116</v>
      </c>
      <c r="C6" s="22" t="s">
        <v>133</v>
      </c>
      <c r="D6" s="22" t="s">
        <v>39</v>
      </c>
      <c r="E6" s="22" t="s">
        <v>134</v>
      </c>
      <c r="F6" s="22">
        <v>62</v>
      </c>
      <c r="G6" s="22">
        <v>86</v>
      </c>
      <c r="H6" s="22">
        <v>1877</v>
      </c>
      <c r="I6" s="22">
        <f t="shared" si="0"/>
        <v>161422</v>
      </c>
      <c r="J6" s="24">
        <f>VLOOKUP(A6,Varastoraportti!$A$4:$C$70,2,FALSE)</f>
        <v>150</v>
      </c>
      <c r="K6" s="24">
        <f>VLOOKUP(A6,Varastoraportti!$A$4:$C$70,3,FALSE)</f>
        <v>23</v>
      </c>
    </row>
    <row r="7" spans="1:11">
      <c r="A7" s="23">
        <v>1004</v>
      </c>
      <c r="B7" s="22" t="s">
        <v>116</v>
      </c>
      <c r="C7" s="22" t="s">
        <v>133</v>
      </c>
      <c r="D7" s="22" t="s">
        <v>39</v>
      </c>
      <c r="E7" s="22" t="s">
        <v>132</v>
      </c>
      <c r="F7" s="22">
        <v>62</v>
      </c>
      <c r="G7" s="22">
        <v>82</v>
      </c>
      <c r="H7" s="22">
        <v>1589</v>
      </c>
      <c r="I7" s="22">
        <f t="shared" si="0"/>
        <v>130298</v>
      </c>
      <c r="J7" s="24">
        <f>VLOOKUP(A7,Varastoraportti!$A$4:$C$70,2,FALSE)</f>
        <v>78</v>
      </c>
      <c r="K7" s="24">
        <f>VLOOKUP(A7,Varastoraportti!$A$4:$C$70,3,FALSE)</f>
        <v>29</v>
      </c>
    </row>
    <row r="8" spans="1:11">
      <c r="A8" s="23">
        <v>1005</v>
      </c>
      <c r="B8" s="22" t="s">
        <v>116</v>
      </c>
      <c r="C8" s="22" t="s">
        <v>118</v>
      </c>
      <c r="D8" s="22" t="s">
        <v>39</v>
      </c>
      <c r="E8" s="22" t="s">
        <v>131</v>
      </c>
      <c r="F8" s="22">
        <v>42</v>
      </c>
      <c r="G8" s="22">
        <v>92</v>
      </c>
      <c r="H8" s="22">
        <v>943</v>
      </c>
      <c r="I8" s="22">
        <f t="shared" si="0"/>
        <v>86756</v>
      </c>
      <c r="J8" s="24">
        <f>VLOOKUP(A8,Varastoraportti!$A$4:$C$70,2,FALSE)</f>
        <v>67</v>
      </c>
      <c r="K8" s="24">
        <f>VLOOKUP(A8,Varastoraportti!$A$4:$C$70,3,FALSE)</f>
        <v>78</v>
      </c>
    </row>
    <row r="9" spans="1:11">
      <c r="A9" s="23">
        <v>1006</v>
      </c>
      <c r="B9" s="22" t="s">
        <v>116</v>
      </c>
      <c r="C9" s="22" t="s">
        <v>130</v>
      </c>
      <c r="D9" s="22" t="s">
        <v>39</v>
      </c>
      <c r="E9" s="22" t="s">
        <v>129</v>
      </c>
      <c r="F9" s="22">
        <v>34</v>
      </c>
      <c r="G9" s="22">
        <v>56</v>
      </c>
      <c r="H9" s="22">
        <v>677</v>
      </c>
      <c r="I9" s="22">
        <f t="shared" si="0"/>
        <v>37912</v>
      </c>
      <c r="J9" s="24">
        <f>VLOOKUP(A9,Varastoraportti!$A$4:$C$70,2,FALSE)</f>
        <v>199</v>
      </c>
      <c r="K9" s="24">
        <f>VLOOKUP(A9,Varastoraportti!$A$4:$C$70,3,FALSE)</f>
        <v>54</v>
      </c>
    </row>
    <row r="10" spans="1:11">
      <c r="A10" s="23">
        <v>1007</v>
      </c>
      <c r="B10" s="22" t="s">
        <v>116</v>
      </c>
      <c r="C10" s="22" t="s">
        <v>128</v>
      </c>
      <c r="D10" s="22" t="s">
        <v>39</v>
      </c>
      <c r="E10" s="22" t="s">
        <v>127</v>
      </c>
      <c r="F10" s="22">
        <v>65</v>
      </c>
      <c r="G10" s="22">
        <v>110</v>
      </c>
      <c r="H10" s="22">
        <v>589</v>
      </c>
      <c r="I10" s="22">
        <f t="shared" si="0"/>
        <v>64790</v>
      </c>
      <c r="J10" s="24">
        <f>VLOOKUP(A10,Varastoraportti!$A$4:$C$70,2,FALSE)</f>
        <v>230</v>
      </c>
      <c r="K10" s="24">
        <f>VLOOKUP(A10,Varastoraportti!$A$4:$C$70,3,FALSE)</f>
        <v>19</v>
      </c>
    </row>
    <row r="11" spans="1:11">
      <c r="A11" s="23">
        <v>1008</v>
      </c>
      <c r="B11" s="22" t="s">
        <v>116</v>
      </c>
      <c r="C11" s="22" t="s">
        <v>126</v>
      </c>
      <c r="D11" s="22" t="s">
        <v>51</v>
      </c>
      <c r="E11" s="22" t="s">
        <v>125</v>
      </c>
      <c r="F11" s="22">
        <v>25</v>
      </c>
      <c r="G11" s="22">
        <v>49</v>
      </c>
      <c r="H11" s="22">
        <v>690</v>
      </c>
      <c r="I11" s="22">
        <f t="shared" si="0"/>
        <v>33810</v>
      </c>
      <c r="J11" s="24">
        <f>VLOOKUP(A11,Varastoraportti!$A$4:$C$70,2,FALSE)</f>
        <v>45</v>
      </c>
      <c r="K11" s="24">
        <f>VLOOKUP(A11,Varastoraportti!$A$4:$C$70,3,FALSE)</f>
        <v>0</v>
      </c>
    </row>
    <row r="12" spans="1:11">
      <c r="A12" s="23">
        <v>1009</v>
      </c>
      <c r="B12" s="22" t="s">
        <v>116</v>
      </c>
      <c r="C12" s="22" t="s">
        <v>99</v>
      </c>
      <c r="D12" s="22" t="s">
        <v>51</v>
      </c>
      <c r="E12" s="22" t="s">
        <v>124</v>
      </c>
      <c r="F12" s="22">
        <v>15</v>
      </c>
      <c r="G12" s="22">
        <v>32</v>
      </c>
      <c r="H12" s="22">
        <v>2165</v>
      </c>
      <c r="I12" s="22">
        <f t="shared" si="0"/>
        <v>69280</v>
      </c>
      <c r="J12" s="24">
        <f>VLOOKUP(A12,Varastoraportti!$A$4:$C$70,2,FALSE)</f>
        <v>255</v>
      </c>
      <c r="K12" s="24">
        <f>VLOOKUP(A12,Varastoraportti!$A$4:$C$70,3,FALSE)</f>
        <v>12</v>
      </c>
    </row>
    <row r="13" spans="1:11">
      <c r="A13" s="23">
        <v>1010</v>
      </c>
      <c r="B13" s="22" t="s">
        <v>116</v>
      </c>
      <c r="C13" s="22" t="s">
        <v>122</v>
      </c>
      <c r="D13" s="22" t="s">
        <v>39</v>
      </c>
      <c r="E13" s="22" t="s">
        <v>123</v>
      </c>
      <c r="F13" s="22">
        <v>54</v>
      </c>
      <c r="G13" s="22">
        <v>69</v>
      </c>
      <c r="H13" s="22">
        <v>1831</v>
      </c>
      <c r="I13" s="22">
        <f t="shared" si="0"/>
        <v>126339</v>
      </c>
      <c r="J13" s="24">
        <f>VLOOKUP(A13,Varastoraportti!$A$4:$C$70,2,FALSE)</f>
        <v>213</v>
      </c>
      <c r="K13" s="24">
        <f>VLOOKUP(A13,Varastoraportti!$A$4:$C$70,3,FALSE)</f>
        <v>0</v>
      </c>
    </row>
    <row r="14" spans="1:11">
      <c r="A14" s="23">
        <v>1011</v>
      </c>
      <c r="B14" s="22" t="s">
        <v>116</v>
      </c>
      <c r="C14" s="22" t="s">
        <v>122</v>
      </c>
      <c r="D14" s="22" t="s">
        <v>39</v>
      </c>
      <c r="E14" s="22" t="s">
        <v>121</v>
      </c>
      <c r="F14" s="22">
        <v>54</v>
      </c>
      <c r="G14" s="22">
        <v>79</v>
      </c>
      <c r="H14" s="22">
        <v>2344</v>
      </c>
      <c r="I14" s="22">
        <f t="shared" si="0"/>
        <v>185176</v>
      </c>
      <c r="J14" s="24">
        <f>VLOOKUP(A14,Varastoraportti!$A$4:$C$70,2,FALSE)</f>
        <v>378</v>
      </c>
      <c r="K14" s="24">
        <f>VLOOKUP(A14,Varastoraportti!$A$4:$C$70,3,FALSE)</f>
        <v>34</v>
      </c>
    </row>
    <row r="15" spans="1:11">
      <c r="A15" s="23">
        <v>1012</v>
      </c>
      <c r="B15" s="22" t="s">
        <v>116</v>
      </c>
      <c r="C15" s="22" t="s">
        <v>120</v>
      </c>
      <c r="D15" s="22" t="s">
        <v>23</v>
      </c>
      <c r="E15" s="22" t="s">
        <v>119</v>
      </c>
      <c r="F15" s="22">
        <v>18</v>
      </c>
      <c r="G15" s="22">
        <v>25</v>
      </c>
      <c r="H15" s="22">
        <v>488</v>
      </c>
      <c r="I15" s="22">
        <f t="shared" si="0"/>
        <v>12200</v>
      </c>
      <c r="J15" s="24">
        <f>VLOOKUP(A15,Varastoraportti!$A$4:$C$70,2,FALSE)</f>
        <v>48</v>
      </c>
      <c r="K15" s="24">
        <f>VLOOKUP(A15,Varastoraportti!$A$4:$C$70,3,FALSE)</f>
        <v>0</v>
      </c>
    </row>
    <row r="16" spans="1:11">
      <c r="A16" s="23">
        <v>1013</v>
      </c>
      <c r="B16" s="22" t="s">
        <v>116</v>
      </c>
      <c r="C16" s="22" t="s">
        <v>118</v>
      </c>
      <c r="D16" s="22" t="s">
        <v>39</v>
      </c>
      <c r="E16" s="22" t="s">
        <v>117</v>
      </c>
      <c r="F16" s="22">
        <v>35</v>
      </c>
      <c r="G16" s="22">
        <v>49</v>
      </c>
      <c r="H16" s="22">
        <v>622</v>
      </c>
      <c r="I16" s="22">
        <f t="shared" si="0"/>
        <v>30478</v>
      </c>
      <c r="J16" s="24">
        <f>VLOOKUP(A16,Varastoraportti!$A$4:$C$70,2,FALSE)</f>
        <v>123</v>
      </c>
      <c r="K16" s="24">
        <f>VLOOKUP(A16,Varastoraportti!$A$4:$C$70,3,FALSE)</f>
        <v>15</v>
      </c>
    </row>
    <row r="17" spans="1:11">
      <c r="A17" s="23">
        <v>1014</v>
      </c>
      <c r="B17" s="22" t="s">
        <v>116</v>
      </c>
      <c r="C17" s="22" t="s">
        <v>99</v>
      </c>
      <c r="D17" s="22" t="s">
        <v>51</v>
      </c>
      <c r="E17" s="22" t="s">
        <v>115</v>
      </c>
      <c r="F17" s="22">
        <v>82</v>
      </c>
      <c r="G17" s="22">
        <v>110</v>
      </c>
      <c r="H17" s="22">
        <v>1265</v>
      </c>
      <c r="I17" s="22">
        <f t="shared" si="0"/>
        <v>139150</v>
      </c>
      <c r="J17" s="24">
        <f>VLOOKUP(A17,Varastoraportti!$A$4:$C$70,2,FALSE)</f>
        <v>1090</v>
      </c>
      <c r="K17" s="24">
        <f>VLOOKUP(A17,Varastoraportti!$A$4:$C$70,3,FALSE)</f>
        <v>387</v>
      </c>
    </row>
    <row r="18" spans="1:11">
      <c r="A18" s="23">
        <v>2001</v>
      </c>
      <c r="B18" s="22" t="s">
        <v>93</v>
      </c>
      <c r="C18" s="22" t="s">
        <v>114</v>
      </c>
      <c r="D18" s="22" t="s">
        <v>23</v>
      </c>
      <c r="E18" s="22" t="s">
        <v>113</v>
      </c>
      <c r="F18" s="22">
        <v>85</v>
      </c>
      <c r="G18" s="22">
        <v>98</v>
      </c>
      <c r="H18" s="22">
        <v>2450</v>
      </c>
      <c r="I18" s="22">
        <f t="shared" si="0"/>
        <v>240100</v>
      </c>
      <c r="J18" s="24">
        <f>VLOOKUP(A18,Varastoraportti!$A$4:$C$70,2,FALSE)</f>
        <v>878</v>
      </c>
      <c r="K18" s="24">
        <f>VLOOKUP(A18,Varastoraportti!$A$4:$C$70,3,FALSE)</f>
        <v>344</v>
      </c>
    </row>
    <row r="19" spans="1:11">
      <c r="A19" s="23">
        <v>2002</v>
      </c>
      <c r="B19" s="22" t="s">
        <v>93</v>
      </c>
      <c r="C19" s="22" t="s">
        <v>112</v>
      </c>
      <c r="D19" s="22" t="s">
        <v>23</v>
      </c>
      <c r="E19" s="22" t="s">
        <v>111</v>
      </c>
      <c r="F19" s="22">
        <v>118</v>
      </c>
      <c r="G19" s="22">
        <v>142</v>
      </c>
      <c r="H19" s="22">
        <v>655</v>
      </c>
      <c r="I19" s="22">
        <f t="shared" si="0"/>
        <v>93010</v>
      </c>
      <c r="J19" s="24">
        <f>VLOOKUP(A19,Varastoraportti!$A$4:$C$70,2,FALSE)</f>
        <v>434</v>
      </c>
      <c r="K19" s="24">
        <f>VLOOKUP(A19,Varastoraportti!$A$4:$C$70,3,FALSE)</f>
        <v>189</v>
      </c>
    </row>
    <row r="20" spans="1:11">
      <c r="A20" s="23">
        <v>2003</v>
      </c>
      <c r="B20" s="22" t="s">
        <v>93</v>
      </c>
      <c r="C20" s="22" t="s">
        <v>109</v>
      </c>
      <c r="D20" s="22" t="s">
        <v>105</v>
      </c>
      <c r="E20" s="22" t="s">
        <v>110</v>
      </c>
      <c r="F20" s="22">
        <v>65</v>
      </c>
      <c r="G20" s="22">
        <v>79</v>
      </c>
      <c r="H20" s="22">
        <v>145</v>
      </c>
      <c r="I20" s="22">
        <f t="shared" si="0"/>
        <v>11455</v>
      </c>
      <c r="J20" s="24">
        <f>VLOOKUP(A20,Varastoraportti!$A$4:$C$70,2,FALSE)</f>
        <v>232</v>
      </c>
      <c r="K20" s="24">
        <f>VLOOKUP(A20,Varastoraportti!$A$4:$C$70,3,FALSE)</f>
        <v>87</v>
      </c>
    </row>
    <row r="21" spans="1:11">
      <c r="A21" s="23">
        <v>2004</v>
      </c>
      <c r="B21" s="22" t="s">
        <v>93</v>
      </c>
      <c r="C21" s="22" t="s">
        <v>109</v>
      </c>
      <c r="D21" s="22" t="s">
        <v>105</v>
      </c>
      <c r="E21" s="22" t="s">
        <v>28</v>
      </c>
      <c r="F21" s="22">
        <v>45</v>
      </c>
      <c r="G21" s="22">
        <v>86</v>
      </c>
      <c r="H21" s="22">
        <v>233</v>
      </c>
      <c r="I21" s="22">
        <f t="shared" si="0"/>
        <v>20038</v>
      </c>
      <c r="J21" s="24">
        <f>VLOOKUP(A21,Varastoraportti!$A$4:$C$70,2,FALSE)</f>
        <v>97</v>
      </c>
      <c r="K21" s="24">
        <f>VLOOKUP(A21,Varastoraportti!$A$4:$C$70,3,FALSE)</f>
        <v>0</v>
      </c>
    </row>
    <row r="22" spans="1:11">
      <c r="A22" s="23">
        <v>2005</v>
      </c>
      <c r="B22" s="22" t="s">
        <v>93</v>
      </c>
      <c r="C22" s="22" t="s">
        <v>108</v>
      </c>
      <c r="D22" s="22" t="s">
        <v>23</v>
      </c>
      <c r="E22" s="22" t="s">
        <v>107</v>
      </c>
      <c r="F22" s="22">
        <v>112</v>
      </c>
      <c r="G22" s="22">
        <v>156</v>
      </c>
      <c r="H22" s="22">
        <v>543</v>
      </c>
      <c r="I22" s="22">
        <f t="shared" si="0"/>
        <v>84708</v>
      </c>
      <c r="J22" s="24">
        <f>VLOOKUP(A22,Varastoraportti!$A$4:$C$70,2,FALSE)</f>
        <v>198</v>
      </c>
      <c r="K22" s="24">
        <f>VLOOKUP(A22,Varastoraportti!$A$4:$C$70,3,FALSE)</f>
        <v>133</v>
      </c>
    </row>
    <row r="23" spans="1:11">
      <c r="A23" s="23">
        <v>2006</v>
      </c>
      <c r="B23" s="22" t="s">
        <v>93</v>
      </c>
      <c r="C23" s="22" t="s">
        <v>106</v>
      </c>
      <c r="D23" s="22" t="s">
        <v>105</v>
      </c>
      <c r="E23" s="22" t="s">
        <v>104</v>
      </c>
      <c r="F23" s="22">
        <v>29</v>
      </c>
      <c r="G23" s="22">
        <v>48</v>
      </c>
      <c r="H23" s="22">
        <v>455</v>
      </c>
      <c r="I23" s="22">
        <f t="shared" si="0"/>
        <v>21840</v>
      </c>
      <c r="J23" s="24">
        <f>VLOOKUP(A23,Varastoraportti!$A$4:$C$70,2,FALSE)</f>
        <v>76</v>
      </c>
      <c r="K23" s="24">
        <f>VLOOKUP(A23,Varastoraportti!$A$4:$C$70,3,FALSE)</f>
        <v>0</v>
      </c>
    </row>
    <row r="24" spans="1:11">
      <c r="A24" s="23">
        <v>2007</v>
      </c>
      <c r="B24" s="22" t="s">
        <v>93</v>
      </c>
      <c r="C24" s="22" t="s">
        <v>103</v>
      </c>
      <c r="D24" s="22" t="s">
        <v>23</v>
      </c>
      <c r="E24" s="22" t="s">
        <v>102</v>
      </c>
      <c r="F24" s="22">
        <v>120</v>
      </c>
      <c r="G24" s="22">
        <v>169</v>
      </c>
      <c r="H24" s="22">
        <v>768</v>
      </c>
      <c r="I24" s="22">
        <f t="shared" si="0"/>
        <v>129792</v>
      </c>
      <c r="J24" s="24">
        <f>VLOOKUP(A24,Varastoraportti!$A$4:$C$70,2,FALSE)</f>
        <v>1245</v>
      </c>
      <c r="K24" s="24">
        <f>VLOOKUP(A24,Varastoraportti!$A$4:$C$70,3,FALSE)</f>
        <v>390</v>
      </c>
    </row>
    <row r="25" spans="1:11">
      <c r="A25" s="23">
        <v>2008</v>
      </c>
      <c r="B25" s="22" t="s">
        <v>93</v>
      </c>
      <c r="C25" s="22" t="s">
        <v>101</v>
      </c>
      <c r="D25" s="22" t="s">
        <v>75</v>
      </c>
      <c r="E25" s="22" t="s">
        <v>100</v>
      </c>
      <c r="F25" s="22">
        <v>52</v>
      </c>
      <c r="G25" s="22">
        <v>79</v>
      </c>
      <c r="H25" s="22">
        <v>1232</v>
      </c>
      <c r="I25" s="22">
        <f t="shared" si="0"/>
        <v>97328</v>
      </c>
      <c r="J25" s="24">
        <f>VLOOKUP(A25,Varastoraportti!$A$4:$C$70,2,FALSE)</f>
        <v>210</v>
      </c>
      <c r="K25" s="24">
        <f>VLOOKUP(A25,Varastoraportti!$A$4:$C$70,3,FALSE)</f>
        <v>0</v>
      </c>
    </row>
    <row r="26" spans="1:11">
      <c r="A26" s="23">
        <v>2009</v>
      </c>
      <c r="B26" s="22" t="s">
        <v>93</v>
      </c>
      <c r="C26" s="22" t="s">
        <v>99</v>
      </c>
      <c r="D26" s="22" t="s">
        <v>51</v>
      </c>
      <c r="E26" s="22" t="s">
        <v>98</v>
      </c>
      <c r="F26" s="22">
        <v>125</v>
      </c>
      <c r="G26" s="22">
        <v>176</v>
      </c>
      <c r="H26" s="22">
        <v>498</v>
      </c>
      <c r="I26" s="22">
        <f t="shared" si="0"/>
        <v>87648</v>
      </c>
      <c r="J26" s="24">
        <f>VLOOKUP(A26,Varastoraportti!$A$4:$C$70,2,FALSE)</f>
        <v>230</v>
      </c>
      <c r="K26" s="24">
        <f>VLOOKUP(A26,Varastoraportti!$A$4:$C$70,3,FALSE)</f>
        <v>123</v>
      </c>
    </row>
    <row r="27" spans="1:11">
      <c r="A27" s="23">
        <v>2010</v>
      </c>
      <c r="B27" s="22" t="s">
        <v>93</v>
      </c>
      <c r="C27" s="22" t="s">
        <v>97</v>
      </c>
      <c r="D27" s="22" t="s">
        <v>39</v>
      </c>
      <c r="E27" s="22" t="s">
        <v>96</v>
      </c>
      <c r="F27" s="22">
        <v>87</v>
      </c>
      <c r="G27" s="22">
        <v>128</v>
      </c>
      <c r="H27" s="22">
        <v>388</v>
      </c>
      <c r="I27" s="22">
        <f t="shared" si="0"/>
        <v>49664</v>
      </c>
      <c r="J27" s="24">
        <f>VLOOKUP(A27,Varastoraportti!$A$4:$C$70,2,FALSE)</f>
        <v>187</v>
      </c>
      <c r="K27" s="24">
        <f>VLOOKUP(A27,Varastoraportti!$A$4:$C$70,3,FALSE)</f>
        <v>76</v>
      </c>
    </row>
    <row r="28" spans="1:11">
      <c r="A28" s="23">
        <v>2011</v>
      </c>
      <c r="B28" s="22" t="s">
        <v>93</v>
      </c>
      <c r="C28" s="22" t="s">
        <v>95</v>
      </c>
      <c r="D28" s="22" t="s">
        <v>14</v>
      </c>
      <c r="E28" s="22" t="s">
        <v>94</v>
      </c>
      <c r="F28" s="22">
        <v>162</v>
      </c>
      <c r="G28" s="22">
        <v>194</v>
      </c>
      <c r="H28" s="22">
        <v>560</v>
      </c>
      <c r="I28" s="22">
        <f t="shared" si="0"/>
        <v>108640</v>
      </c>
      <c r="J28" s="24">
        <f>VLOOKUP(A28,Varastoraportti!$A$4:$C$70,2,FALSE)</f>
        <v>611</v>
      </c>
      <c r="K28" s="24">
        <f>VLOOKUP(A28,Varastoraportti!$A$4:$C$70,3,FALSE)</f>
        <v>194</v>
      </c>
    </row>
    <row r="29" spans="1:11">
      <c r="A29" s="23">
        <v>2012</v>
      </c>
      <c r="B29" s="22" t="s">
        <v>93</v>
      </c>
      <c r="C29" s="22" t="s">
        <v>92</v>
      </c>
      <c r="D29" s="22" t="s">
        <v>23</v>
      </c>
      <c r="E29" s="22" t="s">
        <v>91</v>
      </c>
      <c r="F29" s="22">
        <v>145</v>
      </c>
      <c r="G29" s="22">
        <v>191</v>
      </c>
      <c r="H29" s="22">
        <v>431</v>
      </c>
      <c r="I29" s="22">
        <f t="shared" si="0"/>
        <v>82321</v>
      </c>
      <c r="J29" s="24">
        <f>VLOOKUP(A29,Varastoraportti!$A$4:$C$70,2,FALSE)</f>
        <v>211</v>
      </c>
      <c r="K29" s="24">
        <f>VLOOKUP(A29,Varastoraportti!$A$4:$C$70,3,FALSE)</f>
        <v>109</v>
      </c>
    </row>
    <row r="30" spans="1:11">
      <c r="A30" s="23">
        <v>3001</v>
      </c>
      <c r="B30" s="22" t="s">
        <v>70</v>
      </c>
      <c r="C30" s="22" t="s">
        <v>90</v>
      </c>
      <c r="D30" s="22" t="s">
        <v>23</v>
      </c>
      <c r="E30" s="22" t="s">
        <v>89</v>
      </c>
      <c r="F30" s="22">
        <v>75</v>
      </c>
      <c r="G30" s="22">
        <v>88</v>
      </c>
      <c r="H30" s="22">
        <v>556</v>
      </c>
      <c r="I30" s="22">
        <f t="shared" si="0"/>
        <v>48928</v>
      </c>
      <c r="J30" s="24">
        <f>VLOOKUP(A30,Varastoraportti!$A$4:$C$70,2,FALSE)</f>
        <v>456</v>
      </c>
      <c r="K30" s="24">
        <f>VLOOKUP(A30,Varastoraportti!$A$4:$C$70,3,FALSE)</f>
        <v>78</v>
      </c>
    </row>
    <row r="31" spans="1:11">
      <c r="A31" s="23">
        <v>3003</v>
      </c>
      <c r="B31" s="22" t="s">
        <v>70</v>
      </c>
      <c r="C31" s="22" t="s">
        <v>88</v>
      </c>
      <c r="D31" s="22" t="s">
        <v>75</v>
      </c>
      <c r="E31" s="22" t="s">
        <v>87</v>
      </c>
      <c r="F31" s="22">
        <v>42</v>
      </c>
      <c r="G31" s="22">
        <v>54</v>
      </c>
      <c r="H31" s="22">
        <v>455</v>
      </c>
      <c r="I31" s="22">
        <f t="shared" si="0"/>
        <v>24570</v>
      </c>
      <c r="J31" s="24">
        <f>VLOOKUP(A31,Varastoraportti!$A$4:$C$70,2,FALSE)</f>
        <v>344</v>
      </c>
      <c r="K31" s="24">
        <f>VLOOKUP(A31,Varastoraportti!$A$4:$C$70,3,FALSE)</f>
        <v>245</v>
      </c>
    </row>
    <row r="32" spans="1:11">
      <c r="A32" s="23">
        <v>3004</v>
      </c>
      <c r="B32" s="22" t="s">
        <v>70</v>
      </c>
      <c r="C32" s="22" t="s">
        <v>85</v>
      </c>
      <c r="D32" s="22" t="s">
        <v>23</v>
      </c>
      <c r="E32" s="22" t="s">
        <v>86</v>
      </c>
      <c r="F32" s="22">
        <v>62</v>
      </c>
      <c r="G32" s="22">
        <v>86</v>
      </c>
      <c r="H32" s="22">
        <v>1789</v>
      </c>
      <c r="I32" s="22">
        <f t="shared" si="0"/>
        <v>153854</v>
      </c>
      <c r="J32" s="24">
        <f>VLOOKUP(A32,Varastoraportti!$A$4:$C$70,2,FALSE)</f>
        <v>670</v>
      </c>
      <c r="K32" s="24">
        <f>VLOOKUP(A32,Varastoraportti!$A$4:$C$70,3,FALSE)</f>
        <v>233</v>
      </c>
    </row>
    <row r="33" spans="1:11">
      <c r="A33" s="23">
        <v>3005</v>
      </c>
      <c r="B33" s="22" t="s">
        <v>70</v>
      </c>
      <c r="C33" s="22" t="s">
        <v>85</v>
      </c>
      <c r="D33" s="22" t="s">
        <v>23</v>
      </c>
      <c r="E33" s="22" t="s">
        <v>84</v>
      </c>
      <c r="F33" s="22">
        <v>62</v>
      </c>
      <c r="G33" s="22">
        <v>86</v>
      </c>
      <c r="H33" s="22">
        <v>1699</v>
      </c>
      <c r="I33" s="22">
        <f t="shared" si="0"/>
        <v>146114</v>
      </c>
      <c r="J33" s="24">
        <f>VLOOKUP(A33,Varastoraportti!$A$4:$C$70,2,FALSE)</f>
        <v>689</v>
      </c>
      <c r="K33" s="24">
        <f>VLOOKUP(A33,Varastoraportti!$A$4:$C$70,3,FALSE)</f>
        <v>299</v>
      </c>
    </row>
    <row r="34" spans="1:11">
      <c r="A34" s="23">
        <v>3006</v>
      </c>
      <c r="B34" s="22" t="s">
        <v>70</v>
      </c>
      <c r="C34" s="22" t="s">
        <v>83</v>
      </c>
      <c r="D34" s="22" t="s">
        <v>75</v>
      </c>
      <c r="E34" s="22" t="s">
        <v>82</v>
      </c>
      <c r="F34" s="22">
        <v>36</v>
      </c>
      <c r="G34" s="22">
        <v>49</v>
      </c>
      <c r="H34" s="22">
        <v>766</v>
      </c>
      <c r="I34" s="22">
        <f t="shared" si="0"/>
        <v>37534</v>
      </c>
      <c r="J34" s="24">
        <f>VLOOKUP(A34,Varastoraportti!$A$4:$C$70,2,FALSE)</f>
        <v>421</v>
      </c>
      <c r="K34" s="24">
        <f>VLOOKUP(A34,Varastoraportti!$A$4:$C$70,3,FALSE)</f>
        <v>122</v>
      </c>
    </row>
    <row r="35" spans="1:11">
      <c r="A35" s="23">
        <v>3007</v>
      </c>
      <c r="B35" s="22" t="s">
        <v>70</v>
      </c>
      <c r="C35" s="22" t="s">
        <v>20</v>
      </c>
      <c r="D35" s="22" t="s">
        <v>19</v>
      </c>
      <c r="E35" s="22" t="s">
        <v>81</v>
      </c>
      <c r="F35" s="22">
        <v>49</v>
      </c>
      <c r="G35" s="22">
        <v>65</v>
      </c>
      <c r="H35" s="22">
        <v>566</v>
      </c>
      <c r="I35" s="22">
        <f t="shared" si="0"/>
        <v>36790</v>
      </c>
      <c r="J35" s="24">
        <f>VLOOKUP(A35,Varastoraportti!$A$4:$C$70,2,FALSE)</f>
        <v>322</v>
      </c>
      <c r="K35" s="24">
        <f>VLOOKUP(A35,Varastoraportti!$A$4:$C$70,3,FALSE)</f>
        <v>89</v>
      </c>
    </row>
    <row r="36" spans="1:11">
      <c r="A36" s="23">
        <v>3008</v>
      </c>
      <c r="B36" s="22" t="s">
        <v>70</v>
      </c>
      <c r="C36" s="22" t="s">
        <v>80</v>
      </c>
      <c r="D36" s="22" t="s">
        <v>51</v>
      </c>
      <c r="E36" s="22" t="s">
        <v>79</v>
      </c>
      <c r="F36" s="22">
        <v>50</v>
      </c>
      <c r="G36" s="22">
        <v>69</v>
      </c>
      <c r="H36" s="22">
        <v>1890</v>
      </c>
      <c r="I36" s="22">
        <f t="shared" ref="I36:I67" si="1">G36*H36</f>
        <v>130410</v>
      </c>
      <c r="J36" s="24">
        <f>VLOOKUP(A36,Varastoraportti!$A$4:$C$70,2,FALSE)</f>
        <v>690</v>
      </c>
      <c r="K36" s="24">
        <f>VLOOKUP(A36,Varastoraportti!$A$4:$C$70,3,FALSE)</f>
        <v>34</v>
      </c>
    </row>
    <row r="37" spans="1:11">
      <c r="A37" s="23">
        <v>3009</v>
      </c>
      <c r="B37" s="22" t="s">
        <v>70</v>
      </c>
      <c r="C37" s="22" t="s">
        <v>78</v>
      </c>
      <c r="D37" s="22" t="s">
        <v>75</v>
      </c>
      <c r="E37" s="22" t="s">
        <v>77</v>
      </c>
      <c r="F37" s="22">
        <v>57</v>
      </c>
      <c r="G37" s="22">
        <v>95</v>
      </c>
      <c r="H37" s="22">
        <v>755</v>
      </c>
      <c r="I37" s="22">
        <f t="shared" si="1"/>
        <v>71725</v>
      </c>
      <c r="J37" s="24">
        <f>VLOOKUP(A37,Varastoraportti!$A$4:$C$70,2,FALSE)</f>
        <v>167</v>
      </c>
      <c r="K37" s="24">
        <f>VLOOKUP(A37,Varastoraportti!$A$4:$C$70,3,FALSE)</f>
        <v>56</v>
      </c>
    </row>
    <row r="38" spans="1:11">
      <c r="A38" s="23">
        <v>3010</v>
      </c>
      <c r="B38" s="22" t="s">
        <v>70</v>
      </c>
      <c r="C38" s="22" t="s">
        <v>76</v>
      </c>
      <c r="D38" s="22" t="s">
        <v>75</v>
      </c>
      <c r="E38" s="22" t="s">
        <v>74</v>
      </c>
      <c r="F38" s="22">
        <v>26</v>
      </c>
      <c r="G38" s="22">
        <v>32</v>
      </c>
      <c r="H38" s="22">
        <v>155</v>
      </c>
      <c r="I38" s="22">
        <f t="shared" si="1"/>
        <v>4960</v>
      </c>
      <c r="J38" s="24" t="e">
        <f>VLOOKUP(A38,Varastoraportti!$A$4:$C$70,2,FALSE)</f>
        <v>#N/A</v>
      </c>
      <c r="K38" s="24" t="e">
        <f>VLOOKUP(A38,Varastoraportti!$A$4:$C$70,3,FALSE)</f>
        <v>#N/A</v>
      </c>
    </row>
    <row r="39" spans="1:11">
      <c r="A39" s="23">
        <v>3011</v>
      </c>
      <c r="B39" s="22" t="s">
        <v>70</v>
      </c>
      <c r="C39" s="22" t="s">
        <v>69</v>
      </c>
      <c r="D39" s="22" t="s">
        <v>51</v>
      </c>
      <c r="E39" s="22" t="s">
        <v>73</v>
      </c>
      <c r="F39" s="22">
        <v>40</v>
      </c>
      <c r="G39" s="22">
        <v>56</v>
      </c>
      <c r="H39" s="22">
        <v>186</v>
      </c>
      <c r="I39" s="22">
        <f t="shared" si="1"/>
        <v>10416</v>
      </c>
      <c r="J39" s="24">
        <f>VLOOKUP(A39,Varastoraportti!$A$4:$C$70,2,FALSE)</f>
        <v>134</v>
      </c>
      <c r="K39" s="24">
        <f>VLOOKUP(A39,Varastoraportti!$A$4:$C$70,3,FALSE)</f>
        <v>34</v>
      </c>
    </row>
    <row r="40" spans="1:11">
      <c r="A40" s="23">
        <v>3012</v>
      </c>
      <c r="B40" s="22" t="s">
        <v>70</v>
      </c>
      <c r="C40" s="22" t="s">
        <v>69</v>
      </c>
      <c r="D40" s="22" t="s">
        <v>51</v>
      </c>
      <c r="E40" s="22" t="s">
        <v>72</v>
      </c>
      <c r="F40" s="22">
        <v>40</v>
      </c>
      <c r="G40" s="22">
        <v>56</v>
      </c>
      <c r="H40" s="22">
        <v>197</v>
      </c>
      <c r="I40" s="22">
        <f t="shared" si="1"/>
        <v>11032</v>
      </c>
      <c r="J40" s="24">
        <f>VLOOKUP(A40,Varastoraportti!$A$4:$C$70,2,FALSE)</f>
        <v>128</v>
      </c>
      <c r="K40" s="24">
        <f>VLOOKUP(A40,Varastoraportti!$A$4:$C$70,3,FALSE)</f>
        <v>67</v>
      </c>
    </row>
    <row r="41" spans="1:11">
      <c r="A41" s="23">
        <v>3013</v>
      </c>
      <c r="B41" s="22" t="s">
        <v>70</v>
      </c>
      <c r="C41" s="22" t="s">
        <v>69</v>
      </c>
      <c r="D41" s="22" t="s">
        <v>51</v>
      </c>
      <c r="E41" s="22" t="s">
        <v>71</v>
      </c>
      <c r="F41" s="22">
        <v>40</v>
      </c>
      <c r="G41" s="22">
        <v>56</v>
      </c>
      <c r="H41" s="22">
        <v>259</v>
      </c>
      <c r="I41" s="22">
        <f t="shared" si="1"/>
        <v>14504</v>
      </c>
      <c r="J41" s="24">
        <f>VLOOKUP(A41,Varastoraportti!$A$4:$C$70,2,FALSE)</f>
        <v>94</v>
      </c>
      <c r="K41" s="24">
        <f>VLOOKUP(A41,Varastoraportti!$A$4:$C$70,3,FALSE)</f>
        <v>85</v>
      </c>
    </row>
    <row r="42" spans="1:11">
      <c r="A42" s="23">
        <v>3014</v>
      </c>
      <c r="B42" s="22" t="s">
        <v>70</v>
      </c>
      <c r="C42" s="22" t="s">
        <v>69</v>
      </c>
      <c r="D42" s="22" t="s">
        <v>51</v>
      </c>
      <c r="E42" s="22" t="s">
        <v>68</v>
      </c>
      <c r="F42" s="22">
        <v>40</v>
      </c>
      <c r="G42" s="22">
        <v>56</v>
      </c>
      <c r="H42" s="22">
        <v>272</v>
      </c>
      <c r="I42" s="22">
        <f t="shared" si="1"/>
        <v>15232</v>
      </c>
      <c r="J42" s="24">
        <f>VLOOKUP(A42,Varastoraportti!$A$4:$C$70,2,FALSE)</f>
        <v>112</v>
      </c>
      <c r="K42" s="24">
        <f>VLOOKUP(A42,Varastoraportti!$A$4:$C$70,3,FALSE)</f>
        <v>75</v>
      </c>
    </row>
    <row r="43" spans="1:11">
      <c r="A43" s="23">
        <v>4001</v>
      </c>
      <c r="B43" s="22" t="s">
        <v>16</v>
      </c>
      <c r="C43" s="22" t="s">
        <v>67</v>
      </c>
      <c r="D43" s="22" t="s">
        <v>23</v>
      </c>
      <c r="E43" s="22" t="s">
        <v>66</v>
      </c>
      <c r="F43" s="22">
        <v>49</v>
      </c>
      <c r="G43" s="22">
        <v>69</v>
      </c>
      <c r="H43" s="22">
        <v>2877</v>
      </c>
      <c r="I43" s="22">
        <f t="shared" si="1"/>
        <v>198513</v>
      </c>
      <c r="J43" s="24">
        <f>VLOOKUP(A43,Varastoraportti!$A$4:$C$70,2,FALSE)</f>
        <v>1077</v>
      </c>
      <c r="K43" s="24">
        <f>VLOOKUP(A43,Varastoraportti!$A$4:$C$70,3,FALSE)</f>
        <v>433</v>
      </c>
    </row>
    <row r="44" spans="1:11">
      <c r="A44" s="23">
        <v>4002</v>
      </c>
      <c r="B44" s="22" t="s">
        <v>16</v>
      </c>
      <c r="C44" s="22" t="s">
        <v>65</v>
      </c>
      <c r="D44" s="22" t="s">
        <v>23</v>
      </c>
      <c r="E44" s="22" t="s">
        <v>64</v>
      </c>
      <c r="F44" s="22">
        <v>59</v>
      </c>
      <c r="G44" s="22">
        <v>87</v>
      </c>
      <c r="H44" s="22">
        <v>765</v>
      </c>
      <c r="I44" s="22">
        <f t="shared" si="1"/>
        <v>66555</v>
      </c>
      <c r="J44" s="24">
        <f>VLOOKUP(A44,Varastoraportti!$A$4:$C$70,2,FALSE)</f>
        <v>980</v>
      </c>
      <c r="K44" s="24">
        <f>VLOOKUP(A44,Varastoraportti!$A$4:$C$70,3,FALSE)</f>
        <v>499</v>
      </c>
    </row>
    <row r="45" spans="1:11">
      <c r="A45" s="23">
        <v>4003</v>
      </c>
      <c r="B45" s="22" t="s">
        <v>16</v>
      </c>
      <c r="C45" s="22" t="s">
        <v>63</v>
      </c>
      <c r="D45" s="22" t="s">
        <v>23</v>
      </c>
      <c r="E45" s="22" t="s">
        <v>62</v>
      </c>
      <c r="F45" s="22">
        <v>69</v>
      </c>
      <c r="G45" s="22">
        <v>82</v>
      </c>
      <c r="H45" s="22">
        <v>1875</v>
      </c>
      <c r="I45" s="22">
        <f t="shared" si="1"/>
        <v>153750</v>
      </c>
      <c r="J45" s="24">
        <f>VLOOKUP(A45,Varastoraportti!$A$4:$C$70,2,FALSE)</f>
        <v>899</v>
      </c>
      <c r="K45" s="24">
        <f>VLOOKUP(A45,Varastoraportti!$A$4:$C$70,3,FALSE)</f>
        <v>450</v>
      </c>
    </row>
    <row r="46" spans="1:11">
      <c r="A46" s="23">
        <v>4004</v>
      </c>
      <c r="B46" s="22" t="s">
        <v>16</v>
      </c>
      <c r="C46" s="22" t="s">
        <v>61</v>
      </c>
      <c r="D46" s="22" t="s">
        <v>39</v>
      </c>
      <c r="E46" s="22" t="s">
        <v>60</v>
      </c>
      <c r="F46" s="22">
        <v>75</v>
      </c>
      <c r="G46" s="22">
        <v>95</v>
      </c>
      <c r="H46" s="22">
        <v>988</v>
      </c>
      <c r="I46" s="22">
        <f t="shared" si="1"/>
        <v>93860</v>
      </c>
      <c r="J46" s="24">
        <f>VLOOKUP(A46,Varastoraportti!$A$4:$C$70,2,FALSE)</f>
        <v>567</v>
      </c>
      <c r="K46" s="24">
        <f>VLOOKUP(A46,Varastoraportti!$A$4:$C$70,3,FALSE)</f>
        <v>122</v>
      </c>
    </row>
    <row r="47" spans="1:11">
      <c r="A47" s="23">
        <v>4005</v>
      </c>
      <c r="B47" s="22" t="s">
        <v>16</v>
      </c>
      <c r="C47" s="22" t="s">
        <v>59</v>
      </c>
      <c r="D47" s="22" t="s">
        <v>51</v>
      </c>
      <c r="E47" s="22" t="s">
        <v>58</v>
      </c>
      <c r="F47" s="22">
        <v>75</v>
      </c>
      <c r="G47" s="22">
        <v>92</v>
      </c>
      <c r="H47" s="22">
        <v>876</v>
      </c>
      <c r="I47" s="22">
        <f t="shared" si="1"/>
        <v>80592</v>
      </c>
      <c r="J47" s="24">
        <f>VLOOKUP(A47,Varastoraportti!$A$4:$C$70,2,FALSE)</f>
        <v>322</v>
      </c>
      <c r="K47" s="24">
        <f>VLOOKUP(A47,Varastoraportti!$A$4:$C$70,3,FALSE)</f>
        <v>10</v>
      </c>
    </row>
    <row r="48" spans="1:11">
      <c r="A48" s="23">
        <v>4006</v>
      </c>
      <c r="B48" s="22" t="s">
        <v>16</v>
      </c>
      <c r="C48" s="22" t="s">
        <v>57</v>
      </c>
      <c r="D48" s="22" t="s">
        <v>56</v>
      </c>
      <c r="E48" s="22" t="s">
        <v>55</v>
      </c>
      <c r="F48" s="22">
        <v>45</v>
      </c>
      <c r="G48" s="22">
        <v>67</v>
      </c>
      <c r="H48" s="22">
        <v>490</v>
      </c>
      <c r="I48" s="22">
        <f t="shared" si="1"/>
        <v>32830</v>
      </c>
      <c r="J48" s="24">
        <f>VLOOKUP(A48,Varastoraportti!$A$4:$C$70,2,FALSE)</f>
        <v>123</v>
      </c>
      <c r="K48" s="24">
        <f>VLOOKUP(A48,Varastoraportti!$A$4:$C$70,3,FALSE)</f>
        <v>23</v>
      </c>
    </row>
    <row r="49" spans="1:11">
      <c r="A49" s="23">
        <v>4007</v>
      </c>
      <c r="B49" s="22" t="s">
        <v>16</v>
      </c>
      <c r="C49" s="22" t="s">
        <v>54</v>
      </c>
      <c r="D49" s="22" t="s">
        <v>23</v>
      </c>
      <c r="E49" s="22" t="s">
        <v>53</v>
      </c>
      <c r="F49" s="22">
        <v>42</v>
      </c>
      <c r="G49" s="22">
        <v>79</v>
      </c>
      <c r="H49" s="22">
        <v>1222</v>
      </c>
      <c r="I49" s="22">
        <f t="shared" si="1"/>
        <v>96538</v>
      </c>
      <c r="J49" s="24">
        <f>VLOOKUP(A49,Varastoraportti!$A$4:$C$70,2,FALSE)</f>
        <v>199</v>
      </c>
      <c r="K49" s="24">
        <f>VLOOKUP(A49,Varastoraportti!$A$4:$C$70,3,FALSE)</f>
        <v>56</v>
      </c>
    </row>
    <row r="50" spans="1:11">
      <c r="A50" s="23">
        <v>4008</v>
      </c>
      <c r="B50" s="22" t="s">
        <v>16</v>
      </c>
      <c r="C50" s="22" t="s">
        <v>52</v>
      </c>
      <c r="D50" s="22" t="s">
        <v>51</v>
      </c>
      <c r="E50" s="22" t="s">
        <v>50</v>
      </c>
      <c r="F50" s="22">
        <v>62</v>
      </c>
      <c r="G50" s="22">
        <v>102</v>
      </c>
      <c r="H50" s="22">
        <v>599</v>
      </c>
      <c r="I50" s="22">
        <f t="shared" si="1"/>
        <v>61098</v>
      </c>
      <c r="J50" s="24">
        <f>VLOOKUP(A50,Varastoraportti!$A$4:$C$70,2,FALSE)</f>
        <v>233</v>
      </c>
      <c r="K50" s="24">
        <f>VLOOKUP(A50,Varastoraportti!$A$4:$C$70,3,FALSE)</f>
        <v>33</v>
      </c>
    </row>
    <row r="51" spans="1:11">
      <c r="A51" s="23">
        <v>4009</v>
      </c>
      <c r="B51" s="22" t="s">
        <v>16</v>
      </c>
      <c r="C51" s="22" t="s">
        <v>49</v>
      </c>
      <c r="D51" s="22" t="s">
        <v>39</v>
      </c>
      <c r="E51" s="22" t="s">
        <v>48</v>
      </c>
      <c r="F51" s="22">
        <v>77</v>
      </c>
      <c r="G51" s="22">
        <v>97</v>
      </c>
      <c r="H51" s="22">
        <v>988</v>
      </c>
      <c r="I51" s="22">
        <f t="shared" si="1"/>
        <v>95836</v>
      </c>
      <c r="J51" s="24">
        <f>VLOOKUP(A51,Varastoraportti!$A$4:$C$70,2,FALSE)</f>
        <v>289</v>
      </c>
      <c r="K51" s="24">
        <f>VLOOKUP(A51,Varastoraportti!$A$4:$C$70,3,FALSE)</f>
        <v>68</v>
      </c>
    </row>
    <row r="52" spans="1:11">
      <c r="A52" s="23">
        <v>4010</v>
      </c>
      <c r="B52" s="22" t="s">
        <v>16</v>
      </c>
      <c r="C52" s="22" t="s">
        <v>47</v>
      </c>
      <c r="D52" s="22" t="s">
        <v>23</v>
      </c>
      <c r="E52" s="22" t="s">
        <v>46</v>
      </c>
      <c r="F52" s="22">
        <v>52</v>
      </c>
      <c r="G52" s="22">
        <v>65</v>
      </c>
      <c r="H52" s="22">
        <v>1366</v>
      </c>
      <c r="I52" s="22">
        <f t="shared" si="1"/>
        <v>88790</v>
      </c>
      <c r="J52" s="24">
        <f>VLOOKUP(A52,Varastoraportti!$A$4:$C$70,2,FALSE)</f>
        <v>590</v>
      </c>
      <c r="K52" s="24">
        <f>VLOOKUP(A52,Varastoraportti!$A$4:$C$70,3,FALSE)</f>
        <v>145</v>
      </c>
    </row>
    <row r="53" spans="1:11">
      <c r="A53" s="23">
        <v>4011</v>
      </c>
      <c r="B53" s="22" t="s">
        <v>16</v>
      </c>
      <c r="C53" s="22" t="s">
        <v>45</v>
      </c>
      <c r="D53" s="22" t="s">
        <v>39</v>
      </c>
      <c r="E53" s="22" t="s">
        <v>44</v>
      </c>
      <c r="F53" s="22">
        <v>45</v>
      </c>
      <c r="G53" s="22">
        <v>62</v>
      </c>
      <c r="H53" s="22">
        <v>566</v>
      </c>
      <c r="I53" s="22">
        <f t="shared" si="1"/>
        <v>35092</v>
      </c>
      <c r="J53" s="24">
        <f>VLOOKUP(A53,Varastoraportti!$A$4:$C$70,2,FALSE)</f>
        <v>455</v>
      </c>
      <c r="K53" s="24">
        <f>VLOOKUP(A53,Varastoraportti!$A$4:$C$70,3,FALSE)</f>
        <v>215</v>
      </c>
    </row>
    <row r="54" spans="1:11">
      <c r="A54" s="23">
        <v>4012</v>
      </c>
      <c r="B54" s="22" t="s">
        <v>16</v>
      </c>
      <c r="C54" s="22" t="s">
        <v>42</v>
      </c>
      <c r="D54" s="22" t="s">
        <v>39</v>
      </c>
      <c r="E54" s="22" t="s">
        <v>43</v>
      </c>
      <c r="F54" s="22">
        <v>55</v>
      </c>
      <c r="G54" s="22">
        <v>96</v>
      </c>
      <c r="H54" s="22">
        <v>1344</v>
      </c>
      <c r="I54" s="22">
        <f t="shared" si="1"/>
        <v>129024</v>
      </c>
      <c r="J54" s="24">
        <f>VLOOKUP(A54,Varastoraportti!$A$4:$C$70,2,FALSE)</f>
        <v>122</v>
      </c>
      <c r="K54" s="24">
        <f>VLOOKUP(A54,Varastoraportti!$A$4:$C$70,3,FALSE)</f>
        <v>25</v>
      </c>
    </row>
    <row r="55" spans="1:11">
      <c r="A55" s="23">
        <v>4014</v>
      </c>
      <c r="B55" s="22" t="s">
        <v>16</v>
      </c>
      <c r="C55" s="22" t="s">
        <v>42</v>
      </c>
      <c r="D55" s="22" t="s">
        <v>39</v>
      </c>
      <c r="E55" s="22" t="s">
        <v>41</v>
      </c>
      <c r="F55" s="22">
        <v>40</v>
      </c>
      <c r="G55" s="22">
        <v>87</v>
      </c>
      <c r="H55" s="22">
        <v>788</v>
      </c>
      <c r="I55" s="22">
        <f t="shared" si="1"/>
        <v>68556</v>
      </c>
      <c r="J55" s="24">
        <f>VLOOKUP(A55,Varastoraportti!$A$4:$C$70,2,FALSE)</f>
        <v>78</v>
      </c>
      <c r="K55" s="24">
        <f>VLOOKUP(A55,Varastoraportti!$A$4:$C$70,3,FALSE)</f>
        <v>0</v>
      </c>
    </row>
    <row r="56" spans="1:11">
      <c r="A56" s="23">
        <v>4015</v>
      </c>
      <c r="B56" s="22" t="s">
        <v>16</v>
      </c>
      <c r="C56" s="22" t="s">
        <v>40</v>
      </c>
      <c r="D56" s="22" t="s">
        <v>39</v>
      </c>
      <c r="E56" s="22" t="s">
        <v>38</v>
      </c>
      <c r="F56" s="22">
        <v>50</v>
      </c>
      <c r="G56" s="22">
        <v>69</v>
      </c>
      <c r="H56" s="22">
        <v>809</v>
      </c>
      <c r="I56" s="22">
        <f t="shared" si="1"/>
        <v>55821</v>
      </c>
      <c r="J56" s="24">
        <f>VLOOKUP(A56,Varastoraportti!$A$4:$C$70,2,FALSE)</f>
        <v>19</v>
      </c>
      <c r="K56" s="24">
        <f>VLOOKUP(A56,Varastoraportti!$A$4:$C$70,3,FALSE)</f>
        <v>5</v>
      </c>
    </row>
    <row r="57" spans="1:11">
      <c r="A57" s="23">
        <v>4016</v>
      </c>
      <c r="B57" s="22" t="s">
        <v>16</v>
      </c>
      <c r="C57" s="22" t="s">
        <v>37</v>
      </c>
      <c r="D57" s="22" t="s">
        <v>23</v>
      </c>
      <c r="E57" s="22" t="s">
        <v>36</v>
      </c>
      <c r="F57" s="22">
        <v>70</v>
      </c>
      <c r="G57" s="22">
        <v>98</v>
      </c>
      <c r="H57" s="22">
        <v>1608</v>
      </c>
      <c r="I57" s="22">
        <f t="shared" si="1"/>
        <v>157584</v>
      </c>
      <c r="J57" s="24">
        <f>VLOOKUP(A57,Varastoraportti!$A$4:$C$70,2,FALSE)</f>
        <v>233</v>
      </c>
      <c r="K57" s="24">
        <f>VLOOKUP(A57,Varastoraportti!$A$4:$C$70,3,FALSE)</f>
        <v>35</v>
      </c>
    </row>
    <row r="58" spans="1:11">
      <c r="A58" s="23">
        <v>4017</v>
      </c>
      <c r="B58" s="22" t="s">
        <v>16</v>
      </c>
      <c r="C58" s="22" t="s">
        <v>35</v>
      </c>
      <c r="D58" s="22" t="s">
        <v>14</v>
      </c>
      <c r="E58" s="22" t="s">
        <v>34</v>
      </c>
      <c r="F58" s="22">
        <v>60</v>
      </c>
      <c r="G58" s="22">
        <v>112</v>
      </c>
      <c r="H58" s="22">
        <v>455</v>
      </c>
      <c r="I58" s="22">
        <f t="shared" si="1"/>
        <v>50960</v>
      </c>
      <c r="J58" s="24">
        <f>VLOOKUP(A58,Varastoraportti!$A$4:$C$70,2,FALSE)</f>
        <v>38</v>
      </c>
      <c r="K58" s="24">
        <f>VLOOKUP(A58,Varastoraportti!$A$4:$C$70,3,FALSE)</f>
        <v>0</v>
      </c>
    </row>
    <row r="59" spans="1:11">
      <c r="A59" s="23">
        <v>4018</v>
      </c>
      <c r="B59" s="22" t="s">
        <v>16</v>
      </c>
      <c r="C59" s="22" t="s">
        <v>32</v>
      </c>
      <c r="D59" s="22" t="s">
        <v>23</v>
      </c>
      <c r="E59" s="22" t="s">
        <v>33</v>
      </c>
      <c r="F59" s="22">
        <v>79</v>
      </c>
      <c r="G59" s="22">
        <v>99</v>
      </c>
      <c r="H59" s="22">
        <v>2144</v>
      </c>
      <c r="I59" s="22">
        <f t="shared" si="1"/>
        <v>212256</v>
      </c>
      <c r="J59" s="24">
        <f>VLOOKUP(A59,Varastoraportti!$A$4:$C$70,2,FALSE)</f>
        <v>176</v>
      </c>
      <c r="K59" s="24">
        <f>VLOOKUP(A59,Varastoraportti!$A$4:$C$70,3,FALSE)</f>
        <v>112</v>
      </c>
    </row>
    <row r="60" spans="1:11">
      <c r="A60" s="23">
        <v>4019</v>
      </c>
      <c r="B60" s="22" t="s">
        <v>16</v>
      </c>
      <c r="C60" s="22" t="s">
        <v>32</v>
      </c>
      <c r="D60" s="22" t="s">
        <v>23</v>
      </c>
      <c r="E60" s="22" t="s">
        <v>31</v>
      </c>
      <c r="F60" s="22">
        <v>55</v>
      </c>
      <c r="G60" s="22">
        <v>78</v>
      </c>
      <c r="H60" s="22">
        <v>2011</v>
      </c>
      <c r="I60" s="22">
        <f t="shared" si="1"/>
        <v>156858</v>
      </c>
      <c r="J60" s="24">
        <f>VLOOKUP(A60,Varastoraportti!$A$4:$C$70,2,FALSE)</f>
        <v>201</v>
      </c>
      <c r="K60" s="24">
        <f>VLOOKUP(A60,Varastoraportti!$A$4:$C$70,3,FALSE)</f>
        <v>223</v>
      </c>
    </row>
    <row r="61" spans="1:11">
      <c r="A61" s="23">
        <v>4020</v>
      </c>
      <c r="B61" s="22" t="s">
        <v>16</v>
      </c>
      <c r="C61" s="22" t="s">
        <v>28</v>
      </c>
      <c r="D61" s="22" t="s">
        <v>14</v>
      </c>
      <c r="E61" s="22" t="s">
        <v>30</v>
      </c>
      <c r="F61" s="22">
        <v>79</v>
      </c>
      <c r="G61" s="22">
        <v>145</v>
      </c>
      <c r="H61" s="22">
        <v>433</v>
      </c>
      <c r="I61" s="22">
        <f t="shared" si="1"/>
        <v>62785</v>
      </c>
      <c r="J61" s="24">
        <f>VLOOKUP(A61,Varastoraportti!$A$4:$C$70,2,FALSE)</f>
        <v>56</v>
      </c>
      <c r="K61" s="24">
        <f>VLOOKUP(A61,Varastoraportti!$A$4:$C$70,3,FALSE)</f>
        <v>18</v>
      </c>
    </row>
    <row r="62" spans="1:11">
      <c r="A62" s="23">
        <v>4021</v>
      </c>
      <c r="B62" s="22" t="s">
        <v>16</v>
      </c>
      <c r="C62" s="22" t="s">
        <v>28</v>
      </c>
      <c r="D62" s="22" t="s">
        <v>14</v>
      </c>
      <c r="E62" s="22" t="s">
        <v>29</v>
      </c>
      <c r="F62" s="22">
        <v>39</v>
      </c>
      <c r="G62" s="22">
        <v>79</v>
      </c>
      <c r="H62" s="22">
        <v>89</v>
      </c>
      <c r="I62" s="22">
        <f t="shared" si="1"/>
        <v>7031</v>
      </c>
      <c r="J62" s="24">
        <f>VLOOKUP(A62,Varastoraportti!$A$4:$C$70,2,FALSE)</f>
        <v>25</v>
      </c>
      <c r="K62" s="24">
        <f>VLOOKUP(A62,Varastoraportti!$A$4:$C$70,3,FALSE)</f>
        <v>0</v>
      </c>
    </row>
    <row r="63" spans="1:11">
      <c r="A63" s="23">
        <v>4022</v>
      </c>
      <c r="B63" s="22" t="s">
        <v>16</v>
      </c>
      <c r="C63" s="22" t="s">
        <v>28</v>
      </c>
      <c r="D63" s="22" t="s">
        <v>14</v>
      </c>
      <c r="E63" s="22" t="s">
        <v>27</v>
      </c>
      <c r="F63" s="22">
        <v>65</v>
      </c>
      <c r="G63" s="22">
        <v>99</v>
      </c>
      <c r="H63" s="22">
        <v>188</v>
      </c>
      <c r="I63" s="22">
        <f t="shared" si="1"/>
        <v>18612</v>
      </c>
      <c r="J63" s="24">
        <f>VLOOKUP(A63,Varastoraportti!$A$4:$C$70,2,FALSE)</f>
        <v>56</v>
      </c>
      <c r="K63" s="24">
        <f>VLOOKUP(A63,Varastoraportti!$A$4:$C$70,3,FALSE)</f>
        <v>0</v>
      </c>
    </row>
    <row r="64" spans="1:11">
      <c r="A64" s="23">
        <v>4023</v>
      </c>
      <c r="B64" s="22" t="s">
        <v>16</v>
      </c>
      <c r="C64" s="22" t="s">
        <v>24</v>
      </c>
      <c r="D64" s="22" t="s">
        <v>23</v>
      </c>
      <c r="E64" s="22" t="s">
        <v>26</v>
      </c>
      <c r="F64" s="22">
        <v>55</v>
      </c>
      <c r="G64" s="22">
        <v>79</v>
      </c>
      <c r="H64" s="22">
        <v>90</v>
      </c>
      <c r="I64" s="22">
        <f t="shared" si="1"/>
        <v>7110</v>
      </c>
      <c r="J64" s="24">
        <f>VLOOKUP(A64,Varastoraportti!$A$4:$C$70,2,FALSE)</f>
        <v>12</v>
      </c>
      <c r="K64" s="24">
        <f>VLOOKUP(A64,Varastoraportti!$A$4:$C$70,3,FALSE)</f>
        <v>0</v>
      </c>
    </row>
    <row r="65" spans="1:11">
      <c r="A65" s="23">
        <v>4024</v>
      </c>
      <c r="B65" s="22" t="s">
        <v>16</v>
      </c>
      <c r="C65" s="22" t="s">
        <v>24</v>
      </c>
      <c r="D65" s="22" t="s">
        <v>23</v>
      </c>
      <c r="E65" s="22" t="s">
        <v>25</v>
      </c>
      <c r="F65" s="22">
        <v>45</v>
      </c>
      <c r="G65" s="22">
        <v>69</v>
      </c>
      <c r="H65" s="22">
        <v>145</v>
      </c>
      <c r="I65" s="22">
        <f t="shared" si="1"/>
        <v>10005</v>
      </c>
      <c r="J65" s="24">
        <f>VLOOKUP(A65,Varastoraportti!$A$4:$C$70,2,FALSE)</f>
        <v>34</v>
      </c>
      <c r="K65" s="24">
        <f>VLOOKUP(A65,Varastoraportti!$A$4:$C$70,3,FALSE)</f>
        <v>3</v>
      </c>
    </row>
    <row r="66" spans="1:11">
      <c r="A66" s="23">
        <v>4025</v>
      </c>
      <c r="B66" s="22" t="s">
        <v>16</v>
      </c>
      <c r="C66" s="22" t="s">
        <v>24</v>
      </c>
      <c r="D66" s="22" t="s">
        <v>23</v>
      </c>
      <c r="E66" s="22" t="s">
        <v>22</v>
      </c>
      <c r="F66" s="22">
        <v>45</v>
      </c>
      <c r="G66" s="22">
        <v>69</v>
      </c>
      <c r="H66" s="22">
        <v>399</v>
      </c>
      <c r="I66" s="22">
        <f t="shared" si="1"/>
        <v>27531</v>
      </c>
      <c r="J66" s="24">
        <f>VLOOKUP(A66,Varastoraportti!$A$4:$C$70,2,FALSE)</f>
        <v>23</v>
      </c>
      <c r="K66" s="24">
        <f>VLOOKUP(A66,Varastoraportti!$A$4:$C$70,3,FALSE)</f>
        <v>15</v>
      </c>
    </row>
    <row r="67" spans="1:11">
      <c r="A67" s="23">
        <v>4026</v>
      </c>
      <c r="B67" s="22" t="s">
        <v>16</v>
      </c>
      <c r="C67" s="22" t="s">
        <v>20</v>
      </c>
      <c r="D67" s="22" t="s">
        <v>19</v>
      </c>
      <c r="E67" s="22" t="s">
        <v>21</v>
      </c>
      <c r="F67" s="22">
        <v>57</v>
      </c>
      <c r="G67" s="22">
        <v>86</v>
      </c>
      <c r="H67" s="22">
        <v>1455</v>
      </c>
      <c r="I67" s="22">
        <f t="shared" si="1"/>
        <v>125130</v>
      </c>
      <c r="J67" s="24">
        <f>VLOOKUP(A67,Varastoraportti!$A$4:$C$70,2,FALSE)</f>
        <v>478</v>
      </c>
      <c r="K67" s="24">
        <f>VLOOKUP(A67,Varastoraportti!$A$4:$C$70,3,FALSE)</f>
        <v>160</v>
      </c>
    </row>
    <row r="68" spans="1:11">
      <c r="A68" s="23">
        <v>4027</v>
      </c>
      <c r="B68" s="22" t="s">
        <v>16</v>
      </c>
      <c r="C68" s="22" t="s">
        <v>20</v>
      </c>
      <c r="D68" s="22" t="s">
        <v>19</v>
      </c>
      <c r="E68" s="22" t="s">
        <v>18</v>
      </c>
      <c r="F68" s="22">
        <v>49</v>
      </c>
      <c r="G68" s="22">
        <v>69</v>
      </c>
      <c r="H68" s="22">
        <v>677</v>
      </c>
      <c r="I68" s="22">
        <f t="shared" ref="I68:I70" si="2">G68*H68</f>
        <v>46713</v>
      </c>
      <c r="J68" s="24">
        <f>VLOOKUP(A68,Varastoraportti!$A$4:$C$70,2,FALSE)</f>
        <v>344</v>
      </c>
      <c r="K68" s="24">
        <f>VLOOKUP(A68,Varastoraportti!$A$4:$C$70,3,FALSE)</f>
        <v>49</v>
      </c>
    </row>
    <row r="69" spans="1:11">
      <c r="A69" s="23">
        <v>4028</v>
      </c>
      <c r="B69" s="22" t="s">
        <v>16</v>
      </c>
      <c r="C69" s="22" t="s">
        <v>15</v>
      </c>
      <c r="D69" s="22" t="s">
        <v>14</v>
      </c>
      <c r="E69" s="22" t="s">
        <v>17</v>
      </c>
      <c r="F69" s="22">
        <v>125</v>
      </c>
      <c r="G69" s="22">
        <v>179</v>
      </c>
      <c r="H69" s="22">
        <v>1308</v>
      </c>
      <c r="I69" s="22">
        <f t="shared" si="2"/>
        <v>234132</v>
      </c>
      <c r="J69" s="24">
        <f>VLOOKUP(A69,Varastoraportti!$A$4:$C$70,2,FALSE)</f>
        <v>455</v>
      </c>
      <c r="K69" s="24">
        <f>VLOOKUP(A69,Varastoraportti!$A$4:$C$70,3,FALSE)</f>
        <v>132</v>
      </c>
    </row>
    <row r="70" spans="1:11">
      <c r="A70" s="23">
        <v>4030</v>
      </c>
      <c r="B70" s="22" t="s">
        <v>16</v>
      </c>
      <c r="C70" s="22" t="s">
        <v>15</v>
      </c>
      <c r="D70" s="22" t="s">
        <v>14</v>
      </c>
      <c r="E70" s="22" t="s">
        <v>13</v>
      </c>
      <c r="F70" s="22">
        <v>110</v>
      </c>
      <c r="G70" s="22">
        <v>169</v>
      </c>
      <c r="H70" s="22">
        <v>1896</v>
      </c>
      <c r="I70" s="22">
        <f t="shared" si="2"/>
        <v>320424</v>
      </c>
      <c r="J70" s="24" t="e">
        <f>VLOOKUP(A70,Varastoraportti!$A$4:$C$70,2,FALSE)</f>
        <v>#N/A</v>
      </c>
      <c r="K70" s="24" t="e">
        <f>VLOOKUP(A70,Varastoraportti!$A$4:$C$70,3,FALSE)</f>
        <v>#N/A</v>
      </c>
    </row>
  </sheetData>
  <pageMargins left="0.75" right="0.75" top="1" bottom="1" header="0.5" footer="0.5"/>
  <pageSetup paperSize="9" orientation="portrait" horizontalDpi="4294967292" verticalDpi="0" copies="0" r:id="rId1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2:H145"/>
  <sheetViews>
    <sheetView showGridLines="0" zoomScaleNormal="100" workbookViewId="0">
      <selection activeCell="E14" sqref="E14"/>
    </sheetView>
  </sheetViews>
  <sheetFormatPr baseColWidth="10" defaultColWidth="9" defaultRowHeight="15"/>
  <cols>
    <col min="1" max="1" width="14" style="1" bestFit="1" customWidth="1"/>
    <col min="2" max="2" width="18.5" bestFit="1" customWidth="1"/>
    <col min="3" max="3" width="9.5" bestFit="1" customWidth="1"/>
    <col min="4" max="4" width="12.33203125" bestFit="1" customWidth="1"/>
    <col min="5" max="5" width="10.5" bestFit="1" customWidth="1"/>
    <col min="6" max="6" width="8" bestFit="1" customWidth="1"/>
    <col min="7" max="7" width="10.6640625" bestFit="1" customWidth="1"/>
    <col min="8" max="8" width="17" bestFit="1" customWidth="1"/>
  </cols>
  <sheetData>
    <row r="2" spans="1:8" ht="19">
      <c r="G2" s="47" t="s">
        <v>297</v>
      </c>
      <c r="H2" s="46" t="s">
        <v>285</v>
      </c>
    </row>
    <row r="3" spans="1:8">
      <c r="G3" s="45">
        <v>0</v>
      </c>
      <c r="H3" s="44" t="s">
        <v>296</v>
      </c>
    </row>
    <row r="4" spans="1:8">
      <c r="G4" s="43">
        <v>1000</v>
      </c>
      <c r="H4" s="42" t="s">
        <v>295</v>
      </c>
    </row>
    <row r="5" spans="1:8">
      <c r="G5" s="43">
        <v>5000</v>
      </c>
      <c r="H5" s="42" t="s">
        <v>294</v>
      </c>
    </row>
    <row r="6" spans="1:8">
      <c r="G6" s="43">
        <v>10000</v>
      </c>
      <c r="H6" s="42" t="s">
        <v>293</v>
      </c>
    </row>
    <row r="7" spans="1:8">
      <c r="G7" s="41">
        <v>15000</v>
      </c>
      <c r="H7" s="40" t="s">
        <v>292</v>
      </c>
    </row>
    <row r="8" spans="1:8">
      <c r="F8" s="39"/>
      <c r="G8" s="22"/>
    </row>
    <row r="10" spans="1:8" ht="19">
      <c r="A10" s="38" t="s">
        <v>291</v>
      </c>
      <c r="B10" s="37" t="s">
        <v>290</v>
      </c>
      <c r="C10" s="37" t="s">
        <v>289</v>
      </c>
      <c r="D10" s="37" t="s">
        <v>288</v>
      </c>
      <c r="E10" s="37" t="s">
        <v>1</v>
      </c>
      <c r="F10" s="37" t="s">
        <v>287</v>
      </c>
      <c r="G10" s="37" t="s">
        <v>286</v>
      </c>
      <c r="H10" s="37" t="s">
        <v>285</v>
      </c>
    </row>
    <row r="11" spans="1:8">
      <c r="A11" s="36">
        <v>16</v>
      </c>
      <c r="B11" s="35" t="s">
        <v>284</v>
      </c>
      <c r="C11" s="34">
        <v>1699.46</v>
      </c>
      <c r="D11" s="34">
        <v>1699.46</v>
      </c>
      <c r="E11" s="34">
        <v>0</v>
      </c>
      <c r="F11" s="34">
        <v>0</v>
      </c>
      <c r="G11" s="34">
        <v>0</v>
      </c>
      <c r="H11" s="33"/>
    </row>
    <row r="12" spans="1:8">
      <c r="A12" s="36">
        <v>65</v>
      </c>
      <c r="B12" s="35" t="s">
        <v>283</v>
      </c>
      <c r="C12" s="34">
        <v>37129.480000000003</v>
      </c>
      <c r="D12" s="34">
        <v>37129.480000000003</v>
      </c>
      <c r="E12" s="34">
        <v>0</v>
      </c>
      <c r="F12" s="34">
        <v>0</v>
      </c>
      <c r="G12" s="34">
        <v>0</v>
      </c>
      <c r="H12" s="33"/>
    </row>
    <row r="13" spans="1:8">
      <c r="A13" s="36">
        <v>93</v>
      </c>
      <c r="B13" s="35" t="s">
        <v>282</v>
      </c>
      <c r="C13" s="34">
        <v>1135.82</v>
      </c>
      <c r="D13" s="34">
        <v>0</v>
      </c>
      <c r="E13" s="34">
        <v>0</v>
      </c>
      <c r="F13" s="34">
        <v>1135.82</v>
      </c>
      <c r="G13" s="34">
        <v>0</v>
      </c>
      <c r="H13" s="33"/>
    </row>
    <row r="14" spans="1:8">
      <c r="A14" s="36">
        <v>94</v>
      </c>
      <c r="B14" s="35" t="s">
        <v>281</v>
      </c>
      <c r="C14" s="34">
        <v>1556.72</v>
      </c>
      <c r="D14" s="34">
        <v>1556.72</v>
      </c>
      <c r="E14" s="34">
        <v>0</v>
      </c>
      <c r="F14" s="34">
        <v>0</v>
      </c>
      <c r="G14" s="34">
        <v>0</v>
      </c>
      <c r="H14" s="33"/>
    </row>
    <row r="15" spans="1:8">
      <c r="A15" s="36">
        <v>100</v>
      </c>
      <c r="B15" s="35" t="s">
        <v>280</v>
      </c>
      <c r="C15" s="34">
        <v>829.6</v>
      </c>
      <c r="D15" s="34">
        <v>0</v>
      </c>
      <c r="E15" s="34">
        <v>0</v>
      </c>
      <c r="F15" s="34">
        <v>829.6</v>
      </c>
      <c r="G15" s="34">
        <v>0</v>
      </c>
      <c r="H15" s="33"/>
    </row>
    <row r="16" spans="1:8">
      <c r="A16" s="36">
        <v>101</v>
      </c>
      <c r="B16" s="35" t="s">
        <v>279</v>
      </c>
      <c r="C16" s="34">
        <v>878.4</v>
      </c>
      <c r="D16" s="34">
        <v>878.4</v>
      </c>
      <c r="E16" s="34">
        <v>0</v>
      </c>
      <c r="F16" s="34">
        <v>0</v>
      </c>
      <c r="G16" s="34">
        <v>0</v>
      </c>
      <c r="H16" s="33"/>
    </row>
    <row r="17" spans="1:8">
      <c r="A17" s="36">
        <v>102</v>
      </c>
      <c r="B17" s="35" t="s">
        <v>278</v>
      </c>
      <c r="C17" s="34">
        <v>207.4</v>
      </c>
      <c r="D17" s="34">
        <v>207.4</v>
      </c>
      <c r="E17" s="34">
        <v>0</v>
      </c>
      <c r="F17" s="34">
        <v>0</v>
      </c>
      <c r="G17" s="34">
        <v>0</v>
      </c>
      <c r="H17" s="33"/>
    </row>
    <row r="18" spans="1:8">
      <c r="A18" s="36">
        <v>103</v>
      </c>
      <c r="B18" s="35" t="s">
        <v>277</v>
      </c>
      <c r="C18" s="34">
        <v>915</v>
      </c>
      <c r="D18" s="34">
        <v>915</v>
      </c>
      <c r="E18" s="34">
        <v>0</v>
      </c>
      <c r="F18" s="34">
        <v>0</v>
      </c>
      <c r="G18" s="34">
        <v>0</v>
      </c>
      <c r="H18" s="33"/>
    </row>
    <row r="19" spans="1:8">
      <c r="A19" s="36">
        <v>104</v>
      </c>
      <c r="B19" s="35" t="s">
        <v>276</v>
      </c>
      <c r="C19" s="34">
        <v>2720.6</v>
      </c>
      <c r="D19" s="34">
        <v>2720.6</v>
      </c>
      <c r="E19" s="34">
        <v>0</v>
      </c>
      <c r="F19" s="34">
        <v>0</v>
      </c>
      <c r="G19" s="34">
        <v>0</v>
      </c>
      <c r="H19" s="33"/>
    </row>
    <row r="20" spans="1:8">
      <c r="A20" s="36">
        <v>105</v>
      </c>
      <c r="B20" s="35" t="s">
        <v>275</v>
      </c>
      <c r="C20" s="34">
        <v>2037.4</v>
      </c>
      <c r="D20" s="34">
        <v>2037.4</v>
      </c>
      <c r="E20" s="34">
        <v>0</v>
      </c>
      <c r="F20" s="34">
        <v>0</v>
      </c>
      <c r="G20" s="34">
        <v>0</v>
      </c>
      <c r="H20" s="33"/>
    </row>
    <row r="21" spans="1:8">
      <c r="A21" s="36">
        <v>106</v>
      </c>
      <c r="B21" s="35" t="s">
        <v>274</v>
      </c>
      <c r="C21" s="34">
        <v>8125.2</v>
      </c>
      <c r="D21" s="34">
        <v>8125.2</v>
      </c>
      <c r="E21" s="34">
        <v>0</v>
      </c>
      <c r="F21" s="34">
        <v>0</v>
      </c>
      <c r="G21" s="34">
        <v>0</v>
      </c>
      <c r="H21" s="33"/>
    </row>
    <row r="22" spans="1:8">
      <c r="A22" s="36">
        <v>110</v>
      </c>
      <c r="B22" s="35" t="s">
        <v>273</v>
      </c>
      <c r="C22" s="34">
        <v>1057.74</v>
      </c>
      <c r="D22" s="34">
        <v>1057.74</v>
      </c>
      <c r="E22" s="34">
        <v>0</v>
      </c>
      <c r="F22" s="34">
        <v>0</v>
      </c>
      <c r="G22" s="34">
        <v>0</v>
      </c>
      <c r="H22" s="33"/>
    </row>
    <row r="23" spans="1:8">
      <c r="A23" s="36">
        <v>111</v>
      </c>
      <c r="B23" s="35" t="s">
        <v>272</v>
      </c>
      <c r="C23" s="34">
        <v>207.4</v>
      </c>
      <c r="D23" s="34">
        <v>207.4</v>
      </c>
      <c r="E23" s="34">
        <v>0</v>
      </c>
      <c r="F23" s="34">
        <v>0</v>
      </c>
      <c r="G23" s="34">
        <v>0</v>
      </c>
      <c r="H23" s="33"/>
    </row>
    <row r="24" spans="1:8">
      <c r="A24" s="36">
        <v>115</v>
      </c>
      <c r="B24" s="35" t="s">
        <v>271</v>
      </c>
      <c r="C24" s="34">
        <v>2013</v>
      </c>
      <c r="D24" s="34">
        <v>2013</v>
      </c>
      <c r="E24" s="34">
        <v>0</v>
      </c>
      <c r="F24" s="34">
        <v>0</v>
      </c>
      <c r="G24" s="34">
        <v>0</v>
      </c>
      <c r="H24" s="33"/>
    </row>
    <row r="25" spans="1:8">
      <c r="A25" s="36">
        <v>127</v>
      </c>
      <c r="B25" s="35" t="s">
        <v>270</v>
      </c>
      <c r="C25" s="34">
        <v>207.4</v>
      </c>
      <c r="D25" s="34">
        <v>207.4</v>
      </c>
      <c r="E25" s="34">
        <v>0</v>
      </c>
      <c r="F25" s="34">
        <v>0</v>
      </c>
      <c r="G25" s="34">
        <v>0</v>
      </c>
      <c r="H25" s="33"/>
    </row>
    <row r="26" spans="1:8">
      <c r="A26" s="36">
        <v>133</v>
      </c>
      <c r="B26" s="35" t="s">
        <v>269</v>
      </c>
      <c r="C26" s="34">
        <v>207.4</v>
      </c>
      <c r="D26" s="34">
        <v>207.4</v>
      </c>
      <c r="E26" s="34">
        <v>0</v>
      </c>
      <c r="F26" s="34">
        <v>0</v>
      </c>
      <c r="G26" s="34">
        <v>0</v>
      </c>
      <c r="H26" s="33"/>
    </row>
    <row r="27" spans="1:8">
      <c r="A27" s="36">
        <v>138</v>
      </c>
      <c r="B27" s="35" t="s">
        <v>268</v>
      </c>
      <c r="C27" s="34">
        <v>7698.94</v>
      </c>
      <c r="D27" s="34">
        <v>0</v>
      </c>
      <c r="E27" s="34">
        <v>0</v>
      </c>
      <c r="F27" s="34">
        <v>7698.94</v>
      </c>
      <c r="G27" s="34">
        <v>0</v>
      </c>
      <c r="H27" s="33"/>
    </row>
    <row r="28" spans="1:8">
      <c r="A28" s="36">
        <v>152</v>
      </c>
      <c r="B28" s="35" t="s">
        <v>267</v>
      </c>
      <c r="C28" s="34">
        <v>2147.1999999999998</v>
      </c>
      <c r="D28" s="34">
        <v>2147.1999999999998</v>
      </c>
      <c r="E28" s="34">
        <v>0</v>
      </c>
      <c r="F28" s="34">
        <v>0</v>
      </c>
      <c r="G28" s="34">
        <v>0</v>
      </c>
      <c r="H28" s="33"/>
    </row>
    <row r="29" spans="1:8">
      <c r="A29" s="36">
        <v>173</v>
      </c>
      <c r="B29" s="35" t="s">
        <v>266</v>
      </c>
      <c r="C29" s="34">
        <v>829.6</v>
      </c>
      <c r="D29" s="34">
        <v>829.6</v>
      </c>
      <c r="E29" s="34">
        <v>0</v>
      </c>
      <c r="F29" s="34">
        <v>0</v>
      </c>
      <c r="G29" s="34">
        <v>0</v>
      </c>
      <c r="H29" s="33"/>
    </row>
    <row r="30" spans="1:8">
      <c r="A30" s="36">
        <v>174</v>
      </c>
      <c r="B30" s="35" t="s">
        <v>265</v>
      </c>
      <c r="C30" s="34">
        <v>37397.24</v>
      </c>
      <c r="D30" s="34">
        <v>37397.24</v>
      </c>
      <c r="E30" s="34">
        <v>0</v>
      </c>
      <c r="F30" s="34">
        <v>0</v>
      </c>
      <c r="G30" s="34">
        <v>0</v>
      </c>
      <c r="H30" s="33"/>
    </row>
    <row r="31" spans="1:8">
      <c r="A31" s="36">
        <v>189</v>
      </c>
      <c r="B31" s="35" t="s">
        <v>264</v>
      </c>
      <c r="C31" s="34">
        <v>2013</v>
      </c>
      <c r="D31" s="34">
        <v>2013</v>
      </c>
      <c r="E31" s="34">
        <v>0</v>
      </c>
      <c r="F31" s="34">
        <v>0</v>
      </c>
      <c r="G31" s="34">
        <v>0</v>
      </c>
      <c r="H31" s="33"/>
    </row>
    <row r="32" spans="1:8">
      <c r="A32" s="36">
        <v>196</v>
      </c>
      <c r="B32" s="35" t="s">
        <v>263</v>
      </c>
      <c r="C32" s="34">
        <v>3940.6</v>
      </c>
      <c r="D32" s="34">
        <v>3940.6</v>
      </c>
      <c r="E32" s="34">
        <v>0</v>
      </c>
      <c r="F32" s="34">
        <v>0</v>
      </c>
      <c r="G32" s="34">
        <v>0</v>
      </c>
      <c r="H32" s="33"/>
    </row>
    <row r="33" spans="1:8">
      <c r="A33" s="36">
        <v>198</v>
      </c>
      <c r="B33" s="35" t="s">
        <v>262</v>
      </c>
      <c r="C33" s="34">
        <v>1171.2</v>
      </c>
      <c r="D33" s="34">
        <v>1171.2</v>
      </c>
      <c r="E33" s="34">
        <v>0</v>
      </c>
      <c r="F33" s="34">
        <v>0</v>
      </c>
      <c r="G33" s="34">
        <v>0</v>
      </c>
      <c r="H33" s="33"/>
    </row>
    <row r="34" spans="1:8">
      <c r="A34" s="36">
        <v>207</v>
      </c>
      <c r="B34" s="35" t="s">
        <v>261</v>
      </c>
      <c r="C34" s="34">
        <v>762.5</v>
      </c>
      <c r="D34" s="34">
        <v>762.5</v>
      </c>
      <c r="E34" s="34">
        <v>0</v>
      </c>
      <c r="F34" s="34">
        <v>0</v>
      </c>
      <c r="G34" s="34">
        <v>0</v>
      </c>
      <c r="H34" s="33"/>
    </row>
    <row r="35" spans="1:8">
      <c r="A35" s="36">
        <v>212</v>
      </c>
      <c r="B35" s="35" t="s">
        <v>260</v>
      </c>
      <c r="C35" s="34">
        <v>62876.36</v>
      </c>
      <c r="D35" s="34">
        <v>62876.36</v>
      </c>
      <c r="E35" s="34">
        <v>0</v>
      </c>
      <c r="F35" s="34">
        <v>0</v>
      </c>
      <c r="G35" s="34">
        <v>0</v>
      </c>
      <c r="H35" s="33"/>
    </row>
    <row r="36" spans="1:8">
      <c r="A36" s="36">
        <v>214</v>
      </c>
      <c r="B36" s="35" t="s">
        <v>259</v>
      </c>
      <c r="C36" s="34">
        <v>838.14</v>
      </c>
      <c r="D36" s="34">
        <v>838.14</v>
      </c>
      <c r="E36" s="34">
        <v>0</v>
      </c>
      <c r="F36" s="34">
        <v>0</v>
      </c>
      <c r="G36" s="34">
        <v>0</v>
      </c>
      <c r="H36" s="33"/>
    </row>
    <row r="37" spans="1:8">
      <c r="A37" s="36">
        <v>225</v>
      </c>
      <c r="B37" s="35" t="s">
        <v>258</v>
      </c>
      <c r="C37" s="34">
        <v>1710.44</v>
      </c>
      <c r="D37" s="34">
        <v>1710.44</v>
      </c>
      <c r="E37" s="34">
        <v>0</v>
      </c>
      <c r="F37" s="34">
        <v>0</v>
      </c>
      <c r="G37" s="34">
        <v>0</v>
      </c>
      <c r="H37" s="33"/>
    </row>
    <row r="38" spans="1:8">
      <c r="A38" s="36">
        <v>227</v>
      </c>
      <c r="B38" s="35" t="s">
        <v>257</v>
      </c>
      <c r="C38" s="34">
        <v>27725.72</v>
      </c>
      <c r="D38" s="34">
        <v>26289.17</v>
      </c>
      <c r="E38" s="34">
        <v>0</v>
      </c>
      <c r="F38" s="34">
        <v>1436.55</v>
      </c>
      <c r="G38" s="34">
        <v>0</v>
      </c>
      <c r="H38" s="33"/>
    </row>
    <row r="39" spans="1:8">
      <c r="A39" s="36">
        <v>230</v>
      </c>
      <c r="B39" s="35" t="s">
        <v>256</v>
      </c>
      <c r="C39" s="34">
        <v>219.6</v>
      </c>
      <c r="D39" s="34">
        <v>0</v>
      </c>
      <c r="E39" s="34">
        <v>0</v>
      </c>
      <c r="F39" s="34">
        <v>219.6</v>
      </c>
      <c r="G39" s="34">
        <v>0</v>
      </c>
      <c r="H39" s="33"/>
    </row>
    <row r="40" spans="1:8">
      <c r="A40" s="36">
        <v>245</v>
      </c>
      <c r="B40" s="35" t="s">
        <v>255</v>
      </c>
      <c r="C40" s="34">
        <v>1256.5999999999999</v>
      </c>
      <c r="D40" s="34">
        <v>1256.5999999999999</v>
      </c>
      <c r="E40" s="34">
        <v>0</v>
      </c>
      <c r="F40" s="34">
        <v>0</v>
      </c>
      <c r="G40" s="34">
        <v>0</v>
      </c>
      <c r="H40" s="33"/>
    </row>
    <row r="41" spans="1:8">
      <c r="A41" s="36">
        <v>250</v>
      </c>
      <c r="B41" s="35" t="s">
        <v>254</v>
      </c>
      <c r="C41" s="34">
        <v>207.4</v>
      </c>
      <c r="D41" s="34">
        <v>207.4</v>
      </c>
      <c r="E41" s="34">
        <v>0</v>
      </c>
      <c r="F41" s="34">
        <v>0</v>
      </c>
      <c r="G41" s="34">
        <v>0</v>
      </c>
      <c r="H41" s="33"/>
    </row>
    <row r="42" spans="1:8">
      <c r="A42" s="36">
        <v>254</v>
      </c>
      <c r="B42" s="35" t="s">
        <v>253</v>
      </c>
      <c r="C42" s="34">
        <v>677.1</v>
      </c>
      <c r="D42" s="34">
        <v>677.1</v>
      </c>
      <c r="E42" s="34">
        <v>0</v>
      </c>
      <c r="F42" s="34">
        <v>0</v>
      </c>
      <c r="G42" s="34">
        <v>0</v>
      </c>
      <c r="H42" s="33"/>
    </row>
    <row r="43" spans="1:8">
      <c r="A43" s="36">
        <v>263</v>
      </c>
      <c r="B43" s="35" t="s">
        <v>252</v>
      </c>
      <c r="C43" s="34">
        <v>4050.4</v>
      </c>
      <c r="D43" s="34">
        <v>4050.4</v>
      </c>
      <c r="E43" s="34">
        <v>0</v>
      </c>
      <c r="F43" s="34">
        <v>0</v>
      </c>
      <c r="G43" s="34">
        <v>0</v>
      </c>
      <c r="H43" s="33"/>
    </row>
    <row r="44" spans="1:8">
      <c r="A44" s="36">
        <v>269</v>
      </c>
      <c r="B44" s="35" t="s">
        <v>251</v>
      </c>
      <c r="C44" s="34">
        <v>1940.41</v>
      </c>
      <c r="D44" s="34">
        <v>1940.41</v>
      </c>
      <c r="E44" s="34">
        <v>0</v>
      </c>
      <c r="F44" s="34">
        <v>0</v>
      </c>
      <c r="G44" s="34">
        <v>0</v>
      </c>
      <c r="H44" s="33"/>
    </row>
    <row r="45" spans="1:8">
      <c r="A45" s="36">
        <v>283</v>
      </c>
      <c r="B45" s="35" t="s">
        <v>250</v>
      </c>
      <c r="C45" s="34">
        <v>1068.72</v>
      </c>
      <c r="D45" s="34">
        <v>1068.72</v>
      </c>
      <c r="E45" s="34">
        <v>0</v>
      </c>
      <c r="F45" s="34">
        <v>0</v>
      </c>
      <c r="G45" s="34">
        <v>0</v>
      </c>
      <c r="H45" s="33"/>
    </row>
    <row r="46" spans="1:8">
      <c r="A46" s="36">
        <v>294</v>
      </c>
      <c r="B46" s="35" t="s">
        <v>249</v>
      </c>
      <c r="C46" s="34">
        <v>1622.6</v>
      </c>
      <c r="D46" s="34">
        <v>1622.6</v>
      </c>
      <c r="E46" s="34">
        <v>0</v>
      </c>
      <c r="F46" s="34">
        <v>0</v>
      </c>
      <c r="G46" s="34">
        <v>0</v>
      </c>
      <c r="H46" s="33"/>
    </row>
    <row r="47" spans="1:8">
      <c r="A47" s="36">
        <v>296</v>
      </c>
      <c r="B47" s="35" t="s">
        <v>248</v>
      </c>
      <c r="C47" s="34">
        <v>414.8</v>
      </c>
      <c r="D47" s="34">
        <v>414.8</v>
      </c>
      <c r="E47" s="34">
        <v>0</v>
      </c>
      <c r="F47" s="34">
        <v>0</v>
      </c>
      <c r="G47" s="34">
        <v>0</v>
      </c>
      <c r="H47" s="33"/>
    </row>
    <row r="48" spans="1:8">
      <c r="A48" s="36">
        <v>307</v>
      </c>
      <c r="B48" s="35" t="s">
        <v>247</v>
      </c>
      <c r="C48" s="34">
        <v>3172</v>
      </c>
      <c r="D48" s="34">
        <v>3172</v>
      </c>
      <c r="E48" s="34">
        <v>0</v>
      </c>
      <c r="F48" s="34">
        <v>0</v>
      </c>
      <c r="G48" s="34">
        <v>0</v>
      </c>
      <c r="H48" s="33"/>
    </row>
    <row r="49" spans="1:8">
      <c r="A49" s="36">
        <v>313</v>
      </c>
      <c r="B49" s="35" t="s">
        <v>246</v>
      </c>
      <c r="C49" s="34">
        <v>927.2</v>
      </c>
      <c r="D49" s="34">
        <v>927.2</v>
      </c>
      <c r="E49" s="34">
        <v>0</v>
      </c>
      <c r="F49" s="34">
        <v>0</v>
      </c>
      <c r="G49" s="34">
        <v>0</v>
      </c>
      <c r="H49" s="33"/>
    </row>
    <row r="50" spans="1:8">
      <c r="A50" s="36">
        <v>320</v>
      </c>
      <c r="B50" s="35" t="s">
        <v>245</v>
      </c>
      <c r="C50" s="34">
        <v>2013</v>
      </c>
      <c r="D50" s="34">
        <v>2013</v>
      </c>
      <c r="E50" s="34">
        <v>0</v>
      </c>
      <c r="F50" s="34">
        <v>0</v>
      </c>
      <c r="G50" s="34">
        <v>0</v>
      </c>
      <c r="H50" s="33"/>
    </row>
    <row r="51" spans="1:8">
      <c r="A51" s="36">
        <v>346</v>
      </c>
      <c r="B51" s="35" t="s">
        <v>244</v>
      </c>
      <c r="C51" s="34">
        <v>719.8</v>
      </c>
      <c r="D51" s="34">
        <v>719.8</v>
      </c>
      <c r="E51" s="34">
        <v>0</v>
      </c>
      <c r="F51" s="34">
        <v>0</v>
      </c>
      <c r="G51" s="34">
        <v>0</v>
      </c>
      <c r="H51" s="33"/>
    </row>
    <row r="52" spans="1:8">
      <c r="A52" s="36">
        <v>358</v>
      </c>
      <c r="B52" s="35" t="s">
        <v>243</v>
      </c>
      <c r="C52" s="34">
        <v>2427.8000000000002</v>
      </c>
      <c r="D52" s="34">
        <v>2427.8000000000002</v>
      </c>
      <c r="E52" s="34">
        <v>0</v>
      </c>
      <c r="F52" s="34">
        <v>0</v>
      </c>
      <c r="G52" s="34">
        <v>0</v>
      </c>
      <c r="H52" s="33"/>
    </row>
    <row r="53" spans="1:8">
      <c r="A53" s="36">
        <v>364</v>
      </c>
      <c r="B53" s="35" t="s">
        <v>242</v>
      </c>
      <c r="C53" s="34">
        <v>207.4</v>
      </c>
      <c r="D53" s="34">
        <v>207.4</v>
      </c>
      <c r="E53" s="34">
        <v>0</v>
      </c>
      <c r="F53" s="34">
        <v>0</v>
      </c>
      <c r="G53" s="34">
        <v>0</v>
      </c>
      <c r="H53" s="33"/>
    </row>
    <row r="54" spans="1:8">
      <c r="A54" s="36">
        <v>403</v>
      </c>
      <c r="B54" s="35" t="s">
        <v>241</v>
      </c>
      <c r="C54" s="34">
        <v>1695.8</v>
      </c>
      <c r="D54" s="34">
        <v>1695.8</v>
      </c>
      <c r="E54" s="34">
        <v>0</v>
      </c>
      <c r="F54" s="34">
        <v>0</v>
      </c>
      <c r="G54" s="34">
        <v>0</v>
      </c>
      <c r="H54" s="33"/>
    </row>
    <row r="55" spans="1:8">
      <c r="A55" s="36">
        <v>424</v>
      </c>
      <c r="B55" s="35" t="s">
        <v>240</v>
      </c>
      <c r="C55" s="34">
        <v>2318</v>
      </c>
      <c r="D55" s="34">
        <v>2318</v>
      </c>
      <c r="E55" s="34">
        <v>0</v>
      </c>
      <c r="F55" s="34">
        <v>0</v>
      </c>
      <c r="G55" s="34">
        <v>0</v>
      </c>
      <c r="H55" s="33"/>
    </row>
    <row r="56" spans="1:8">
      <c r="A56" s="36">
        <v>440</v>
      </c>
      <c r="B56" s="35" t="s">
        <v>239</v>
      </c>
      <c r="C56" s="34">
        <v>13667.66</v>
      </c>
      <c r="D56" s="34">
        <v>13667.66</v>
      </c>
      <c r="E56" s="34">
        <v>0</v>
      </c>
      <c r="F56" s="34">
        <v>0</v>
      </c>
      <c r="G56" s="34">
        <v>0</v>
      </c>
      <c r="H56" s="33"/>
    </row>
    <row r="57" spans="1:8">
      <c r="A57" s="36">
        <v>469</v>
      </c>
      <c r="B57" s="35" t="s">
        <v>238</v>
      </c>
      <c r="C57" s="34">
        <v>1695.8</v>
      </c>
      <c r="D57" s="34">
        <v>1695.8</v>
      </c>
      <c r="E57" s="34">
        <v>0</v>
      </c>
      <c r="F57" s="34">
        <v>0</v>
      </c>
      <c r="G57" s="34">
        <v>0</v>
      </c>
      <c r="H57" s="33"/>
    </row>
    <row r="58" spans="1:8">
      <c r="A58" s="36">
        <v>483</v>
      </c>
      <c r="B58" s="35" t="s">
        <v>237</v>
      </c>
      <c r="C58" s="34">
        <v>1073.5999999999999</v>
      </c>
      <c r="D58" s="34">
        <v>1073.5999999999999</v>
      </c>
      <c r="E58" s="34">
        <v>0</v>
      </c>
      <c r="F58" s="34">
        <v>0</v>
      </c>
      <c r="G58" s="34">
        <v>0</v>
      </c>
      <c r="H58" s="33"/>
    </row>
    <row r="59" spans="1:8">
      <c r="A59" s="36">
        <v>495</v>
      </c>
      <c r="B59" s="35" t="s">
        <v>236</v>
      </c>
      <c r="C59" s="34">
        <v>207.4</v>
      </c>
      <c r="D59" s="34">
        <v>207.4</v>
      </c>
      <c r="E59" s="34">
        <v>0</v>
      </c>
      <c r="F59" s="34">
        <v>0</v>
      </c>
      <c r="G59" s="34">
        <v>0</v>
      </c>
      <c r="H59" s="33"/>
    </row>
    <row r="60" spans="1:8">
      <c r="A60" s="36">
        <v>503</v>
      </c>
      <c r="B60" s="35" t="s">
        <v>235</v>
      </c>
      <c r="C60" s="34">
        <v>1073.5999999999999</v>
      </c>
      <c r="D60" s="34">
        <v>1073.5999999999999</v>
      </c>
      <c r="E60" s="34">
        <v>0</v>
      </c>
      <c r="F60" s="34">
        <v>0</v>
      </c>
      <c r="G60" s="34">
        <v>0</v>
      </c>
      <c r="H60" s="33"/>
    </row>
    <row r="61" spans="1:8">
      <c r="A61" s="36">
        <v>515</v>
      </c>
      <c r="B61" s="35" t="s">
        <v>234</v>
      </c>
      <c r="C61" s="34">
        <v>2427.8000000000002</v>
      </c>
      <c r="D61" s="34">
        <v>2427.8000000000002</v>
      </c>
      <c r="E61" s="34">
        <v>0</v>
      </c>
      <c r="F61" s="34">
        <v>0</v>
      </c>
      <c r="G61" s="34">
        <v>0</v>
      </c>
      <c r="H61" s="33"/>
    </row>
    <row r="62" spans="1:8">
      <c r="A62" s="36">
        <v>527</v>
      </c>
      <c r="B62" s="35" t="s">
        <v>233</v>
      </c>
      <c r="C62" s="34">
        <v>1586</v>
      </c>
      <c r="D62" s="34">
        <v>1586</v>
      </c>
      <c r="E62" s="34">
        <v>0</v>
      </c>
      <c r="F62" s="34">
        <v>0</v>
      </c>
      <c r="G62" s="34">
        <v>0</v>
      </c>
      <c r="H62" s="33"/>
    </row>
    <row r="63" spans="1:8">
      <c r="A63" s="36">
        <v>539</v>
      </c>
      <c r="B63" s="35" t="s">
        <v>232</v>
      </c>
      <c r="C63" s="34">
        <v>4306.6000000000004</v>
      </c>
      <c r="D63" s="34">
        <v>1622.6</v>
      </c>
      <c r="E63" s="34">
        <v>0</v>
      </c>
      <c r="F63" s="34">
        <v>2684</v>
      </c>
      <c r="G63" s="34">
        <v>0</v>
      </c>
      <c r="H63" s="33"/>
    </row>
    <row r="64" spans="1:8">
      <c r="A64" s="36">
        <v>577</v>
      </c>
      <c r="B64" s="35" t="s">
        <v>231</v>
      </c>
      <c r="C64" s="34">
        <v>2879.2</v>
      </c>
      <c r="D64" s="34">
        <v>2879.2</v>
      </c>
      <c r="E64" s="34">
        <v>0</v>
      </c>
      <c r="F64" s="34">
        <v>0</v>
      </c>
      <c r="G64" s="34">
        <v>0</v>
      </c>
      <c r="H64" s="33"/>
    </row>
    <row r="65" spans="1:8">
      <c r="A65" s="36">
        <v>587</v>
      </c>
      <c r="B65" s="35" t="s">
        <v>230</v>
      </c>
      <c r="C65" s="34">
        <v>1256.5999999999999</v>
      </c>
      <c r="D65" s="34">
        <v>1256.5999999999999</v>
      </c>
      <c r="E65" s="34">
        <v>0</v>
      </c>
      <c r="F65" s="34">
        <v>0</v>
      </c>
      <c r="G65" s="34">
        <v>0</v>
      </c>
      <c r="H65" s="33"/>
    </row>
    <row r="66" spans="1:8">
      <c r="A66" s="36">
        <v>593</v>
      </c>
      <c r="B66" s="35" t="s">
        <v>229</v>
      </c>
      <c r="C66" s="34">
        <v>505.08</v>
      </c>
      <c r="D66" s="34">
        <v>505.08</v>
      </c>
      <c r="E66" s="34">
        <v>0</v>
      </c>
      <c r="F66" s="34">
        <v>0</v>
      </c>
      <c r="G66" s="34">
        <v>0</v>
      </c>
      <c r="H66" s="33"/>
    </row>
    <row r="67" spans="1:8">
      <c r="A67" s="36">
        <v>600</v>
      </c>
      <c r="B67" s="35" t="s">
        <v>228</v>
      </c>
      <c r="C67" s="34">
        <v>585.6</v>
      </c>
      <c r="D67" s="34">
        <v>585.6</v>
      </c>
      <c r="E67" s="34">
        <v>0</v>
      </c>
      <c r="F67" s="34">
        <v>0</v>
      </c>
      <c r="G67" s="34">
        <v>0</v>
      </c>
      <c r="H67" s="33"/>
    </row>
    <row r="68" spans="1:8">
      <c r="A68" s="36">
        <v>611</v>
      </c>
      <c r="B68" s="35" t="s">
        <v>227</v>
      </c>
      <c r="C68" s="34">
        <v>1854.4</v>
      </c>
      <c r="D68" s="34">
        <v>1854.4</v>
      </c>
      <c r="E68" s="34">
        <v>0</v>
      </c>
      <c r="F68" s="34">
        <v>0</v>
      </c>
      <c r="G68" s="34">
        <v>0</v>
      </c>
      <c r="H68" s="33"/>
    </row>
    <row r="69" spans="1:8">
      <c r="A69" s="36">
        <v>613</v>
      </c>
      <c r="B69" s="35" t="s">
        <v>226</v>
      </c>
      <c r="C69" s="34">
        <v>8982.25</v>
      </c>
      <c r="D69" s="34">
        <v>8982.25</v>
      </c>
      <c r="E69" s="34">
        <v>0</v>
      </c>
      <c r="F69" s="34">
        <v>0</v>
      </c>
      <c r="G69" s="34">
        <v>0</v>
      </c>
      <c r="H69" s="33"/>
    </row>
    <row r="70" spans="1:8">
      <c r="A70" s="36">
        <v>627</v>
      </c>
      <c r="B70" s="35" t="s">
        <v>225</v>
      </c>
      <c r="C70" s="34">
        <v>48943.35</v>
      </c>
      <c r="D70" s="34">
        <v>48943.35</v>
      </c>
      <c r="E70" s="34">
        <v>0</v>
      </c>
      <c r="F70" s="34">
        <v>0</v>
      </c>
      <c r="G70" s="34">
        <v>0</v>
      </c>
      <c r="H70" s="33"/>
    </row>
    <row r="71" spans="1:8">
      <c r="A71" s="36">
        <v>630</v>
      </c>
      <c r="B71" s="35" t="s">
        <v>224</v>
      </c>
      <c r="C71" s="34">
        <v>3513.6</v>
      </c>
      <c r="D71" s="34">
        <v>3513.6</v>
      </c>
      <c r="E71" s="34">
        <v>0</v>
      </c>
      <c r="F71" s="34">
        <v>0</v>
      </c>
      <c r="G71" s="34">
        <v>0</v>
      </c>
      <c r="H71" s="33"/>
    </row>
    <row r="72" spans="1:8">
      <c r="A72" s="36">
        <v>635</v>
      </c>
      <c r="B72" s="35" t="s">
        <v>223</v>
      </c>
      <c r="C72" s="34">
        <v>22228.400000000001</v>
      </c>
      <c r="D72" s="34">
        <v>22228.400000000001</v>
      </c>
      <c r="E72" s="34">
        <v>0</v>
      </c>
      <c r="F72" s="34">
        <v>0</v>
      </c>
      <c r="G72" s="34">
        <v>0</v>
      </c>
      <c r="H72" s="33"/>
    </row>
    <row r="73" spans="1:8">
      <c r="A73" s="36">
        <v>682</v>
      </c>
      <c r="B73" s="35" t="s">
        <v>222</v>
      </c>
      <c r="C73" s="34">
        <v>1695.8</v>
      </c>
      <c r="D73" s="34">
        <v>1695.8</v>
      </c>
      <c r="E73" s="34">
        <v>0</v>
      </c>
      <c r="F73" s="34">
        <v>0</v>
      </c>
      <c r="G73" s="34">
        <v>0</v>
      </c>
      <c r="H73" s="33"/>
    </row>
    <row r="74" spans="1:8">
      <c r="A74" s="36">
        <v>713</v>
      </c>
      <c r="B74" s="35" t="s">
        <v>221</v>
      </c>
      <c r="C74" s="34">
        <v>1622.6</v>
      </c>
      <c r="D74" s="34">
        <v>1622.6</v>
      </c>
      <c r="E74" s="34">
        <v>0</v>
      </c>
      <c r="F74" s="34">
        <v>0</v>
      </c>
      <c r="G74" s="34">
        <v>0</v>
      </c>
      <c r="H74" s="33"/>
    </row>
    <row r="75" spans="1:8">
      <c r="A75" s="36">
        <v>716</v>
      </c>
      <c r="B75" s="35" t="s">
        <v>220</v>
      </c>
      <c r="C75" s="34">
        <v>2013</v>
      </c>
      <c r="D75" s="34">
        <v>2013</v>
      </c>
      <c r="E75" s="34">
        <v>0</v>
      </c>
      <c r="F75" s="34">
        <v>0</v>
      </c>
      <c r="G75" s="34">
        <v>0</v>
      </c>
      <c r="H75" s="33"/>
    </row>
    <row r="76" spans="1:8">
      <c r="A76" s="36">
        <v>720</v>
      </c>
      <c r="B76" s="35" t="s">
        <v>219</v>
      </c>
      <c r="C76" s="34">
        <v>2427.8000000000002</v>
      </c>
      <c r="D76" s="34">
        <v>2427.8000000000002</v>
      </c>
      <c r="E76" s="34">
        <v>0</v>
      </c>
      <c r="F76" s="34">
        <v>0</v>
      </c>
      <c r="G76" s="34">
        <v>0</v>
      </c>
      <c r="H76" s="33"/>
    </row>
    <row r="77" spans="1:8">
      <c r="A77" s="36">
        <v>725</v>
      </c>
      <c r="B77" s="35" t="s">
        <v>218</v>
      </c>
      <c r="C77" s="34">
        <v>4873.8999999999996</v>
      </c>
      <c r="D77" s="34">
        <v>4873.8999999999996</v>
      </c>
      <c r="E77" s="34">
        <v>0</v>
      </c>
      <c r="F77" s="34">
        <v>0</v>
      </c>
      <c r="G77" s="34">
        <v>0</v>
      </c>
      <c r="H77" s="33"/>
    </row>
    <row r="78" spans="1:8">
      <c r="A78" s="36">
        <v>756</v>
      </c>
      <c r="B78" s="35" t="s">
        <v>217</v>
      </c>
      <c r="C78" s="34">
        <v>2013</v>
      </c>
      <c r="D78" s="34">
        <v>2013</v>
      </c>
      <c r="E78" s="34">
        <v>0</v>
      </c>
      <c r="F78" s="34">
        <v>0</v>
      </c>
      <c r="G78" s="34">
        <v>0</v>
      </c>
      <c r="H78" s="33"/>
    </row>
    <row r="79" spans="1:8">
      <c r="A79" s="36">
        <v>763</v>
      </c>
      <c r="B79" s="35" t="s">
        <v>216</v>
      </c>
      <c r="C79" s="34">
        <v>762.5</v>
      </c>
      <c r="D79" s="34">
        <v>762.5</v>
      </c>
      <c r="E79" s="34">
        <v>0</v>
      </c>
      <c r="F79" s="34">
        <v>0</v>
      </c>
      <c r="G79" s="34">
        <v>0</v>
      </c>
      <c r="H79" s="33"/>
    </row>
    <row r="80" spans="1:8">
      <c r="A80" s="36">
        <v>805</v>
      </c>
      <c r="B80" s="35" t="s">
        <v>215</v>
      </c>
      <c r="C80" s="34">
        <v>207.4</v>
      </c>
      <c r="D80" s="34">
        <v>207.4</v>
      </c>
      <c r="E80" s="34">
        <v>0</v>
      </c>
      <c r="F80" s="34">
        <v>0</v>
      </c>
      <c r="G80" s="34">
        <v>0</v>
      </c>
      <c r="H80" s="33"/>
    </row>
    <row r="81" spans="1:8">
      <c r="A81" s="36">
        <v>811</v>
      </c>
      <c r="B81" s="35" t="s">
        <v>214</v>
      </c>
      <c r="C81" s="34">
        <v>219.6</v>
      </c>
      <c r="D81" s="34">
        <v>219.6</v>
      </c>
      <c r="E81" s="34">
        <v>0</v>
      </c>
      <c r="F81" s="34">
        <v>0</v>
      </c>
      <c r="G81" s="34">
        <v>0</v>
      </c>
      <c r="H81" s="33"/>
    </row>
    <row r="82" spans="1:8">
      <c r="A82" s="36">
        <v>819</v>
      </c>
      <c r="B82" s="35" t="s">
        <v>213</v>
      </c>
      <c r="C82" s="34">
        <v>207.4</v>
      </c>
      <c r="D82" s="34">
        <v>207.4</v>
      </c>
      <c r="E82" s="34">
        <v>0</v>
      </c>
      <c r="F82" s="34">
        <v>0</v>
      </c>
      <c r="G82" s="34">
        <v>0</v>
      </c>
      <c r="H82" s="33"/>
    </row>
    <row r="83" spans="1:8">
      <c r="A83" s="36">
        <v>822</v>
      </c>
      <c r="B83" s="35" t="s">
        <v>212</v>
      </c>
      <c r="C83" s="34">
        <v>4440.8</v>
      </c>
      <c r="D83" s="34">
        <v>4440.8</v>
      </c>
      <c r="E83" s="34">
        <v>0</v>
      </c>
      <c r="F83" s="34">
        <v>0</v>
      </c>
      <c r="G83" s="34">
        <v>0</v>
      </c>
      <c r="H83" s="33"/>
    </row>
    <row r="84" spans="1:8">
      <c r="A84" s="36">
        <v>870</v>
      </c>
      <c r="B84" s="35" t="s">
        <v>211</v>
      </c>
      <c r="C84" s="34">
        <v>1854.4</v>
      </c>
      <c r="D84" s="34">
        <v>0</v>
      </c>
      <c r="E84" s="34">
        <v>0</v>
      </c>
      <c r="F84" s="34">
        <v>1854.4</v>
      </c>
      <c r="G84" s="34">
        <v>0</v>
      </c>
      <c r="H84" s="33"/>
    </row>
    <row r="85" spans="1:8">
      <c r="A85" s="36">
        <v>873</v>
      </c>
      <c r="B85" s="35" t="s">
        <v>210</v>
      </c>
      <c r="C85" s="34">
        <v>878.4</v>
      </c>
      <c r="D85" s="34">
        <v>878.4</v>
      </c>
      <c r="E85" s="34">
        <v>0</v>
      </c>
      <c r="F85" s="34">
        <v>0</v>
      </c>
      <c r="G85" s="34">
        <v>0</v>
      </c>
      <c r="H85" s="33"/>
    </row>
    <row r="86" spans="1:8">
      <c r="A86" s="36">
        <v>897</v>
      </c>
      <c r="B86" s="35" t="s">
        <v>209</v>
      </c>
      <c r="C86" s="34">
        <v>2013</v>
      </c>
      <c r="D86" s="34">
        <v>2013</v>
      </c>
      <c r="E86" s="34">
        <v>0</v>
      </c>
      <c r="F86" s="34">
        <v>0</v>
      </c>
      <c r="G86" s="34">
        <v>0</v>
      </c>
      <c r="H86" s="33"/>
    </row>
    <row r="87" spans="1:8">
      <c r="A87" s="36">
        <v>949</v>
      </c>
      <c r="B87" s="35" t="s">
        <v>208</v>
      </c>
      <c r="C87" s="34">
        <v>2037.4</v>
      </c>
      <c r="D87" s="34">
        <v>2037.4</v>
      </c>
      <c r="E87" s="34">
        <v>0</v>
      </c>
      <c r="F87" s="34">
        <v>0</v>
      </c>
      <c r="G87" s="34">
        <v>0</v>
      </c>
      <c r="H87" s="33"/>
    </row>
    <row r="88" spans="1:8">
      <c r="A88" s="36">
        <v>971</v>
      </c>
      <c r="B88" s="35" t="s">
        <v>207</v>
      </c>
      <c r="C88" s="34">
        <v>4284.6400000000003</v>
      </c>
      <c r="D88" s="34">
        <v>4284.6400000000003</v>
      </c>
      <c r="E88" s="34">
        <v>0</v>
      </c>
      <c r="F88" s="34">
        <v>0</v>
      </c>
      <c r="G88" s="34">
        <v>0</v>
      </c>
      <c r="H88" s="33"/>
    </row>
    <row r="89" spans="1:8">
      <c r="A89" s="36">
        <v>978</v>
      </c>
      <c r="B89" s="35" t="s">
        <v>206</v>
      </c>
      <c r="C89" s="34">
        <v>3181.76</v>
      </c>
      <c r="D89" s="34">
        <v>3181.76</v>
      </c>
      <c r="E89" s="34">
        <v>0</v>
      </c>
      <c r="F89" s="34">
        <v>0</v>
      </c>
      <c r="G89" s="34">
        <v>0</v>
      </c>
      <c r="H89" s="33"/>
    </row>
    <row r="90" spans="1:8">
      <c r="A90" s="36">
        <v>983</v>
      </c>
      <c r="B90" s="35" t="s">
        <v>205</v>
      </c>
      <c r="C90" s="34">
        <v>5856</v>
      </c>
      <c r="D90" s="34">
        <v>5856</v>
      </c>
      <c r="E90" s="34">
        <v>0</v>
      </c>
      <c r="F90" s="34">
        <v>0</v>
      </c>
      <c r="G90" s="34">
        <v>0</v>
      </c>
      <c r="H90" s="33"/>
    </row>
    <row r="91" spans="1:8">
      <c r="A91" s="36">
        <v>1008</v>
      </c>
      <c r="B91" s="35" t="s">
        <v>204</v>
      </c>
      <c r="C91" s="34">
        <v>207.4</v>
      </c>
      <c r="D91" s="34">
        <v>207.4</v>
      </c>
      <c r="E91" s="34">
        <v>0</v>
      </c>
      <c r="F91" s="34">
        <v>0</v>
      </c>
      <c r="G91" s="34">
        <v>0</v>
      </c>
      <c r="H91" s="33"/>
    </row>
    <row r="92" spans="1:8">
      <c r="A92" s="36">
        <v>1027</v>
      </c>
      <c r="B92" s="35" t="s">
        <v>203</v>
      </c>
      <c r="C92" s="34">
        <v>1256.5999999999999</v>
      </c>
      <c r="D92" s="34">
        <v>1256.5999999999999</v>
      </c>
      <c r="E92" s="34">
        <v>0</v>
      </c>
      <c r="F92" s="34">
        <v>0</v>
      </c>
      <c r="G92" s="34">
        <v>0</v>
      </c>
      <c r="H92" s="33"/>
    </row>
    <row r="93" spans="1:8">
      <c r="A93" s="36">
        <v>1119</v>
      </c>
      <c r="B93" s="35" t="s">
        <v>202</v>
      </c>
      <c r="C93" s="34">
        <v>1256.5999999999999</v>
      </c>
      <c r="D93" s="34">
        <v>1256.5999999999999</v>
      </c>
      <c r="E93" s="34">
        <v>0</v>
      </c>
      <c r="F93" s="34">
        <v>0</v>
      </c>
      <c r="G93" s="34">
        <v>0</v>
      </c>
      <c r="H93" s="33"/>
    </row>
    <row r="94" spans="1:8">
      <c r="A94" s="36">
        <v>1126</v>
      </c>
      <c r="B94" s="35" t="s">
        <v>201</v>
      </c>
      <c r="C94" s="34">
        <v>927.2</v>
      </c>
      <c r="D94" s="34">
        <v>927.2</v>
      </c>
      <c r="E94" s="34">
        <v>0</v>
      </c>
      <c r="F94" s="34">
        <v>0</v>
      </c>
      <c r="G94" s="34">
        <v>0</v>
      </c>
      <c r="H94" s="33"/>
    </row>
    <row r="95" spans="1:8">
      <c r="A95" s="36">
        <v>1178</v>
      </c>
      <c r="B95" s="35" t="s">
        <v>200</v>
      </c>
      <c r="C95" s="34">
        <v>829.6</v>
      </c>
      <c r="D95" s="34">
        <v>829.6</v>
      </c>
      <c r="E95" s="34">
        <v>0</v>
      </c>
      <c r="F95" s="34">
        <v>0</v>
      </c>
      <c r="G95" s="34">
        <v>0</v>
      </c>
      <c r="H95" s="33"/>
    </row>
    <row r="96" spans="1:8">
      <c r="A96" s="36">
        <v>1193</v>
      </c>
      <c r="B96" s="35" t="s">
        <v>199</v>
      </c>
      <c r="C96" s="34">
        <v>2758.42</v>
      </c>
      <c r="D96" s="34">
        <v>2758.42</v>
      </c>
      <c r="E96" s="34">
        <v>0</v>
      </c>
      <c r="F96" s="34">
        <v>0</v>
      </c>
      <c r="G96" s="34">
        <v>0</v>
      </c>
      <c r="H96" s="33"/>
    </row>
    <row r="97" spans="1:8">
      <c r="A97" s="36">
        <v>1268</v>
      </c>
      <c r="B97" s="35" t="s">
        <v>198</v>
      </c>
      <c r="C97" s="34">
        <v>2064.2399999999998</v>
      </c>
      <c r="D97" s="34">
        <v>2064.2399999999998</v>
      </c>
      <c r="E97" s="34">
        <v>0</v>
      </c>
      <c r="F97" s="34">
        <v>0</v>
      </c>
      <c r="G97" s="34">
        <v>0</v>
      </c>
      <c r="H97" s="33"/>
    </row>
    <row r="98" spans="1:8">
      <c r="A98" s="36">
        <v>1273</v>
      </c>
      <c r="B98" s="35" t="s">
        <v>197</v>
      </c>
      <c r="C98" s="34">
        <v>1471.32</v>
      </c>
      <c r="D98" s="34">
        <v>1471.32</v>
      </c>
      <c r="E98" s="34">
        <v>0</v>
      </c>
      <c r="F98" s="34">
        <v>0</v>
      </c>
      <c r="G98" s="34">
        <v>0</v>
      </c>
      <c r="H98" s="33"/>
    </row>
    <row r="99" spans="1:8">
      <c r="A99" s="36">
        <v>1391</v>
      </c>
      <c r="B99" s="35" t="s">
        <v>196</v>
      </c>
      <c r="C99" s="34">
        <v>1068.72</v>
      </c>
      <c r="D99" s="34">
        <v>1068.72</v>
      </c>
      <c r="E99" s="34">
        <v>0</v>
      </c>
      <c r="F99" s="34">
        <v>0</v>
      </c>
      <c r="G99" s="34">
        <v>0</v>
      </c>
      <c r="H99" s="33"/>
    </row>
    <row r="100" spans="1:8">
      <c r="A100" s="36">
        <v>1440</v>
      </c>
      <c r="B100" s="35" t="s">
        <v>195</v>
      </c>
      <c r="C100" s="34">
        <v>4026</v>
      </c>
      <c r="D100" s="34">
        <v>4026</v>
      </c>
      <c r="E100" s="34">
        <v>0</v>
      </c>
      <c r="F100" s="34">
        <v>0</v>
      </c>
      <c r="G100" s="34">
        <v>0</v>
      </c>
      <c r="H100" s="33"/>
    </row>
    <row r="101" spans="1:8">
      <c r="A101" s="36">
        <v>1511</v>
      </c>
      <c r="B101" s="35" t="s">
        <v>194</v>
      </c>
      <c r="C101" s="34">
        <v>14260.58</v>
      </c>
      <c r="D101" s="34">
        <v>14260.58</v>
      </c>
      <c r="E101" s="34">
        <v>0</v>
      </c>
      <c r="F101" s="34">
        <v>0</v>
      </c>
      <c r="G101" s="34">
        <v>0</v>
      </c>
      <c r="H101" s="33"/>
    </row>
    <row r="102" spans="1:8">
      <c r="A102" s="36">
        <v>1725</v>
      </c>
      <c r="B102" s="35" t="s">
        <v>193</v>
      </c>
      <c r="C102" s="34">
        <v>3429.96</v>
      </c>
      <c r="D102" s="34">
        <v>3429.96</v>
      </c>
      <c r="E102" s="34">
        <v>0</v>
      </c>
      <c r="F102" s="34">
        <v>0</v>
      </c>
      <c r="G102" s="34">
        <v>0</v>
      </c>
      <c r="H102" s="33"/>
    </row>
    <row r="103" spans="1:8">
      <c r="A103" s="36">
        <v>1805</v>
      </c>
      <c r="B103" s="35" t="s">
        <v>192</v>
      </c>
      <c r="C103" s="34">
        <v>146.4</v>
      </c>
      <c r="D103" s="34">
        <v>146.4</v>
      </c>
      <c r="E103" s="34">
        <v>0</v>
      </c>
      <c r="F103" s="34">
        <v>0</v>
      </c>
      <c r="G103" s="34">
        <v>0</v>
      </c>
      <c r="H103" s="33"/>
    </row>
    <row r="104" spans="1:8">
      <c r="A104" s="36">
        <v>1927</v>
      </c>
      <c r="B104" s="35" t="s">
        <v>191</v>
      </c>
      <c r="C104" s="34">
        <v>2427.8000000000002</v>
      </c>
      <c r="D104" s="34">
        <v>2427.8000000000002</v>
      </c>
      <c r="E104" s="34">
        <v>0</v>
      </c>
      <c r="F104" s="34">
        <v>0</v>
      </c>
      <c r="G104" s="34">
        <v>0</v>
      </c>
      <c r="H104" s="33"/>
    </row>
    <row r="105" spans="1:8">
      <c r="A105" s="36">
        <v>1943</v>
      </c>
      <c r="B105" s="35" t="s">
        <v>190</v>
      </c>
      <c r="C105" s="34">
        <v>1622.6</v>
      </c>
      <c r="D105" s="34">
        <v>1622.6</v>
      </c>
      <c r="E105" s="34">
        <v>0</v>
      </c>
      <c r="F105" s="34">
        <v>0</v>
      </c>
      <c r="G105" s="34">
        <v>0</v>
      </c>
      <c r="H105" s="33"/>
    </row>
    <row r="106" spans="1:8">
      <c r="A106" s="36">
        <v>2037</v>
      </c>
      <c r="B106" s="35" t="s">
        <v>189</v>
      </c>
      <c r="C106" s="34">
        <v>1586</v>
      </c>
      <c r="D106" s="34">
        <v>976</v>
      </c>
      <c r="E106" s="34">
        <v>0</v>
      </c>
      <c r="F106" s="34">
        <v>610</v>
      </c>
      <c r="G106" s="34">
        <v>0</v>
      </c>
      <c r="H106" s="33"/>
    </row>
    <row r="107" spans="1:8">
      <c r="A107" s="36">
        <v>2059</v>
      </c>
      <c r="B107" s="35" t="s">
        <v>188</v>
      </c>
      <c r="C107" s="34">
        <v>3635.45</v>
      </c>
      <c r="D107" s="34">
        <v>3635.45</v>
      </c>
      <c r="E107" s="34">
        <v>0</v>
      </c>
      <c r="F107" s="34">
        <v>0</v>
      </c>
      <c r="G107" s="34">
        <v>0</v>
      </c>
      <c r="H107" s="33"/>
    </row>
    <row r="108" spans="1:8">
      <c r="A108" s="36">
        <v>2070</v>
      </c>
      <c r="B108" s="35" t="s">
        <v>187</v>
      </c>
      <c r="C108" s="34">
        <v>2586.4</v>
      </c>
      <c r="D108" s="34">
        <v>2586.4</v>
      </c>
      <c r="E108" s="34">
        <v>0</v>
      </c>
      <c r="F108" s="34">
        <v>0</v>
      </c>
      <c r="G108" s="34">
        <v>0</v>
      </c>
      <c r="H108" s="33"/>
    </row>
    <row r="109" spans="1:8">
      <c r="A109" s="36">
        <v>2077</v>
      </c>
      <c r="B109" s="35" t="s">
        <v>186</v>
      </c>
      <c r="C109" s="34">
        <v>4989.8</v>
      </c>
      <c r="D109" s="34">
        <v>4989.8</v>
      </c>
      <c r="E109" s="34">
        <v>0</v>
      </c>
      <c r="F109" s="34">
        <v>0</v>
      </c>
      <c r="G109" s="34">
        <v>0</v>
      </c>
      <c r="H109" s="33"/>
    </row>
    <row r="110" spans="1:8">
      <c r="A110" s="36">
        <v>2078</v>
      </c>
      <c r="B110" s="35" t="s">
        <v>185</v>
      </c>
      <c r="C110" s="34">
        <v>4501.8</v>
      </c>
      <c r="D110" s="34">
        <v>4501.8</v>
      </c>
      <c r="E110" s="34">
        <v>0</v>
      </c>
      <c r="F110" s="34">
        <v>0</v>
      </c>
      <c r="G110" s="34">
        <v>0</v>
      </c>
      <c r="H110" s="33"/>
    </row>
    <row r="111" spans="1:8">
      <c r="A111" s="36">
        <v>2094</v>
      </c>
      <c r="B111" s="35" t="s">
        <v>184</v>
      </c>
      <c r="C111" s="34">
        <v>2325.3200000000002</v>
      </c>
      <c r="D111" s="34">
        <v>2325.3200000000002</v>
      </c>
      <c r="E111" s="34">
        <v>0</v>
      </c>
      <c r="F111" s="34">
        <v>0</v>
      </c>
      <c r="G111" s="34">
        <v>0</v>
      </c>
      <c r="H111" s="33"/>
    </row>
    <row r="112" spans="1:8">
      <c r="A112" s="36">
        <v>2109</v>
      </c>
      <c r="B112" s="35" t="s">
        <v>183</v>
      </c>
      <c r="C112" s="34">
        <v>2257</v>
      </c>
      <c r="D112" s="34">
        <v>2257</v>
      </c>
      <c r="E112" s="34">
        <v>0</v>
      </c>
      <c r="F112" s="34">
        <v>0</v>
      </c>
      <c r="G112" s="34">
        <v>0</v>
      </c>
      <c r="H112" s="33"/>
    </row>
    <row r="113" spans="1:8">
      <c r="A113" s="36">
        <v>2178</v>
      </c>
      <c r="B113" s="35" t="s">
        <v>182</v>
      </c>
      <c r="C113" s="34">
        <v>414.8</v>
      </c>
      <c r="D113" s="34">
        <v>414.8</v>
      </c>
      <c r="E113" s="34">
        <v>0</v>
      </c>
      <c r="F113" s="34">
        <v>0</v>
      </c>
      <c r="G113" s="34">
        <v>0</v>
      </c>
      <c r="H113" s="33"/>
    </row>
    <row r="114" spans="1:8">
      <c r="A114" s="36">
        <v>2188</v>
      </c>
      <c r="B114" s="35" t="s">
        <v>181</v>
      </c>
      <c r="C114" s="34">
        <v>2732.8</v>
      </c>
      <c r="D114" s="34">
        <v>2732.8</v>
      </c>
      <c r="E114" s="34">
        <v>0</v>
      </c>
      <c r="F114" s="34">
        <v>0</v>
      </c>
      <c r="G114" s="34">
        <v>0</v>
      </c>
      <c r="H114" s="33"/>
    </row>
    <row r="115" spans="1:8">
      <c r="A115" s="36">
        <v>2238</v>
      </c>
      <c r="B115" s="35" t="s">
        <v>180</v>
      </c>
      <c r="C115" s="34">
        <v>28920.1</v>
      </c>
      <c r="D115" s="34">
        <v>28920.1</v>
      </c>
      <c r="E115" s="34">
        <v>0</v>
      </c>
      <c r="F115" s="34">
        <v>0</v>
      </c>
      <c r="G115" s="34">
        <v>0</v>
      </c>
      <c r="H115" s="33"/>
    </row>
    <row r="116" spans="1:8">
      <c r="A116" s="36">
        <v>2243</v>
      </c>
      <c r="B116" s="35" t="s">
        <v>179</v>
      </c>
      <c r="C116" s="34">
        <v>61894.87</v>
      </c>
      <c r="D116" s="34">
        <v>54535.83</v>
      </c>
      <c r="E116" s="34">
        <v>0</v>
      </c>
      <c r="F116" s="34">
        <v>7359.04</v>
      </c>
      <c r="G116" s="34">
        <v>0</v>
      </c>
      <c r="H116" s="33"/>
    </row>
    <row r="117" spans="1:8">
      <c r="A117" s="36">
        <v>2284</v>
      </c>
      <c r="B117" s="35" t="s">
        <v>178</v>
      </c>
      <c r="C117" s="34">
        <v>689.3</v>
      </c>
      <c r="D117" s="34">
        <v>689.3</v>
      </c>
      <c r="E117" s="34">
        <v>0</v>
      </c>
      <c r="F117" s="34">
        <v>0</v>
      </c>
      <c r="G117" s="34">
        <v>0</v>
      </c>
      <c r="H117" s="33"/>
    </row>
    <row r="118" spans="1:8">
      <c r="A118" s="36">
        <v>2341</v>
      </c>
      <c r="B118" s="35" t="s">
        <v>177</v>
      </c>
      <c r="C118" s="34">
        <v>1379.21</v>
      </c>
      <c r="D118" s="34">
        <v>1379.21</v>
      </c>
      <c r="E118" s="34">
        <v>0</v>
      </c>
      <c r="F118" s="34">
        <v>0</v>
      </c>
      <c r="G118" s="34">
        <v>0</v>
      </c>
      <c r="H118" s="33"/>
    </row>
    <row r="119" spans="1:8">
      <c r="A119" s="36">
        <v>2432</v>
      </c>
      <c r="B119" s="35" t="s">
        <v>176</v>
      </c>
      <c r="C119" s="34">
        <v>585.6</v>
      </c>
      <c r="D119" s="34">
        <v>585.6</v>
      </c>
      <c r="E119" s="34">
        <v>0</v>
      </c>
      <c r="F119" s="34">
        <v>0</v>
      </c>
      <c r="G119" s="34">
        <v>0</v>
      </c>
      <c r="H119" s="33"/>
    </row>
    <row r="120" spans="1:8">
      <c r="A120" s="36">
        <v>2439</v>
      </c>
      <c r="B120" s="35" t="s">
        <v>175</v>
      </c>
      <c r="C120" s="34">
        <v>1256.5999999999999</v>
      </c>
      <c r="D120" s="34">
        <v>1256.5999999999999</v>
      </c>
      <c r="E120" s="34">
        <v>0</v>
      </c>
      <c r="F120" s="34">
        <v>0</v>
      </c>
      <c r="G120" s="34">
        <v>0</v>
      </c>
      <c r="H120" s="33"/>
    </row>
    <row r="121" spans="1:8">
      <c r="A121" s="36">
        <v>2450</v>
      </c>
      <c r="B121" s="35" t="s">
        <v>174</v>
      </c>
      <c r="C121" s="34">
        <v>3630.49</v>
      </c>
      <c r="D121" s="34">
        <v>3630.49</v>
      </c>
      <c r="E121" s="34">
        <v>0</v>
      </c>
      <c r="F121" s="34">
        <v>0</v>
      </c>
      <c r="G121" s="34">
        <v>0</v>
      </c>
      <c r="H121" s="33"/>
    </row>
    <row r="122" spans="1:8">
      <c r="A122" s="36">
        <v>2457</v>
      </c>
      <c r="B122" s="35" t="s">
        <v>173</v>
      </c>
      <c r="C122" s="34">
        <v>2318</v>
      </c>
      <c r="D122" s="34">
        <v>2318</v>
      </c>
      <c r="E122" s="34">
        <v>0</v>
      </c>
      <c r="F122" s="34">
        <v>0</v>
      </c>
      <c r="G122" s="34">
        <v>0</v>
      </c>
      <c r="H122" s="33"/>
    </row>
    <row r="123" spans="1:8">
      <c r="A123" s="36">
        <v>2497</v>
      </c>
      <c r="B123" s="35" t="s">
        <v>172</v>
      </c>
      <c r="C123" s="34">
        <v>3769.8</v>
      </c>
      <c r="D123" s="34">
        <v>3769.8</v>
      </c>
      <c r="E123" s="34">
        <v>0</v>
      </c>
      <c r="F123" s="34">
        <v>0</v>
      </c>
      <c r="G123" s="34">
        <v>0</v>
      </c>
      <c r="H123" s="33"/>
    </row>
    <row r="124" spans="1:8">
      <c r="A124" s="36">
        <v>2519</v>
      </c>
      <c r="B124" s="35" t="s">
        <v>171</v>
      </c>
      <c r="C124" s="34">
        <v>3391.6</v>
      </c>
      <c r="D124" s="34">
        <v>3391.6</v>
      </c>
      <c r="E124" s="34">
        <v>0</v>
      </c>
      <c r="F124" s="34">
        <v>0</v>
      </c>
      <c r="G124" s="34">
        <v>0</v>
      </c>
      <c r="H124" s="33"/>
    </row>
    <row r="125" spans="1:8">
      <c r="A125" s="36">
        <v>2526</v>
      </c>
      <c r="B125" s="35" t="s">
        <v>170</v>
      </c>
      <c r="C125" s="34">
        <v>1878.8</v>
      </c>
      <c r="D125" s="34">
        <v>1878.8</v>
      </c>
      <c r="E125" s="34">
        <v>0</v>
      </c>
      <c r="F125" s="34">
        <v>0</v>
      </c>
      <c r="G125" s="34">
        <v>0</v>
      </c>
      <c r="H125" s="33"/>
    </row>
    <row r="126" spans="1:8">
      <c r="A126" s="36">
        <v>2545</v>
      </c>
      <c r="B126" s="35" t="s">
        <v>169</v>
      </c>
      <c r="C126" s="34">
        <v>207.4</v>
      </c>
      <c r="D126" s="34">
        <v>207.4</v>
      </c>
      <c r="E126" s="34">
        <v>0</v>
      </c>
      <c r="F126" s="34">
        <v>0</v>
      </c>
      <c r="G126" s="34">
        <v>0</v>
      </c>
      <c r="H126" s="33"/>
    </row>
    <row r="127" spans="1:8">
      <c r="A127" s="36">
        <v>2556</v>
      </c>
      <c r="B127" s="35" t="s">
        <v>168</v>
      </c>
      <c r="C127" s="34">
        <v>292.8</v>
      </c>
      <c r="D127" s="34">
        <v>292.8</v>
      </c>
      <c r="E127" s="34">
        <v>0</v>
      </c>
      <c r="F127" s="34">
        <v>0</v>
      </c>
      <c r="G127" s="34">
        <v>0</v>
      </c>
      <c r="H127" s="33"/>
    </row>
    <row r="128" spans="1:8">
      <c r="A128" s="36">
        <v>2628</v>
      </c>
      <c r="B128" s="35" t="s">
        <v>167</v>
      </c>
      <c r="C128" s="34">
        <v>1659.2</v>
      </c>
      <c r="D128" s="34">
        <v>1659.2</v>
      </c>
      <c r="E128" s="34">
        <v>0</v>
      </c>
      <c r="F128" s="34">
        <v>0</v>
      </c>
      <c r="G128" s="34">
        <v>0</v>
      </c>
      <c r="H128" s="33"/>
    </row>
    <row r="129" spans="1:8">
      <c r="A129" s="36">
        <v>2748</v>
      </c>
      <c r="B129" s="35" t="s">
        <v>166</v>
      </c>
      <c r="C129" s="34">
        <v>585.6</v>
      </c>
      <c r="D129" s="34">
        <v>585.6</v>
      </c>
      <c r="E129" s="34">
        <v>0</v>
      </c>
      <c r="F129" s="34">
        <v>0</v>
      </c>
      <c r="G129" s="34">
        <v>0</v>
      </c>
      <c r="H129" s="33"/>
    </row>
    <row r="130" spans="1:8">
      <c r="A130" s="36">
        <v>2792</v>
      </c>
      <c r="B130" s="35" t="s">
        <v>165</v>
      </c>
      <c r="C130" s="34">
        <v>207.4</v>
      </c>
      <c r="D130" s="34">
        <v>207.4</v>
      </c>
      <c r="E130" s="34">
        <v>0</v>
      </c>
      <c r="F130" s="34">
        <v>0</v>
      </c>
      <c r="G130" s="34">
        <v>0</v>
      </c>
      <c r="H130" s="33"/>
    </row>
    <row r="131" spans="1:8">
      <c r="A131" s="36">
        <v>2802</v>
      </c>
      <c r="B131" s="35" t="s">
        <v>164</v>
      </c>
      <c r="C131" s="34">
        <v>2013</v>
      </c>
      <c r="D131" s="34">
        <v>2013</v>
      </c>
      <c r="E131" s="34">
        <v>0</v>
      </c>
      <c r="F131" s="34">
        <v>0</v>
      </c>
      <c r="G131" s="34">
        <v>0</v>
      </c>
      <c r="H131" s="33"/>
    </row>
    <row r="132" spans="1:8">
      <c r="A132" s="36">
        <v>2803</v>
      </c>
      <c r="B132" s="35" t="s">
        <v>163</v>
      </c>
      <c r="C132" s="34">
        <v>8610.76</v>
      </c>
      <c r="D132" s="34">
        <v>8610.76</v>
      </c>
      <c r="E132" s="34">
        <v>0</v>
      </c>
      <c r="F132" s="34">
        <v>0</v>
      </c>
      <c r="G132" s="34">
        <v>0</v>
      </c>
      <c r="H132" s="33"/>
    </row>
    <row r="133" spans="1:8">
      <c r="A133" s="36">
        <v>2815</v>
      </c>
      <c r="B133" s="35" t="s">
        <v>162</v>
      </c>
      <c r="C133" s="34">
        <v>1268.8</v>
      </c>
      <c r="D133" s="34">
        <v>1268.8</v>
      </c>
      <c r="E133" s="34">
        <v>0</v>
      </c>
      <c r="F133" s="34">
        <v>0</v>
      </c>
      <c r="G133" s="34">
        <v>0</v>
      </c>
      <c r="H133" s="33"/>
    </row>
    <row r="134" spans="1:8">
      <c r="A134" s="36">
        <v>2816</v>
      </c>
      <c r="B134" s="35" t="s">
        <v>161</v>
      </c>
      <c r="C134" s="34">
        <v>14746.14</v>
      </c>
      <c r="D134" s="34">
        <v>14746.14</v>
      </c>
      <c r="E134" s="34">
        <v>0</v>
      </c>
      <c r="F134" s="34">
        <v>0</v>
      </c>
      <c r="G134" s="34">
        <v>0</v>
      </c>
      <c r="H134" s="33"/>
    </row>
    <row r="135" spans="1:8">
      <c r="A135" s="36">
        <v>2894</v>
      </c>
      <c r="B135" s="35" t="s">
        <v>160</v>
      </c>
      <c r="C135" s="34">
        <v>68306.7</v>
      </c>
      <c r="D135" s="34">
        <v>53789.31</v>
      </c>
      <c r="E135" s="34">
        <v>0</v>
      </c>
      <c r="F135" s="34">
        <v>14517.39</v>
      </c>
      <c r="G135" s="34">
        <v>0</v>
      </c>
      <c r="H135" s="33"/>
    </row>
    <row r="136" spans="1:8">
      <c r="A136" s="36">
        <v>2900</v>
      </c>
      <c r="B136" s="35" t="s">
        <v>159</v>
      </c>
      <c r="C136" s="34">
        <v>762.5</v>
      </c>
      <c r="D136" s="34">
        <v>762.5</v>
      </c>
      <c r="E136" s="34">
        <v>0</v>
      </c>
      <c r="F136" s="34">
        <v>0</v>
      </c>
      <c r="G136" s="34">
        <v>0</v>
      </c>
      <c r="H136" s="33"/>
    </row>
    <row r="137" spans="1:8">
      <c r="A137" s="36">
        <v>2943</v>
      </c>
      <c r="B137" s="35" t="s">
        <v>158</v>
      </c>
      <c r="C137" s="34">
        <v>4188.26</v>
      </c>
      <c r="D137" s="34">
        <v>4188.26</v>
      </c>
      <c r="E137" s="34">
        <v>0</v>
      </c>
      <c r="F137" s="34">
        <v>0</v>
      </c>
      <c r="G137" s="34">
        <v>0</v>
      </c>
      <c r="H137" s="33"/>
    </row>
    <row r="138" spans="1:8">
      <c r="A138" s="36">
        <v>2951</v>
      </c>
      <c r="B138" s="35" t="s">
        <v>157</v>
      </c>
      <c r="C138" s="34">
        <v>2531.5</v>
      </c>
      <c r="D138" s="34">
        <v>2531.5</v>
      </c>
      <c r="E138" s="34">
        <v>0</v>
      </c>
      <c r="F138" s="34">
        <v>0</v>
      </c>
      <c r="G138" s="34">
        <v>0</v>
      </c>
      <c r="H138" s="33"/>
    </row>
    <row r="139" spans="1:8">
      <c r="A139" s="36">
        <v>3016</v>
      </c>
      <c r="B139" s="35" t="s">
        <v>156</v>
      </c>
      <c r="C139" s="34">
        <v>11213.02</v>
      </c>
      <c r="D139" s="34">
        <v>11213.02</v>
      </c>
      <c r="E139" s="34">
        <v>0</v>
      </c>
      <c r="F139" s="34">
        <v>0</v>
      </c>
      <c r="G139" s="34">
        <v>0</v>
      </c>
      <c r="H139" s="33"/>
    </row>
    <row r="140" spans="1:8">
      <c r="A140" s="36">
        <v>3020</v>
      </c>
      <c r="B140" s="35" t="s">
        <v>155</v>
      </c>
      <c r="C140" s="34">
        <v>47340.09</v>
      </c>
      <c r="D140" s="34">
        <v>45275.85</v>
      </c>
      <c r="E140" s="34">
        <v>0</v>
      </c>
      <c r="F140" s="34">
        <v>2064.2399999999998</v>
      </c>
      <c r="G140" s="34">
        <v>0</v>
      </c>
      <c r="H140" s="33"/>
    </row>
    <row r="141" spans="1:8">
      <c r="A141" s="36">
        <v>3077</v>
      </c>
      <c r="B141" s="35" t="s">
        <v>154</v>
      </c>
      <c r="C141" s="34">
        <v>1639.07</v>
      </c>
      <c r="D141" s="34">
        <v>1639.07</v>
      </c>
      <c r="E141" s="34">
        <v>0</v>
      </c>
      <c r="F141" s="34">
        <v>0</v>
      </c>
      <c r="G141" s="34">
        <v>0</v>
      </c>
      <c r="H141" s="33"/>
    </row>
    <row r="142" spans="1:8">
      <c r="A142" s="36">
        <v>3081</v>
      </c>
      <c r="B142" s="35" t="s">
        <v>153</v>
      </c>
      <c r="C142" s="34">
        <v>2627.88</v>
      </c>
      <c r="D142" s="34">
        <v>2627.88</v>
      </c>
      <c r="E142" s="34">
        <v>0</v>
      </c>
      <c r="F142" s="34">
        <v>0</v>
      </c>
      <c r="G142" s="34">
        <v>0</v>
      </c>
      <c r="H142" s="33"/>
    </row>
    <row r="143" spans="1:8">
      <c r="A143" s="36">
        <v>3099</v>
      </c>
      <c r="B143" s="35" t="s">
        <v>152</v>
      </c>
      <c r="C143" s="34">
        <v>2692.54</v>
      </c>
      <c r="D143" s="34">
        <v>2692.54</v>
      </c>
      <c r="E143" s="34">
        <v>0</v>
      </c>
      <c r="F143" s="34">
        <v>0</v>
      </c>
      <c r="G143" s="34">
        <v>0</v>
      </c>
      <c r="H143" s="33"/>
    </row>
    <row r="144" spans="1:8">
      <c r="A144" s="36">
        <v>3107</v>
      </c>
      <c r="B144" s="35" t="s">
        <v>151</v>
      </c>
      <c r="C144" s="34">
        <v>1379.82</v>
      </c>
      <c r="D144" s="34">
        <v>1379.82</v>
      </c>
      <c r="E144" s="34">
        <v>0</v>
      </c>
      <c r="F144" s="34">
        <v>0</v>
      </c>
      <c r="G144" s="34">
        <v>0</v>
      </c>
      <c r="H144" s="33"/>
    </row>
    <row r="145" spans="1:8">
      <c r="A145" s="36">
        <v>3126</v>
      </c>
      <c r="B145" s="35" t="s">
        <v>150</v>
      </c>
      <c r="C145" s="34">
        <v>4157.76</v>
      </c>
      <c r="D145" s="34">
        <v>4157.76</v>
      </c>
      <c r="E145" s="34">
        <v>0</v>
      </c>
      <c r="F145" s="34">
        <v>0</v>
      </c>
      <c r="G145" s="34">
        <v>0</v>
      </c>
      <c r="H145" s="33"/>
    </row>
  </sheetData>
  <pageMargins left="0.75" right="0.75" top="1" bottom="1" header="0.4921259845" footer="0.4921259845"/>
  <pageSetup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2:H145"/>
  <sheetViews>
    <sheetView showGridLines="0" zoomScaleNormal="100" workbookViewId="0">
      <selection activeCell="H11" sqref="H11"/>
    </sheetView>
  </sheetViews>
  <sheetFormatPr baseColWidth="10" defaultColWidth="9" defaultRowHeight="15"/>
  <cols>
    <col min="1" max="1" width="14" style="1" bestFit="1" customWidth="1"/>
    <col min="2" max="2" width="18.5" bestFit="1" customWidth="1"/>
    <col min="3" max="3" width="9.5" bestFit="1" customWidth="1"/>
    <col min="4" max="4" width="12.33203125" bestFit="1" customWidth="1"/>
    <col min="5" max="5" width="10.5" bestFit="1" customWidth="1"/>
    <col min="6" max="6" width="8" bestFit="1" customWidth="1"/>
    <col min="7" max="7" width="10.6640625" bestFit="1" customWidth="1"/>
    <col min="8" max="8" width="17" bestFit="1" customWidth="1"/>
  </cols>
  <sheetData>
    <row r="2" spans="1:8" ht="19">
      <c r="G2" s="47" t="s">
        <v>297</v>
      </c>
      <c r="H2" s="46" t="s">
        <v>285</v>
      </c>
    </row>
    <row r="3" spans="1:8">
      <c r="G3" s="45">
        <v>0</v>
      </c>
      <c r="H3" s="44" t="s">
        <v>296</v>
      </c>
    </row>
    <row r="4" spans="1:8">
      <c r="G4" s="43">
        <v>1000</v>
      </c>
      <c r="H4" s="42" t="s">
        <v>295</v>
      </c>
    </row>
    <row r="5" spans="1:8">
      <c r="G5" s="43">
        <v>5000</v>
      </c>
      <c r="H5" s="42" t="s">
        <v>294</v>
      </c>
    </row>
    <row r="6" spans="1:8">
      <c r="G6" s="43">
        <v>10000</v>
      </c>
      <c r="H6" s="42" t="s">
        <v>293</v>
      </c>
    </row>
    <row r="7" spans="1:8">
      <c r="G7" s="41">
        <v>15000</v>
      </c>
      <c r="H7" s="40" t="s">
        <v>292</v>
      </c>
    </row>
    <row r="8" spans="1:8">
      <c r="F8" s="39"/>
      <c r="G8" s="22"/>
    </row>
    <row r="10" spans="1:8" ht="19">
      <c r="A10" s="38" t="s">
        <v>291</v>
      </c>
      <c r="B10" s="37" t="s">
        <v>290</v>
      </c>
      <c r="C10" s="37" t="s">
        <v>289</v>
      </c>
      <c r="D10" s="37" t="s">
        <v>288</v>
      </c>
      <c r="E10" s="37" t="s">
        <v>1</v>
      </c>
      <c r="F10" s="37" t="s">
        <v>287</v>
      </c>
      <c r="G10" s="37" t="s">
        <v>286</v>
      </c>
      <c r="H10" s="37" t="s">
        <v>285</v>
      </c>
    </row>
    <row r="11" spans="1:8">
      <c r="A11" s="36">
        <v>16</v>
      </c>
      <c r="B11" s="35" t="s">
        <v>284</v>
      </c>
      <c r="C11" s="34">
        <v>1699.46</v>
      </c>
      <c r="D11" s="34">
        <v>1699.46</v>
      </c>
      <c r="E11" s="34">
        <v>0</v>
      </c>
      <c r="F11" s="34">
        <v>0</v>
      </c>
      <c r="G11" s="34">
        <v>0</v>
      </c>
      <c r="H11" s="33" t="str">
        <f t="shared" ref="H11:H42" si="0">VLOOKUP(C11,$G$3:$H$7,2,TRUE)</f>
        <v>S</v>
      </c>
    </row>
    <row r="12" spans="1:8">
      <c r="A12" s="36">
        <v>65</v>
      </c>
      <c r="B12" s="35" t="s">
        <v>283</v>
      </c>
      <c r="C12" s="34">
        <v>37129.480000000003</v>
      </c>
      <c r="D12" s="34">
        <v>37129.480000000003</v>
      </c>
      <c r="E12" s="34">
        <v>0</v>
      </c>
      <c r="F12" s="34">
        <v>0</v>
      </c>
      <c r="G12" s="34">
        <v>0</v>
      </c>
      <c r="H12" s="33" t="str">
        <f t="shared" si="0"/>
        <v>XL</v>
      </c>
    </row>
    <row r="13" spans="1:8">
      <c r="A13" s="36">
        <v>93</v>
      </c>
      <c r="B13" s="35" t="s">
        <v>282</v>
      </c>
      <c r="C13" s="34">
        <v>1135.82</v>
      </c>
      <c r="D13" s="34">
        <v>0</v>
      </c>
      <c r="E13" s="34">
        <v>0</v>
      </c>
      <c r="F13" s="34">
        <v>1135.82</v>
      </c>
      <c r="G13" s="34">
        <v>0</v>
      </c>
      <c r="H13" s="33" t="str">
        <f t="shared" si="0"/>
        <v>S</v>
      </c>
    </row>
    <row r="14" spans="1:8">
      <c r="A14" s="36">
        <v>94</v>
      </c>
      <c r="B14" s="35" t="s">
        <v>281</v>
      </c>
      <c r="C14" s="34">
        <v>1556.72</v>
      </c>
      <c r="D14" s="34">
        <v>1556.72</v>
      </c>
      <c r="E14" s="34">
        <v>0</v>
      </c>
      <c r="F14" s="34">
        <v>0</v>
      </c>
      <c r="G14" s="34">
        <v>0</v>
      </c>
      <c r="H14" s="33" t="str">
        <f t="shared" si="0"/>
        <v>S</v>
      </c>
    </row>
    <row r="15" spans="1:8">
      <c r="A15" s="36">
        <v>100</v>
      </c>
      <c r="B15" s="35" t="s">
        <v>280</v>
      </c>
      <c r="C15" s="34">
        <v>829.6</v>
      </c>
      <c r="D15" s="34">
        <v>0</v>
      </c>
      <c r="E15" s="34">
        <v>0</v>
      </c>
      <c r="F15" s="34">
        <v>829.6</v>
      </c>
      <c r="G15" s="34">
        <v>0</v>
      </c>
      <c r="H15" s="33" t="str">
        <f t="shared" si="0"/>
        <v>XS</v>
      </c>
    </row>
    <row r="16" spans="1:8">
      <c r="A16" s="36">
        <v>101</v>
      </c>
      <c r="B16" s="35" t="s">
        <v>279</v>
      </c>
      <c r="C16" s="34">
        <v>878.4</v>
      </c>
      <c r="D16" s="34">
        <v>878.4</v>
      </c>
      <c r="E16" s="34">
        <v>0</v>
      </c>
      <c r="F16" s="34">
        <v>0</v>
      </c>
      <c r="G16" s="34">
        <v>0</v>
      </c>
      <c r="H16" s="33" t="str">
        <f t="shared" si="0"/>
        <v>XS</v>
      </c>
    </row>
    <row r="17" spans="1:8">
      <c r="A17" s="36">
        <v>102</v>
      </c>
      <c r="B17" s="35" t="s">
        <v>278</v>
      </c>
      <c r="C17" s="34">
        <v>207.4</v>
      </c>
      <c r="D17" s="34">
        <v>207.4</v>
      </c>
      <c r="E17" s="34">
        <v>0</v>
      </c>
      <c r="F17" s="34">
        <v>0</v>
      </c>
      <c r="G17" s="34">
        <v>0</v>
      </c>
      <c r="H17" s="33" t="str">
        <f t="shared" si="0"/>
        <v>XS</v>
      </c>
    </row>
    <row r="18" spans="1:8">
      <c r="A18" s="36">
        <v>103</v>
      </c>
      <c r="B18" s="35" t="s">
        <v>277</v>
      </c>
      <c r="C18" s="34">
        <v>915</v>
      </c>
      <c r="D18" s="34">
        <v>915</v>
      </c>
      <c r="E18" s="34">
        <v>0</v>
      </c>
      <c r="F18" s="34">
        <v>0</v>
      </c>
      <c r="G18" s="34">
        <v>0</v>
      </c>
      <c r="H18" s="33" t="str">
        <f t="shared" si="0"/>
        <v>XS</v>
      </c>
    </row>
    <row r="19" spans="1:8">
      <c r="A19" s="36">
        <v>104</v>
      </c>
      <c r="B19" s="35" t="s">
        <v>276</v>
      </c>
      <c r="C19" s="34">
        <v>2720.6</v>
      </c>
      <c r="D19" s="34">
        <v>2720.6</v>
      </c>
      <c r="E19" s="34">
        <v>0</v>
      </c>
      <c r="F19" s="34">
        <v>0</v>
      </c>
      <c r="G19" s="34">
        <v>0</v>
      </c>
      <c r="H19" s="33" t="str">
        <f t="shared" si="0"/>
        <v>S</v>
      </c>
    </row>
    <row r="20" spans="1:8">
      <c r="A20" s="36">
        <v>105</v>
      </c>
      <c r="B20" s="35" t="s">
        <v>275</v>
      </c>
      <c r="C20" s="34">
        <v>2037.4</v>
      </c>
      <c r="D20" s="34">
        <v>2037.4</v>
      </c>
      <c r="E20" s="34">
        <v>0</v>
      </c>
      <c r="F20" s="34">
        <v>0</v>
      </c>
      <c r="G20" s="34">
        <v>0</v>
      </c>
      <c r="H20" s="33" t="str">
        <f t="shared" si="0"/>
        <v>S</v>
      </c>
    </row>
    <row r="21" spans="1:8">
      <c r="A21" s="36">
        <v>106</v>
      </c>
      <c r="B21" s="35" t="s">
        <v>274</v>
      </c>
      <c r="C21" s="34">
        <v>8125.2</v>
      </c>
      <c r="D21" s="34">
        <v>8125.2</v>
      </c>
      <c r="E21" s="34">
        <v>0</v>
      </c>
      <c r="F21" s="34">
        <v>0</v>
      </c>
      <c r="G21" s="34">
        <v>0</v>
      </c>
      <c r="H21" s="33" t="str">
        <f t="shared" si="0"/>
        <v>M</v>
      </c>
    </row>
    <row r="22" spans="1:8">
      <c r="A22" s="36">
        <v>110</v>
      </c>
      <c r="B22" s="35" t="s">
        <v>273</v>
      </c>
      <c r="C22" s="34">
        <v>1057.74</v>
      </c>
      <c r="D22" s="34">
        <v>1057.74</v>
      </c>
      <c r="E22" s="34">
        <v>0</v>
      </c>
      <c r="F22" s="34">
        <v>0</v>
      </c>
      <c r="G22" s="34">
        <v>0</v>
      </c>
      <c r="H22" s="33" t="str">
        <f t="shared" si="0"/>
        <v>S</v>
      </c>
    </row>
    <row r="23" spans="1:8">
      <c r="A23" s="36">
        <v>111</v>
      </c>
      <c r="B23" s="35" t="s">
        <v>272</v>
      </c>
      <c r="C23" s="34">
        <v>207.4</v>
      </c>
      <c r="D23" s="34">
        <v>207.4</v>
      </c>
      <c r="E23" s="34">
        <v>0</v>
      </c>
      <c r="F23" s="34">
        <v>0</v>
      </c>
      <c r="G23" s="34">
        <v>0</v>
      </c>
      <c r="H23" s="33" t="str">
        <f t="shared" si="0"/>
        <v>XS</v>
      </c>
    </row>
    <row r="24" spans="1:8">
      <c r="A24" s="36">
        <v>115</v>
      </c>
      <c r="B24" s="35" t="s">
        <v>271</v>
      </c>
      <c r="C24" s="34">
        <v>2013</v>
      </c>
      <c r="D24" s="34">
        <v>2013</v>
      </c>
      <c r="E24" s="34">
        <v>0</v>
      </c>
      <c r="F24" s="34">
        <v>0</v>
      </c>
      <c r="G24" s="34">
        <v>0</v>
      </c>
      <c r="H24" s="33" t="str">
        <f t="shared" si="0"/>
        <v>S</v>
      </c>
    </row>
    <row r="25" spans="1:8">
      <c r="A25" s="36">
        <v>127</v>
      </c>
      <c r="B25" s="35" t="s">
        <v>270</v>
      </c>
      <c r="C25" s="34">
        <v>207.4</v>
      </c>
      <c r="D25" s="34">
        <v>207.4</v>
      </c>
      <c r="E25" s="34">
        <v>0</v>
      </c>
      <c r="F25" s="34">
        <v>0</v>
      </c>
      <c r="G25" s="34">
        <v>0</v>
      </c>
      <c r="H25" s="33" t="str">
        <f t="shared" si="0"/>
        <v>XS</v>
      </c>
    </row>
    <row r="26" spans="1:8">
      <c r="A26" s="36">
        <v>133</v>
      </c>
      <c r="B26" s="35" t="s">
        <v>269</v>
      </c>
      <c r="C26" s="34">
        <v>207.4</v>
      </c>
      <c r="D26" s="34">
        <v>207.4</v>
      </c>
      <c r="E26" s="34">
        <v>0</v>
      </c>
      <c r="F26" s="34">
        <v>0</v>
      </c>
      <c r="G26" s="34">
        <v>0</v>
      </c>
      <c r="H26" s="33" t="str">
        <f t="shared" si="0"/>
        <v>XS</v>
      </c>
    </row>
    <row r="27" spans="1:8">
      <c r="A27" s="36">
        <v>138</v>
      </c>
      <c r="B27" s="35" t="s">
        <v>268</v>
      </c>
      <c r="C27" s="34">
        <v>7698.94</v>
      </c>
      <c r="D27" s="34">
        <v>0</v>
      </c>
      <c r="E27" s="34">
        <v>0</v>
      </c>
      <c r="F27" s="34">
        <v>7698.94</v>
      </c>
      <c r="G27" s="34">
        <v>0</v>
      </c>
      <c r="H27" s="33" t="str">
        <f t="shared" si="0"/>
        <v>M</v>
      </c>
    </row>
    <row r="28" spans="1:8">
      <c r="A28" s="36">
        <v>152</v>
      </c>
      <c r="B28" s="35" t="s">
        <v>267</v>
      </c>
      <c r="C28" s="34">
        <v>2147.1999999999998</v>
      </c>
      <c r="D28" s="34">
        <v>2147.1999999999998</v>
      </c>
      <c r="E28" s="34">
        <v>0</v>
      </c>
      <c r="F28" s="34">
        <v>0</v>
      </c>
      <c r="G28" s="34">
        <v>0</v>
      </c>
      <c r="H28" s="33" t="str">
        <f t="shared" si="0"/>
        <v>S</v>
      </c>
    </row>
    <row r="29" spans="1:8">
      <c r="A29" s="36">
        <v>173</v>
      </c>
      <c r="B29" s="35" t="s">
        <v>266</v>
      </c>
      <c r="C29" s="34">
        <v>829.6</v>
      </c>
      <c r="D29" s="34">
        <v>829.6</v>
      </c>
      <c r="E29" s="34">
        <v>0</v>
      </c>
      <c r="F29" s="34">
        <v>0</v>
      </c>
      <c r="G29" s="34">
        <v>0</v>
      </c>
      <c r="H29" s="33" t="str">
        <f t="shared" si="0"/>
        <v>XS</v>
      </c>
    </row>
    <row r="30" spans="1:8">
      <c r="A30" s="36">
        <v>174</v>
      </c>
      <c r="B30" s="35" t="s">
        <v>265</v>
      </c>
      <c r="C30" s="34">
        <v>37397.24</v>
      </c>
      <c r="D30" s="34">
        <v>37397.24</v>
      </c>
      <c r="E30" s="34">
        <v>0</v>
      </c>
      <c r="F30" s="34">
        <v>0</v>
      </c>
      <c r="G30" s="34">
        <v>0</v>
      </c>
      <c r="H30" s="33" t="str">
        <f t="shared" si="0"/>
        <v>XL</v>
      </c>
    </row>
    <row r="31" spans="1:8">
      <c r="A31" s="36">
        <v>189</v>
      </c>
      <c r="B31" s="35" t="s">
        <v>264</v>
      </c>
      <c r="C31" s="34">
        <v>2013</v>
      </c>
      <c r="D31" s="34">
        <v>2013</v>
      </c>
      <c r="E31" s="34">
        <v>0</v>
      </c>
      <c r="F31" s="34">
        <v>0</v>
      </c>
      <c r="G31" s="34">
        <v>0</v>
      </c>
      <c r="H31" s="33" t="str">
        <f t="shared" si="0"/>
        <v>S</v>
      </c>
    </row>
    <row r="32" spans="1:8">
      <c r="A32" s="36">
        <v>196</v>
      </c>
      <c r="B32" s="35" t="s">
        <v>263</v>
      </c>
      <c r="C32" s="34">
        <v>3940.6</v>
      </c>
      <c r="D32" s="34">
        <v>3940.6</v>
      </c>
      <c r="E32" s="34">
        <v>0</v>
      </c>
      <c r="F32" s="34">
        <v>0</v>
      </c>
      <c r="G32" s="34">
        <v>0</v>
      </c>
      <c r="H32" s="33" t="str">
        <f t="shared" si="0"/>
        <v>S</v>
      </c>
    </row>
    <row r="33" spans="1:8">
      <c r="A33" s="36">
        <v>198</v>
      </c>
      <c r="B33" s="35" t="s">
        <v>262</v>
      </c>
      <c r="C33" s="34">
        <v>1171.2</v>
      </c>
      <c r="D33" s="34">
        <v>1171.2</v>
      </c>
      <c r="E33" s="34">
        <v>0</v>
      </c>
      <c r="F33" s="34">
        <v>0</v>
      </c>
      <c r="G33" s="34">
        <v>0</v>
      </c>
      <c r="H33" s="33" t="str">
        <f t="shared" si="0"/>
        <v>S</v>
      </c>
    </row>
    <row r="34" spans="1:8">
      <c r="A34" s="36">
        <v>207</v>
      </c>
      <c r="B34" s="35" t="s">
        <v>261</v>
      </c>
      <c r="C34" s="34">
        <v>762.5</v>
      </c>
      <c r="D34" s="34">
        <v>762.5</v>
      </c>
      <c r="E34" s="34">
        <v>0</v>
      </c>
      <c r="F34" s="34">
        <v>0</v>
      </c>
      <c r="G34" s="34">
        <v>0</v>
      </c>
      <c r="H34" s="33" t="str">
        <f t="shared" si="0"/>
        <v>XS</v>
      </c>
    </row>
    <row r="35" spans="1:8">
      <c r="A35" s="36">
        <v>212</v>
      </c>
      <c r="B35" s="35" t="s">
        <v>260</v>
      </c>
      <c r="C35" s="34">
        <v>62876.36</v>
      </c>
      <c r="D35" s="34">
        <v>62876.36</v>
      </c>
      <c r="E35" s="34">
        <v>0</v>
      </c>
      <c r="F35" s="34">
        <v>0</v>
      </c>
      <c r="G35" s="34">
        <v>0</v>
      </c>
      <c r="H35" s="33" t="str">
        <f t="shared" si="0"/>
        <v>XL</v>
      </c>
    </row>
    <row r="36" spans="1:8">
      <c r="A36" s="36">
        <v>214</v>
      </c>
      <c r="B36" s="35" t="s">
        <v>259</v>
      </c>
      <c r="C36" s="34">
        <v>838.14</v>
      </c>
      <c r="D36" s="34">
        <v>838.14</v>
      </c>
      <c r="E36" s="34">
        <v>0</v>
      </c>
      <c r="F36" s="34">
        <v>0</v>
      </c>
      <c r="G36" s="34">
        <v>0</v>
      </c>
      <c r="H36" s="33" t="str">
        <f t="shared" si="0"/>
        <v>XS</v>
      </c>
    </row>
    <row r="37" spans="1:8">
      <c r="A37" s="36">
        <v>225</v>
      </c>
      <c r="B37" s="35" t="s">
        <v>258</v>
      </c>
      <c r="C37" s="34">
        <v>1710.44</v>
      </c>
      <c r="D37" s="34">
        <v>1710.44</v>
      </c>
      <c r="E37" s="34">
        <v>0</v>
      </c>
      <c r="F37" s="34">
        <v>0</v>
      </c>
      <c r="G37" s="34">
        <v>0</v>
      </c>
      <c r="H37" s="33" t="str">
        <f t="shared" si="0"/>
        <v>S</v>
      </c>
    </row>
    <row r="38" spans="1:8">
      <c r="A38" s="36">
        <v>227</v>
      </c>
      <c r="B38" s="35" t="s">
        <v>257</v>
      </c>
      <c r="C38" s="34">
        <v>27725.72</v>
      </c>
      <c r="D38" s="34">
        <v>26289.17</v>
      </c>
      <c r="E38" s="34">
        <v>0</v>
      </c>
      <c r="F38" s="34">
        <v>1436.55</v>
      </c>
      <c r="G38" s="34">
        <v>0</v>
      </c>
      <c r="H38" s="33" t="str">
        <f t="shared" si="0"/>
        <v>XL</v>
      </c>
    </row>
    <row r="39" spans="1:8">
      <c r="A39" s="36">
        <v>230</v>
      </c>
      <c r="B39" s="35" t="s">
        <v>256</v>
      </c>
      <c r="C39" s="34">
        <v>219.6</v>
      </c>
      <c r="D39" s="34">
        <v>0</v>
      </c>
      <c r="E39" s="34">
        <v>0</v>
      </c>
      <c r="F39" s="34">
        <v>219.6</v>
      </c>
      <c r="G39" s="34">
        <v>0</v>
      </c>
      <c r="H39" s="33" t="str">
        <f t="shared" si="0"/>
        <v>XS</v>
      </c>
    </row>
    <row r="40" spans="1:8">
      <c r="A40" s="36">
        <v>245</v>
      </c>
      <c r="B40" s="35" t="s">
        <v>255</v>
      </c>
      <c r="C40" s="34">
        <v>1256.5999999999999</v>
      </c>
      <c r="D40" s="34">
        <v>1256.5999999999999</v>
      </c>
      <c r="E40" s="34">
        <v>0</v>
      </c>
      <c r="F40" s="34">
        <v>0</v>
      </c>
      <c r="G40" s="34">
        <v>0</v>
      </c>
      <c r="H40" s="33" t="str">
        <f t="shared" si="0"/>
        <v>S</v>
      </c>
    </row>
    <row r="41" spans="1:8">
      <c r="A41" s="36">
        <v>250</v>
      </c>
      <c r="B41" s="35" t="s">
        <v>254</v>
      </c>
      <c r="C41" s="34">
        <v>207.4</v>
      </c>
      <c r="D41" s="34">
        <v>207.4</v>
      </c>
      <c r="E41" s="34">
        <v>0</v>
      </c>
      <c r="F41" s="34">
        <v>0</v>
      </c>
      <c r="G41" s="34">
        <v>0</v>
      </c>
      <c r="H41" s="33" t="str">
        <f t="shared" si="0"/>
        <v>XS</v>
      </c>
    </row>
    <row r="42" spans="1:8">
      <c r="A42" s="36">
        <v>254</v>
      </c>
      <c r="B42" s="35" t="s">
        <v>253</v>
      </c>
      <c r="C42" s="34">
        <v>677.1</v>
      </c>
      <c r="D42" s="34">
        <v>677.1</v>
      </c>
      <c r="E42" s="34">
        <v>0</v>
      </c>
      <c r="F42" s="34">
        <v>0</v>
      </c>
      <c r="G42" s="34">
        <v>0</v>
      </c>
      <c r="H42" s="33" t="str">
        <f t="shared" si="0"/>
        <v>XS</v>
      </c>
    </row>
    <row r="43" spans="1:8">
      <c r="A43" s="36">
        <v>263</v>
      </c>
      <c r="B43" s="35" t="s">
        <v>252</v>
      </c>
      <c r="C43" s="34">
        <v>4050.4</v>
      </c>
      <c r="D43" s="34">
        <v>4050.4</v>
      </c>
      <c r="E43" s="34">
        <v>0</v>
      </c>
      <c r="F43" s="34">
        <v>0</v>
      </c>
      <c r="G43" s="34">
        <v>0</v>
      </c>
      <c r="H43" s="33" t="str">
        <f t="shared" ref="H43:H74" si="1">VLOOKUP(C43,$G$3:$H$7,2,TRUE)</f>
        <v>S</v>
      </c>
    </row>
    <row r="44" spans="1:8">
      <c r="A44" s="36">
        <v>269</v>
      </c>
      <c r="B44" s="35" t="s">
        <v>251</v>
      </c>
      <c r="C44" s="34">
        <v>1940.41</v>
      </c>
      <c r="D44" s="34">
        <v>1940.41</v>
      </c>
      <c r="E44" s="34">
        <v>0</v>
      </c>
      <c r="F44" s="34">
        <v>0</v>
      </c>
      <c r="G44" s="34">
        <v>0</v>
      </c>
      <c r="H44" s="33" t="str">
        <f t="shared" si="1"/>
        <v>S</v>
      </c>
    </row>
    <row r="45" spans="1:8">
      <c r="A45" s="36">
        <v>283</v>
      </c>
      <c r="B45" s="35" t="s">
        <v>250</v>
      </c>
      <c r="C45" s="34">
        <v>1068.72</v>
      </c>
      <c r="D45" s="34">
        <v>1068.72</v>
      </c>
      <c r="E45" s="34">
        <v>0</v>
      </c>
      <c r="F45" s="34">
        <v>0</v>
      </c>
      <c r="G45" s="34">
        <v>0</v>
      </c>
      <c r="H45" s="33" t="str">
        <f t="shared" si="1"/>
        <v>S</v>
      </c>
    </row>
    <row r="46" spans="1:8">
      <c r="A46" s="36">
        <v>294</v>
      </c>
      <c r="B46" s="35" t="s">
        <v>249</v>
      </c>
      <c r="C46" s="34">
        <v>1622.6</v>
      </c>
      <c r="D46" s="34">
        <v>1622.6</v>
      </c>
      <c r="E46" s="34">
        <v>0</v>
      </c>
      <c r="F46" s="34">
        <v>0</v>
      </c>
      <c r="G46" s="34">
        <v>0</v>
      </c>
      <c r="H46" s="33" t="str">
        <f t="shared" si="1"/>
        <v>S</v>
      </c>
    </row>
    <row r="47" spans="1:8">
      <c r="A47" s="36">
        <v>296</v>
      </c>
      <c r="B47" s="35" t="s">
        <v>248</v>
      </c>
      <c r="C47" s="34">
        <v>414.8</v>
      </c>
      <c r="D47" s="34">
        <v>414.8</v>
      </c>
      <c r="E47" s="34">
        <v>0</v>
      </c>
      <c r="F47" s="34">
        <v>0</v>
      </c>
      <c r="G47" s="34">
        <v>0</v>
      </c>
      <c r="H47" s="33" t="str">
        <f t="shared" si="1"/>
        <v>XS</v>
      </c>
    </row>
    <row r="48" spans="1:8">
      <c r="A48" s="36">
        <v>307</v>
      </c>
      <c r="B48" s="35" t="s">
        <v>247</v>
      </c>
      <c r="C48" s="34">
        <v>3172</v>
      </c>
      <c r="D48" s="34">
        <v>3172</v>
      </c>
      <c r="E48" s="34">
        <v>0</v>
      </c>
      <c r="F48" s="34">
        <v>0</v>
      </c>
      <c r="G48" s="34">
        <v>0</v>
      </c>
      <c r="H48" s="33" t="str">
        <f t="shared" si="1"/>
        <v>S</v>
      </c>
    </row>
    <row r="49" spans="1:8">
      <c r="A49" s="36">
        <v>313</v>
      </c>
      <c r="B49" s="35" t="s">
        <v>246</v>
      </c>
      <c r="C49" s="34">
        <v>927.2</v>
      </c>
      <c r="D49" s="34">
        <v>927.2</v>
      </c>
      <c r="E49" s="34">
        <v>0</v>
      </c>
      <c r="F49" s="34">
        <v>0</v>
      </c>
      <c r="G49" s="34">
        <v>0</v>
      </c>
      <c r="H49" s="33" t="str">
        <f t="shared" si="1"/>
        <v>XS</v>
      </c>
    </row>
    <row r="50" spans="1:8">
      <c r="A50" s="36">
        <v>320</v>
      </c>
      <c r="B50" s="35" t="s">
        <v>245</v>
      </c>
      <c r="C50" s="34">
        <v>2013</v>
      </c>
      <c r="D50" s="34">
        <v>2013</v>
      </c>
      <c r="E50" s="34">
        <v>0</v>
      </c>
      <c r="F50" s="34">
        <v>0</v>
      </c>
      <c r="G50" s="34">
        <v>0</v>
      </c>
      <c r="H50" s="33" t="str">
        <f t="shared" si="1"/>
        <v>S</v>
      </c>
    </row>
    <row r="51" spans="1:8">
      <c r="A51" s="36">
        <v>346</v>
      </c>
      <c r="B51" s="35" t="s">
        <v>244</v>
      </c>
      <c r="C51" s="34">
        <v>719.8</v>
      </c>
      <c r="D51" s="34">
        <v>719.8</v>
      </c>
      <c r="E51" s="34">
        <v>0</v>
      </c>
      <c r="F51" s="34">
        <v>0</v>
      </c>
      <c r="G51" s="34">
        <v>0</v>
      </c>
      <c r="H51" s="33" t="str">
        <f t="shared" si="1"/>
        <v>XS</v>
      </c>
    </row>
    <row r="52" spans="1:8">
      <c r="A52" s="36">
        <v>358</v>
      </c>
      <c r="B52" s="35" t="s">
        <v>243</v>
      </c>
      <c r="C52" s="34">
        <v>2427.8000000000002</v>
      </c>
      <c r="D52" s="34">
        <v>2427.8000000000002</v>
      </c>
      <c r="E52" s="34">
        <v>0</v>
      </c>
      <c r="F52" s="34">
        <v>0</v>
      </c>
      <c r="G52" s="34">
        <v>0</v>
      </c>
      <c r="H52" s="33" t="str">
        <f t="shared" si="1"/>
        <v>S</v>
      </c>
    </row>
    <row r="53" spans="1:8">
      <c r="A53" s="36">
        <v>364</v>
      </c>
      <c r="B53" s="35" t="s">
        <v>242</v>
      </c>
      <c r="C53" s="34">
        <v>207.4</v>
      </c>
      <c r="D53" s="34">
        <v>207.4</v>
      </c>
      <c r="E53" s="34">
        <v>0</v>
      </c>
      <c r="F53" s="34">
        <v>0</v>
      </c>
      <c r="G53" s="34">
        <v>0</v>
      </c>
      <c r="H53" s="33" t="str">
        <f t="shared" si="1"/>
        <v>XS</v>
      </c>
    </row>
    <row r="54" spans="1:8">
      <c r="A54" s="36">
        <v>403</v>
      </c>
      <c r="B54" s="35" t="s">
        <v>241</v>
      </c>
      <c r="C54" s="34">
        <v>1695.8</v>
      </c>
      <c r="D54" s="34">
        <v>1695.8</v>
      </c>
      <c r="E54" s="34">
        <v>0</v>
      </c>
      <c r="F54" s="34">
        <v>0</v>
      </c>
      <c r="G54" s="34">
        <v>0</v>
      </c>
      <c r="H54" s="33" t="str">
        <f t="shared" si="1"/>
        <v>S</v>
      </c>
    </row>
    <row r="55" spans="1:8">
      <c r="A55" s="36">
        <v>424</v>
      </c>
      <c r="B55" s="35" t="s">
        <v>240</v>
      </c>
      <c r="C55" s="34">
        <v>2318</v>
      </c>
      <c r="D55" s="34">
        <v>2318</v>
      </c>
      <c r="E55" s="34">
        <v>0</v>
      </c>
      <c r="F55" s="34">
        <v>0</v>
      </c>
      <c r="G55" s="34">
        <v>0</v>
      </c>
      <c r="H55" s="33" t="str">
        <f t="shared" si="1"/>
        <v>S</v>
      </c>
    </row>
    <row r="56" spans="1:8">
      <c r="A56" s="36">
        <v>440</v>
      </c>
      <c r="B56" s="35" t="s">
        <v>239</v>
      </c>
      <c r="C56" s="34">
        <v>13667.66</v>
      </c>
      <c r="D56" s="34">
        <v>13667.66</v>
      </c>
      <c r="E56" s="34">
        <v>0</v>
      </c>
      <c r="F56" s="34">
        <v>0</v>
      </c>
      <c r="G56" s="34">
        <v>0</v>
      </c>
      <c r="H56" s="33" t="str">
        <f t="shared" si="1"/>
        <v>L</v>
      </c>
    </row>
    <row r="57" spans="1:8">
      <c r="A57" s="36">
        <v>469</v>
      </c>
      <c r="B57" s="35" t="s">
        <v>238</v>
      </c>
      <c r="C57" s="34">
        <v>1695.8</v>
      </c>
      <c r="D57" s="34">
        <v>1695.8</v>
      </c>
      <c r="E57" s="34">
        <v>0</v>
      </c>
      <c r="F57" s="34">
        <v>0</v>
      </c>
      <c r="G57" s="34">
        <v>0</v>
      </c>
      <c r="H57" s="33" t="str">
        <f t="shared" si="1"/>
        <v>S</v>
      </c>
    </row>
    <row r="58" spans="1:8">
      <c r="A58" s="36">
        <v>483</v>
      </c>
      <c r="B58" s="35" t="s">
        <v>237</v>
      </c>
      <c r="C58" s="34">
        <v>1073.5999999999999</v>
      </c>
      <c r="D58" s="34">
        <v>1073.5999999999999</v>
      </c>
      <c r="E58" s="34">
        <v>0</v>
      </c>
      <c r="F58" s="34">
        <v>0</v>
      </c>
      <c r="G58" s="34">
        <v>0</v>
      </c>
      <c r="H58" s="33" t="str">
        <f t="shared" si="1"/>
        <v>S</v>
      </c>
    </row>
    <row r="59" spans="1:8">
      <c r="A59" s="36">
        <v>495</v>
      </c>
      <c r="B59" s="35" t="s">
        <v>236</v>
      </c>
      <c r="C59" s="34">
        <v>207.4</v>
      </c>
      <c r="D59" s="34">
        <v>207.4</v>
      </c>
      <c r="E59" s="34">
        <v>0</v>
      </c>
      <c r="F59" s="34">
        <v>0</v>
      </c>
      <c r="G59" s="34">
        <v>0</v>
      </c>
      <c r="H59" s="33" t="str">
        <f t="shared" si="1"/>
        <v>XS</v>
      </c>
    </row>
    <row r="60" spans="1:8">
      <c r="A60" s="36">
        <v>503</v>
      </c>
      <c r="B60" s="35" t="s">
        <v>235</v>
      </c>
      <c r="C60" s="34">
        <v>1073.5999999999999</v>
      </c>
      <c r="D60" s="34">
        <v>1073.5999999999999</v>
      </c>
      <c r="E60" s="34">
        <v>0</v>
      </c>
      <c r="F60" s="34">
        <v>0</v>
      </c>
      <c r="G60" s="34">
        <v>0</v>
      </c>
      <c r="H60" s="33" t="str">
        <f t="shared" si="1"/>
        <v>S</v>
      </c>
    </row>
    <row r="61" spans="1:8">
      <c r="A61" s="36">
        <v>515</v>
      </c>
      <c r="B61" s="35" t="s">
        <v>234</v>
      </c>
      <c r="C61" s="34">
        <v>2427.8000000000002</v>
      </c>
      <c r="D61" s="34">
        <v>2427.8000000000002</v>
      </c>
      <c r="E61" s="34">
        <v>0</v>
      </c>
      <c r="F61" s="34">
        <v>0</v>
      </c>
      <c r="G61" s="34">
        <v>0</v>
      </c>
      <c r="H61" s="33" t="str">
        <f t="shared" si="1"/>
        <v>S</v>
      </c>
    </row>
    <row r="62" spans="1:8">
      <c r="A62" s="36">
        <v>527</v>
      </c>
      <c r="B62" s="35" t="s">
        <v>233</v>
      </c>
      <c r="C62" s="34">
        <v>1586</v>
      </c>
      <c r="D62" s="34">
        <v>1586</v>
      </c>
      <c r="E62" s="34">
        <v>0</v>
      </c>
      <c r="F62" s="34">
        <v>0</v>
      </c>
      <c r="G62" s="34">
        <v>0</v>
      </c>
      <c r="H62" s="33" t="str">
        <f t="shared" si="1"/>
        <v>S</v>
      </c>
    </row>
    <row r="63" spans="1:8">
      <c r="A63" s="36">
        <v>539</v>
      </c>
      <c r="B63" s="35" t="s">
        <v>232</v>
      </c>
      <c r="C63" s="34">
        <v>4306.6000000000004</v>
      </c>
      <c r="D63" s="34">
        <v>1622.6</v>
      </c>
      <c r="E63" s="34">
        <v>0</v>
      </c>
      <c r="F63" s="34">
        <v>2684</v>
      </c>
      <c r="G63" s="34">
        <v>0</v>
      </c>
      <c r="H63" s="33" t="str">
        <f t="shared" si="1"/>
        <v>S</v>
      </c>
    </row>
    <row r="64" spans="1:8">
      <c r="A64" s="36">
        <v>577</v>
      </c>
      <c r="B64" s="35" t="s">
        <v>231</v>
      </c>
      <c r="C64" s="34">
        <v>2879.2</v>
      </c>
      <c r="D64" s="34">
        <v>2879.2</v>
      </c>
      <c r="E64" s="34">
        <v>0</v>
      </c>
      <c r="F64" s="34">
        <v>0</v>
      </c>
      <c r="G64" s="34">
        <v>0</v>
      </c>
      <c r="H64" s="33" t="str">
        <f t="shared" si="1"/>
        <v>S</v>
      </c>
    </row>
    <row r="65" spans="1:8">
      <c r="A65" s="36">
        <v>587</v>
      </c>
      <c r="B65" s="35" t="s">
        <v>230</v>
      </c>
      <c r="C65" s="34">
        <v>1256.5999999999999</v>
      </c>
      <c r="D65" s="34">
        <v>1256.5999999999999</v>
      </c>
      <c r="E65" s="34">
        <v>0</v>
      </c>
      <c r="F65" s="34">
        <v>0</v>
      </c>
      <c r="G65" s="34">
        <v>0</v>
      </c>
      <c r="H65" s="33" t="str">
        <f t="shared" si="1"/>
        <v>S</v>
      </c>
    </row>
    <row r="66" spans="1:8">
      <c r="A66" s="36">
        <v>593</v>
      </c>
      <c r="B66" s="35" t="s">
        <v>229</v>
      </c>
      <c r="C66" s="34">
        <v>505.08</v>
      </c>
      <c r="D66" s="34">
        <v>505.08</v>
      </c>
      <c r="E66" s="34">
        <v>0</v>
      </c>
      <c r="F66" s="34">
        <v>0</v>
      </c>
      <c r="G66" s="34">
        <v>0</v>
      </c>
      <c r="H66" s="33" t="str">
        <f t="shared" si="1"/>
        <v>XS</v>
      </c>
    </row>
    <row r="67" spans="1:8">
      <c r="A67" s="36">
        <v>600</v>
      </c>
      <c r="B67" s="35" t="s">
        <v>228</v>
      </c>
      <c r="C67" s="34">
        <v>585.6</v>
      </c>
      <c r="D67" s="34">
        <v>585.6</v>
      </c>
      <c r="E67" s="34">
        <v>0</v>
      </c>
      <c r="F67" s="34">
        <v>0</v>
      </c>
      <c r="G67" s="34">
        <v>0</v>
      </c>
      <c r="H67" s="33" t="str">
        <f t="shared" si="1"/>
        <v>XS</v>
      </c>
    </row>
    <row r="68" spans="1:8">
      <c r="A68" s="36">
        <v>611</v>
      </c>
      <c r="B68" s="35" t="s">
        <v>227</v>
      </c>
      <c r="C68" s="34">
        <v>1854.4</v>
      </c>
      <c r="D68" s="34">
        <v>1854.4</v>
      </c>
      <c r="E68" s="34">
        <v>0</v>
      </c>
      <c r="F68" s="34">
        <v>0</v>
      </c>
      <c r="G68" s="34">
        <v>0</v>
      </c>
      <c r="H68" s="33" t="str">
        <f t="shared" si="1"/>
        <v>S</v>
      </c>
    </row>
    <row r="69" spans="1:8">
      <c r="A69" s="36">
        <v>613</v>
      </c>
      <c r="B69" s="35" t="s">
        <v>226</v>
      </c>
      <c r="C69" s="34">
        <v>8982.25</v>
      </c>
      <c r="D69" s="34">
        <v>8982.25</v>
      </c>
      <c r="E69" s="34">
        <v>0</v>
      </c>
      <c r="F69" s="34">
        <v>0</v>
      </c>
      <c r="G69" s="34">
        <v>0</v>
      </c>
      <c r="H69" s="33" t="str">
        <f t="shared" si="1"/>
        <v>M</v>
      </c>
    </row>
    <row r="70" spans="1:8">
      <c r="A70" s="36">
        <v>627</v>
      </c>
      <c r="B70" s="35" t="s">
        <v>225</v>
      </c>
      <c r="C70" s="34">
        <v>48943.35</v>
      </c>
      <c r="D70" s="34">
        <v>48943.35</v>
      </c>
      <c r="E70" s="34">
        <v>0</v>
      </c>
      <c r="F70" s="34">
        <v>0</v>
      </c>
      <c r="G70" s="34">
        <v>0</v>
      </c>
      <c r="H70" s="33" t="str">
        <f t="shared" si="1"/>
        <v>XL</v>
      </c>
    </row>
    <row r="71" spans="1:8">
      <c r="A71" s="36">
        <v>630</v>
      </c>
      <c r="B71" s="35" t="s">
        <v>224</v>
      </c>
      <c r="C71" s="34">
        <v>3513.6</v>
      </c>
      <c r="D71" s="34">
        <v>3513.6</v>
      </c>
      <c r="E71" s="34">
        <v>0</v>
      </c>
      <c r="F71" s="34">
        <v>0</v>
      </c>
      <c r="G71" s="34">
        <v>0</v>
      </c>
      <c r="H71" s="33" t="str">
        <f t="shared" si="1"/>
        <v>S</v>
      </c>
    </row>
    <row r="72" spans="1:8">
      <c r="A72" s="36">
        <v>635</v>
      </c>
      <c r="B72" s="35" t="s">
        <v>223</v>
      </c>
      <c r="C72" s="34">
        <v>22228.400000000001</v>
      </c>
      <c r="D72" s="34">
        <v>22228.400000000001</v>
      </c>
      <c r="E72" s="34">
        <v>0</v>
      </c>
      <c r="F72" s="34">
        <v>0</v>
      </c>
      <c r="G72" s="34">
        <v>0</v>
      </c>
      <c r="H72" s="33" t="str">
        <f t="shared" si="1"/>
        <v>XL</v>
      </c>
    </row>
    <row r="73" spans="1:8">
      <c r="A73" s="36">
        <v>682</v>
      </c>
      <c r="B73" s="35" t="s">
        <v>222</v>
      </c>
      <c r="C73" s="34">
        <v>1695.8</v>
      </c>
      <c r="D73" s="34">
        <v>1695.8</v>
      </c>
      <c r="E73" s="34">
        <v>0</v>
      </c>
      <c r="F73" s="34">
        <v>0</v>
      </c>
      <c r="G73" s="34">
        <v>0</v>
      </c>
      <c r="H73" s="33" t="str">
        <f t="shared" si="1"/>
        <v>S</v>
      </c>
    </row>
    <row r="74" spans="1:8">
      <c r="A74" s="36">
        <v>713</v>
      </c>
      <c r="B74" s="35" t="s">
        <v>221</v>
      </c>
      <c r="C74" s="34">
        <v>1622.6</v>
      </c>
      <c r="D74" s="34">
        <v>1622.6</v>
      </c>
      <c r="E74" s="34">
        <v>0</v>
      </c>
      <c r="F74" s="34">
        <v>0</v>
      </c>
      <c r="G74" s="34">
        <v>0</v>
      </c>
      <c r="H74" s="33" t="str">
        <f t="shared" si="1"/>
        <v>S</v>
      </c>
    </row>
    <row r="75" spans="1:8">
      <c r="A75" s="36">
        <v>716</v>
      </c>
      <c r="B75" s="35" t="s">
        <v>220</v>
      </c>
      <c r="C75" s="34">
        <v>2013</v>
      </c>
      <c r="D75" s="34">
        <v>2013</v>
      </c>
      <c r="E75" s="34">
        <v>0</v>
      </c>
      <c r="F75" s="34">
        <v>0</v>
      </c>
      <c r="G75" s="34">
        <v>0</v>
      </c>
      <c r="H75" s="33" t="str">
        <f t="shared" ref="H75:H106" si="2">VLOOKUP(C75,$G$3:$H$7,2,TRUE)</f>
        <v>S</v>
      </c>
    </row>
    <row r="76" spans="1:8">
      <c r="A76" s="36">
        <v>720</v>
      </c>
      <c r="B76" s="35" t="s">
        <v>219</v>
      </c>
      <c r="C76" s="34">
        <v>2427.8000000000002</v>
      </c>
      <c r="D76" s="34">
        <v>2427.8000000000002</v>
      </c>
      <c r="E76" s="34">
        <v>0</v>
      </c>
      <c r="F76" s="34">
        <v>0</v>
      </c>
      <c r="G76" s="34">
        <v>0</v>
      </c>
      <c r="H76" s="33" t="str">
        <f t="shared" si="2"/>
        <v>S</v>
      </c>
    </row>
    <row r="77" spans="1:8">
      <c r="A77" s="36">
        <v>725</v>
      </c>
      <c r="B77" s="35" t="s">
        <v>218</v>
      </c>
      <c r="C77" s="34">
        <v>4873.8999999999996</v>
      </c>
      <c r="D77" s="34">
        <v>4873.8999999999996</v>
      </c>
      <c r="E77" s="34">
        <v>0</v>
      </c>
      <c r="F77" s="34">
        <v>0</v>
      </c>
      <c r="G77" s="34">
        <v>0</v>
      </c>
      <c r="H77" s="33" t="str">
        <f t="shared" si="2"/>
        <v>S</v>
      </c>
    </row>
    <row r="78" spans="1:8">
      <c r="A78" s="36">
        <v>756</v>
      </c>
      <c r="B78" s="35" t="s">
        <v>217</v>
      </c>
      <c r="C78" s="34">
        <v>2013</v>
      </c>
      <c r="D78" s="34">
        <v>2013</v>
      </c>
      <c r="E78" s="34">
        <v>0</v>
      </c>
      <c r="F78" s="34">
        <v>0</v>
      </c>
      <c r="G78" s="34">
        <v>0</v>
      </c>
      <c r="H78" s="33" t="str">
        <f t="shared" si="2"/>
        <v>S</v>
      </c>
    </row>
    <row r="79" spans="1:8">
      <c r="A79" s="36">
        <v>763</v>
      </c>
      <c r="B79" s="35" t="s">
        <v>216</v>
      </c>
      <c r="C79" s="34">
        <v>762.5</v>
      </c>
      <c r="D79" s="34">
        <v>762.5</v>
      </c>
      <c r="E79" s="34">
        <v>0</v>
      </c>
      <c r="F79" s="34">
        <v>0</v>
      </c>
      <c r="G79" s="34">
        <v>0</v>
      </c>
      <c r="H79" s="33" t="str">
        <f t="shared" si="2"/>
        <v>XS</v>
      </c>
    </row>
    <row r="80" spans="1:8">
      <c r="A80" s="36">
        <v>805</v>
      </c>
      <c r="B80" s="35" t="s">
        <v>215</v>
      </c>
      <c r="C80" s="34">
        <v>207.4</v>
      </c>
      <c r="D80" s="34">
        <v>207.4</v>
      </c>
      <c r="E80" s="34">
        <v>0</v>
      </c>
      <c r="F80" s="34">
        <v>0</v>
      </c>
      <c r="G80" s="34">
        <v>0</v>
      </c>
      <c r="H80" s="33" t="str">
        <f t="shared" si="2"/>
        <v>XS</v>
      </c>
    </row>
    <row r="81" spans="1:8">
      <c r="A81" s="36">
        <v>811</v>
      </c>
      <c r="B81" s="35" t="s">
        <v>214</v>
      </c>
      <c r="C81" s="34">
        <v>219.6</v>
      </c>
      <c r="D81" s="34">
        <v>219.6</v>
      </c>
      <c r="E81" s="34">
        <v>0</v>
      </c>
      <c r="F81" s="34">
        <v>0</v>
      </c>
      <c r="G81" s="34">
        <v>0</v>
      </c>
      <c r="H81" s="33" t="str">
        <f t="shared" si="2"/>
        <v>XS</v>
      </c>
    </row>
    <row r="82" spans="1:8">
      <c r="A82" s="36">
        <v>819</v>
      </c>
      <c r="B82" s="35" t="s">
        <v>213</v>
      </c>
      <c r="C82" s="34">
        <v>207.4</v>
      </c>
      <c r="D82" s="34">
        <v>207.4</v>
      </c>
      <c r="E82" s="34">
        <v>0</v>
      </c>
      <c r="F82" s="34">
        <v>0</v>
      </c>
      <c r="G82" s="34">
        <v>0</v>
      </c>
      <c r="H82" s="33" t="str">
        <f t="shared" si="2"/>
        <v>XS</v>
      </c>
    </row>
    <row r="83" spans="1:8">
      <c r="A83" s="36">
        <v>822</v>
      </c>
      <c r="B83" s="35" t="s">
        <v>212</v>
      </c>
      <c r="C83" s="34">
        <v>4440.8</v>
      </c>
      <c r="D83" s="34">
        <v>4440.8</v>
      </c>
      <c r="E83" s="34">
        <v>0</v>
      </c>
      <c r="F83" s="34">
        <v>0</v>
      </c>
      <c r="G83" s="34">
        <v>0</v>
      </c>
      <c r="H83" s="33" t="str">
        <f t="shared" si="2"/>
        <v>S</v>
      </c>
    </row>
    <row r="84" spans="1:8">
      <c r="A84" s="36">
        <v>870</v>
      </c>
      <c r="B84" s="35" t="s">
        <v>211</v>
      </c>
      <c r="C84" s="34">
        <v>1854.4</v>
      </c>
      <c r="D84" s="34">
        <v>0</v>
      </c>
      <c r="E84" s="34">
        <v>0</v>
      </c>
      <c r="F84" s="34">
        <v>1854.4</v>
      </c>
      <c r="G84" s="34">
        <v>0</v>
      </c>
      <c r="H84" s="33" t="str">
        <f t="shared" si="2"/>
        <v>S</v>
      </c>
    </row>
    <row r="85" spans="1:8">
      <c r="A85" s="36">
        <v>873</v>
      </c>
      <c r="B85" s="35" t="s">
        <v>210</v>
      </c>
      <c r="C85" s="34">
        <v>878.4</v>
      </c>
      <c r="D85" s="34">
        <v>878.4</v>
      </c>
      <c r="E85" s="34">
        <v>0</v>
      </c>
      <c r="F85" s="34">
        <v>0</v>
      </c>
      <c r="G85" s="34">
        <v>0</v>
      </c>
      <c r="H85" s="33" t="str">
        <f t="shared" si="2"/>
        <v>XS</v>
      </c>
    </row>
    <row r="86" spans="1:8">
      <c r="A86" s="36">
        <v>897</v>
      </c>
      <c r="B86" s="35" t="s">
        <v>209</v>
      </c>
      <c r="C86" s="34">
        <v>2013</v>
      </c>
      <c r="D86" s="34">
        <v>2013</v>
      </c>
      <c r="E86" s="34">
        <v>0</v>
      </c>
      <c r="F86" s="34">
        <v>0</v>
      </c>
      <c r="G86" s="34">
        <v>0</v>
      </c>
      <c r="H86" s="33" t="str">
        <f t="shared" si="2"/>
        <v>S</v>
      </c>
    </row>
    <row r="87" spans="1:8">
      <c r="A87" s="36">
        <v>949</v>
      </c>
      <c r="B87" s="35" t="s">
        <v>208</v>
      </c>
      <c r="C87" s="34">
        <v>2037.4</v>
      </c>
      <c r="D87" s="34">
        <v>2037.4</v>
      </c>
      <c r="E87" s="34">
        <v>0</v>
      </c>
      <c r="F87" s="34">
        <v>0</v>
      </c>
      <c r="G87" s="34">
        <v>0</v>
      </c>
      <c r="H87" s="33" t="str">
        <f t="shared" si="2"/>
        <v>S</v>
      </c>
    </row>
    <row r="88" spans="1:8">
      <c r="A88" s="36">
        <v>971</v>
      </c>
      <c r="B88" s="35" t="s">
        <v>207</v>
      </c>
      <c r="C88" s="34">
        <v>4284.6400000000003</v>
      </c>
      <c r="D88" s="34">
        <v>4284.6400000000003</v>
      </c>
      <c r="E88" s="34">
        <v>0</v>
      </c>
      <c r="F88" s="34">
        <v>0</v>
      </c>
      <c r="G88" s="34">
        <v>0</v>
      </c>
      <c r="H88" s="33" t="str">
        <f t="shared" si="2"/>
        <v>S</v>
      </c>
    </row>
    <row r="89" spans="1:8">
      <c r="A89" s="36">
        <v>978</v>
      </c>
      <c r="B89" s="35" t="s">
        <v>206</v>
      </c>
      <c r="C89" s="34">
        <v>3181.76</v>
      </c>
      <c r="D89" s="34">
        <v>3181.76</v>
      </c>
      <c r="E89" s="34">
        <v>0</v>
      </c>
      <c r="F89" s="34">
        <v>0</v>
      </c>
      <c r="G89" s="34">
        <v>0</v>
      </c>
      <c r="H89" s="33" t="str">
        <f t="shared" si="2"/>
        <v>S</v>
      </c>
    </row>
    <row r="90" spans="1:8">
      <c r="A90" s="36">
        <v>983</v>
      </c>
      <c r="B90" s="35" t="s">
        <v>205</v>
      </c>
      <c r="C90" s="34">
        <v>5856</v>
      </c>
      <c r="D90" s="34">
        <v>5856</v>
      </c>
      <c r="E90" s="34">
        <v>0</v>
      </c>
      <c r="F90" s="34">
        <v>0</v>
      </c>
      <c r="G90" s="34">
        <v>0</v>
      </c>
      <c r="H90" s="33" t="str">
        <f t="shared" si="2"/>
        <v>M</v>
      </c>
    </row>
    <row r="91" spans="1:8">
      <c r="A91" s="36">
        <v>1008</v>
      </c>
      <c r="B91" s="35" t="s">
        <v>204</v>
      </c>
      <c r="C91" s="34">
        <v>207.4</v>
      </c>
      <c r="D91" s="34">
        <v>207.4</v>
      </c>
      <c r="E91" s="34">
        <v>0</v>
      </c>
      <c r="F91" s="34">
        <v>0</v>
      </c>
      <c r="G91" s="34">
        <v>0</v>
      </c>
      <c r="H91" s="33" t="str">
        <f t="shared" si="2"/>
        <v>XS</v>
      </c>
    </row>
    <row r="92" spans="1:8">
      <c r="A92" s="36">
        <v>1027</v>
      </c>
      <c r="B92" s="35" t="s">
        <v>203</v>
      </c>
      <c r="C92" s="34">
        <v>1256.5999999999999</v>
      </c>
      <c r="D92" s="34">
        <v>1256.5999999999999</v>
      </c>
      <c r="E92" s="34">
        <v>0</v>
      </c>
      <c r="F92" s="34">
        <v>0</v>
      </c>
      <c r="G92" s="34">
        <v>0</v>
      </c>
      <c r="H92" s="33" t="str">
        <f t="shared" si="2"/>
        <v>S</v>
      </c>
    </row>
    <row r="93" spans="1:8">
      <c r="A93" s="36">
        <v>1119</v>
      </c>
      <c r="B93" s="35" t="s">
        <v>202</v>
      </c>
      <c r="C93" s="34">
        <v>1256.5999999999999</v>
      </c>
      <c r="D93" s="34">
        <v>1256.5999999999999</v>
      </c>
      <c r="E93" s="34">
        <v>0</v>
      </c>
      <c r="F93" s="34">
        <v>0</v>
      </c>
      <c r="G93" s="34">
        <v>0</v>
      </c>
      <c r="H93" s="33" t="str">
        <f t="shared" si="2"/>
        <v>S</v>
      </c>
    </row>
    <row r="94" spans="1:8">
      <c r="A94" s="36">
        <v>1126</v>
      </c>
      <c r="B94" s="35" t="s">
        <v>201</v>
      </c>
      <c r="C94" s="34">
        <v>927.2</v>
      </c>
      <c r="D94" s="34">
        <v>927.2</v>
      </c>
      <c r="E94" s="34">
        <v>0</v>
      </c>
      <c r="F94" s="34">
        <v>0</v>
      </c>
      <c r="G94" s="34">
        <v>0</v>
      </c>
      <c r="H94" s="33" t="str">
        <f t="shared" si="2"/>
        <v>XS</v>
      </c>
    </row>
    <row r="95" spans="1:8">
      <c r="A95" s="36">
        <v>1178</v>
      </c>
      <c r="B95" s="35" t="s">
        <v>200</v>
      </c>
      <c r="C95" s="34">
        <v>829.6</v>
      </c>
      <c r="D95" s="34">
        <v>829.6</v>
      </c>
      <c r="E95" s="34">
        <v>0</v>
      </c>
      <c r="F95" s="34">
        <v>0</v>
      </c>
      <c r="G95" s="34">
        <v>0</v>
      </c>
      <c r="H95" s="33" t="str">
        <f t="shared" si="2"/>
        <v>XS</v>
      </c>
    </row>
    <row r="96" spans="1:8">
      <c r="A96" s="36">
        <v>1193</v>
      </c>
      <c r="B96" s="35" t="s">
        <v>199</v>
      </c>
      <c r="C96" s="34">
        <v>2758.42</v>
      </c>
      <c r="D96" s="34">
        <v>2758.42</v>
      </c>
      <c r="E96" s="34">
        <v>0</v>
      </c>
      <c r="F96" s="34">
        <v>0</v>
      </c>
      <c r="G96" s="34">
        <v>0</v>
      </c>
      <c r="H96" s="33" t="str">
        <f t="shared" si="2"/>
        <v>S</v>
      </c>
    </row>
    <row r="97" spans="1:8">
      <c r="A97" s="36">
        <v>1268</v>
      </c>
      <c r="B97" s="35" t="s">
        <v>198</v>
      </c>
      <c r="C97" s="34">
        <v>2064.2399999999998</v>
      </c>
      <c r="D97" s="34">
        <v>2064.2399999999998</v>
      </c>
      <c r="E97" s="34">
        <v>0</v>
      </c>
      <c r="F97" s="34">
        <v>0</v>
      </c>
      <c r="G97" s="34">
        <v>0</v>
      </c>
      <c r="H97" s="33" t="str">
        <f t="shared" si="2"/>
        <v>S</v>
      </c>
    </row>
    <row r="98" spans="1:8">
      <c r="A98" s="36">
        <v>1273</v>
      </c>
      <c r="B98" s="35" t="s">
        <v>197</v>
      </c>
      <c r="C98" s="34">
        <v>1471.32</v>
      </c>
      <c r="D98" s="34">
        <v>1471.32</v>
      </c>
      <c r="E98" s="34">
        <v>0</v>
      </c>
      <c r="F98" s="34">
        <v>0</v>
      </c>
      <c r="G98" s="34">
        <v>0</v>
      </c>
      <c r="H98" s="33" t="str">
        <f t="shared" si="2"/>
        <v>S</v>
      </c>
    </row>
    <row r="99" spans="1:8">
      <c r="A99" s="36">
        <v>1391</v>
      </c>
      <c r="B99" s="35" t="s">
        <v>196</v>
      </c>
      <c r="C99" s="34">
        <v>1068.72</v>
      </c>
      <c r="D99" s="34">
        <v>1068.72</v>
      </c>
      <c r="E99" s="34">
        <v>0</v>
      </c>
      <c r="F99" s="34">
        <v>0</v>
      </c>
      <c r="G99" s="34">
        <v>0</v>
      </c>
      <c r="H99" s="33" t="str">
        <f t="shared" si="2"/>
        <v>S</v>
      </c>
    </row>
    <row r="100" spans="1:8">
      <c r="A100" s="36">
        <v>1440</v>
      </c>
      <c r="B100" s="35" t="s">
        <v>195</v>
      </c>
      <c r="C100" s="34">
        <v>4026</v>
      </c>
      <c r="D100" s="34">
        <v>4026</v>
      </c>
      <c r="E100" s="34">
        <v>0</v>
      </c>
      <c r="F100" s="34">
        <v>0</v>
      </c>
      <c r="G100" s="34">
        <v>0</v>
      </c>
      <c r="H100" s="33" t="str">
        <f t="shared" si="2"/>
        <v>S</v>
      </c>
    </row>
    <row r="101" spans="1:8">
      <c r="A101" s="36">
        <v>1511</v>
      </c>
      <c r="B101" s="35" t="s">
        <v>194</v>
      </c>
      <c r="C101" s="34">
        <v>14260.58</v>
      </c>
      <c r="D101" s="34">
        <v>14260.58</v>
      </c>
      <c r="E101" s="34">
        <v>0</v>
      </c>
      <c r="F101" s="34">
        <v>0</v>
      </c>
      <c r="G101" s="34">
        <v>0</v>
      </c>
      <c r="H101" s="33" t="str">
        <f t="shared" si="2"/>
        <v>L</v>
      </c>
    </row>
    <row r="102" spans="1:8">
      <c r="A102" s="36">
        <v>1725</v>
      </c>
      <c r="B102" s="35" t="s">
        <v>193</v>
      </c>
      <c r="C102" s="34">
        <v>3429.96</v>
      </c>
      <c r="D102" s="34">
        <v>3429.96</v>
      </c>
      <c r="E102" s="34">
        <v>0</v>
      </c>
      <c r="F102" s="34">
        <v>0</v>
      </c>
      <c r="G102" s="34">
        <v>0</v>
      </c>
      <c r="H102" s="33" t="str">
        <f t="shared" si="2"/>
        <v>S</v>
      </c>
    </row>
    <row r="103" spans="1:8">
      <c r="A103" s="36">
        <v>1805</v>
      </c>
      <c r="B103" s="35" t="s">
        <v>192</v>
      </c>
      <c r="C103" s="34">
        <v>146.4</v>
      </c>
      <c r="D103" s="34">
        <v>146.4</v>
      </c>
      <c r="E103" s="34">
        <v>0</v>
      </c>
      <c r="F103" s="34">
        <v>0</v>
      </c>
      <c r="G103" s="34">
        <v>0</v>
      </c>
      <c r="H103" s="33" t="str">
        <f t="shared" si="2"/>
        <v>XS</v>
      </c>
    </row>
    <row r="104" spans="1:8">
      <c r="A104" s="36">
        <v>1927</v>
      </c>
      <c r="B104" s="35" t="s">
        <v>191</v>
      </c>
      <c r="C104" s="34">
        <v>2427.8000000000002</v>
      </c>
      <c r="D104" s="34">
        <v>2427.8000000000002</v>
      </c>
      <c r="E104" s="34">
        <v>0</v>
      </c>
      <c r="F104" s="34">
        <v>0</v>
      </c>
      <c r="G104" s="34">
        <v>0</v>
      </c>
      <c r="H104" s="33" t="str">
        <f t="shared" si="2"/>
        <v>S</v>
      </c>
    </row>
    <row r="105" spans="1:8">
      <c r="A105" s="36">
        <v>1943</v>
      </c>
      <c r="B105" s="35" t="s">
        <v>190</v>
      </c>
      <c r="C105" s="34">
        <v>1622.6</v>
      </c>
      <c r="D105" s="34">
        <v>1622.6</v>
      </c>
      <c r="E105" s="34">
        <v>0</v>
      </c>
      <c r="F105" s="34">
        <v>0</v>
      </c>
      <c r="G105" s="34">
        <v>0</v>
      </c>
      <c r="H105" s="33" t="str">
        <f t="shared" si="2"/>
        <v>S</v>
      </c>
    </row>
    <row r="106" spans="1:8">
      <c r="A106" s="36">
        <v>2037</v>
      </c>
      <c r="B106" s="35" t="s">
        <v>189</v>
      </c>
      <c r="C106" s="34">
        <v>1586</v>
      </c>
      <c r="D106" s="34">
        <v>976</v>
      </c>
      <c r="E106" s="34">
        <v>0</v>
      </c>
      <c r="F106" s="34">
        <v>610</v>
      </c>
      <c r="G106" s="34">
        <v>0</v>
      </c>
      <c r="H106" s="33" t="str">
        <f t="shared" si="2"/>
        <v>S</v>
      </c>
    </row>
    <row r="107" spans="1:8">
      <c r="A107" s="36">
        <v>2059</v>
      </c>
      <c r="B107" s="35" t="s">
        <v>188</v>
      </c>
      <c r="C107" s="34">
        <v>3635.45</v>
      </c>
      <c r="D107" s="34">
        <v>3635.45</v>
      </c>
      <c r="E107" s="34">
        <v>0</v>
      </c>
      <c r="F107" s="34">
        <v>0</v>
      </c>
      <c r="G107" s="34">
        <v>0</v>
      </c>
      <c r="H107" s="33" t="str">
        <f t="shared" ref="H107:H138" si="3">VLOOKUP(C107,$G$3:$H$7,2,TRUE)</f>
        <v>S</v>
      </c>
    </row>
    <row r="108" spans="1:8">
      <c r="A108" s="36">
        <v>2070</v>
      </c>
      <c r="B108" s="35" t="s">
        <v>187</v>
      </c>
      <c r="C108" s="34">
        <v>2586.4</v>
      </c>
      <c r="D108" s="34">
        <v>2586.4</v>
      </c>
      <c r="E108" s="34">
        <v>0</v>
      </c>
      <c r="F108" s="34">
        <v>0</v>
      </c>
      <c r="G108" s="34">
        <v>0</v>
      </c>
      <c r="H108" s="33" t="str">
        <f t="shared" si="3"/>
        <v>S</v>
      </c>
    </row>
    <row r="109" spans="1:8">
      <c r="A109" s="36">
        <v>2077</v>
      </c>
      <c r="B109" s="35" t="s">
        <v>186</v>
      </c>
      <c r="C109" s="34">
        <v>4989.8</v>
      </c>
      <c r="D109" s="34">
        <v>4989.8</v>
      </c>
      <c r="E109" s="34">
        <v>0</v>
      </c>
      <c r="F109" s="34">
        <v>0</v>
      </c>
      <c r="G109" s="34">
        <v>0</v>
      </c>
      <c r="H109" s="33" t="str">
        <f t="shared" si="3"/>
        <v>S</v>
      </c>
    </row>
    <row r="110" spans="1:8">
      <c r="A110" s="36">
        <v>2078</v>
      </c>
      <c r="B110" s="35" t="s">
        <v>185</v>
      </c>
      <c r="C110" s="34">
        <v>4501.8</v>
      </c>
      <c r="D110" s="34">
        <v>4501.8</v>
      </c>
      <c r="E110" s="34">
        <v>0</v>
      </c>
      <c r="F110" s="34">
        <v>0</v>
      </c>
      <c r="G110" s="34">
        <v>0</v>
      </c>
      <c r="H110" s="33" t="str">
        <f t="shared" si="3"/>
        <v>S</v>
      </c>
    </row>
    <row r="111" spans="1:8">
      <c r="A111" s="36">
        <v>2094</v>
      </c>
      <c r="B111" s="35" t="s">
        <v>184</v>
      </c>
      <c r="C111" s="34">
        <v>2325.3200000000002</v>
      </c>
      <c r="D111" s="34">
        <v>2325.3200000000002</v>
      </c>
      <c r="E111" s="34">
        <v>0</v>
      </c>
      <c r="F111" s="34">
        <v>0</v>
      </c>
      <c r="G111" s="34">
        <v>0</v>
      </c>
      <c r="H111" s="33" t="str">
        <f t="shared" si="3"/>
        <v>S</v>
      </c>
    </row>
    <row r="112" spans="1:8">
      <c r="A112" s="36">
        <v>2109</v>
      </c>
      <c r="B112" s="35" t="s">
        <v>183</v>
      </c>
      <c r="C112" s="34">
        <v>2257</v>
      </c>
      <c r="D112" s="34">
        <v>2257</v>
      </c>
      <c r="E112" s="34">
        <v>0</v>
      </c>
      <c r="F112" s="34">
        <v>0</v>
      </c>
      <c r="G112" s="34">
        <v>0</v>
      </c>
      <c r="H112" s="33" t="str">
        <f t="shared" si="3"/>
        <v>S</v>
      </c>
    </row>
    <row r="113" spans="1:8">
      <c r="A113" s="36">
        <v>2178</v>
      </c>
      <c r="B113" s="35" t="s">
        <v>182</v>
      </c>
      <c r="C113" s="34">
        <v>414.8</v>
      </c>
      <c r="D113" s="34">
        <v>414.8</v>
      </c>
      <c r="E113" s="34">
        <v>0</v>
      </c>
      <c r="F113" s="34">
        <v>0</v>
      </c>
      <c r="G113" s="34">
        <v>0</v>
      </c>
      <c r="H113" s="33" t="str">
        <f t="shared" si="3"/>
        <v>XS</v>
      </c>
    </row>
    <row r="114" spans="1:8">
      <c r="A114" s="36">
        <v>2188</v>
      </c>
      <c r="B114" s="35" t="s">
        <v>181</v>
      </c>
      <c r="C114" s="34">
        <v>2732.8</v>
      </c>
      <c r="D114" s="34">
        <v>2732.8</v>
      </c>
      <c r="E114" s="34">
        <v>0</v>
      </c>
      <c r="F114" s="34">
        <v>0</v>
      </c>
      <c r="G114" s="34">
        <v>0</v>
      </c>
      <c r="H114" s="33" t="str">
        <f t="shared" si="3"/>
        <v>S</v>
      </c>
    </row>
    <row r="115" spans="1:8">
      <c r="A115" s="36">
        <v>2238</v>
      </c>
      <c r="B115" s="35" t="s">
        <v>180</v>
      </c>
      <c r="C115" s="34">
        <v>28920.1</v>
      </c>
      <c r="D115" s="34">
        <v>28920.1</v>
      </c>
      <c r="E115" s="34">
        <v>0</v>
      </c>
      <c r="F115" s="34">
        <v>0</v>
      </c>
      <c r="G115" s="34">
        <v>0</v>
      </c>
      <c r="H115" s="33" t="str">
        <f t="shared" si="3"/>
        <v>XL</v>
      </c>
    </row>
    <row r="116" spans="1:8">
      <c r="A116" s="36">
        <v>2243</v>
      </c>
      <c r="B116" s="35" t="s">
        <v>179</v>
      </c>
      <c r="C116" s="34">
        <v>61894.87</v>
      </c>
      <c r="D116" s="34">
        <v>54535.83</v>
      </c>
      <c r="E116" s="34">
        <v>0</v>
      </c>
      <c r="F116" s="34">
        <v>7359.04</v>
      </c>
      <c r="G116" s="34">
        <v>0</v>
      </c>
      <c r="H116" s="33" t="str">
        <f t="shared" si="3"/>
        <v>XL</v>
      </c>
    </row>
    <row r="117" spans="1:8">
      <c r="A117" s="36">
        <v>2284</v>
      </c>
      <c r="B117" s="35" t="s">
        <v>178</v>
      </c>
      <c r="C117" s="34">
        <v>689.3</v>
      </c>
      <c r="D117" s="34">
        <v>689.3</v>
      </c>
      <c r="E117" s="34">
        <v>0</v>
      </c>
      <c r="F117" s="34">
        <v>0</v>
      </c>
      <c r="G117" s="34">
        <v>0</v>
      </c>
      <c r="H117" s="33" t="str">
        <f t="shared" si="3"/>
        <v>XS</v>
      </c>
    </row>
    <row r="118" spans="1:8">
      <c r="A118" s="36">
        <v>2341</v>
      </c>
      <c r="B118" s="35" t="s">
        <v>177</v>
      </c>
      <c r="C118" s="34">
        <v>1379.21</v>
      </c>
      <c r="D118" s="34">
        <v>1379.21</v>
      </c>
      <c r="E118" s="34">
        <v>0</v>
      </c>
      <c r="F118" s="34">
        <v>0</v>
      </c>
      <c r="G118" s="34">
        <v>0</v>
      </c>
      <c r="H118" s="33" t="str">
        <f t="shared" si="3"/>
        <v>S</v>
      </c>
    </row>
    <row r="119" spans="1:8">
      <c r="A119" s="36">
        <v>2432</v>
      </c>
      <c r="B119" s="35" t="s">
        <v>176</v>
      </c>
      <c r="C119" s="34">
        <v>585.6</v>
      </c>
      <c r="D119" s="34">
        <v>585.6</v>
      </c>
      <c r="E119" s="34">
        <v>0</v>
      </c>
      <c r="F119" s="34">
        <v>0</v>
      </c>
      <c r="G119" s="34">
        <v>0</v>
      </c>
      <c r="H119" s="33" t="str">
        <f t="shared" si="3"/>
        <v>XS</v>
      </c>
    </row>
    <row r="120" spans="1:8">
      <c r="A120" s="36">
        <v>2439</v>
      </c>
      <c r="B120" s="35" t="s">
        <v>175</v>
      </c>
      <c r="C120" s="34">
        <v>1256.5999999999999</v>
      </c>
      <c r="D120" s="34">
        <v>1256.5999999999999</v>
      </c>
      <c r="E120" s="34">
        <v>0</v>
      </c>
      <c r="F120" s="34">
        <v>0</v>
      </c>
      <c r="G120" s="34">
        <v>0</v>
      </c>
      <c r="H120" s="33" t="str">
        <f t="shared" si="3"/>
        <v>S</v>
      </c>
    </row>
    <row r="121" spans="1:8">
      <c r="A121" s="36">
        <v>2450</v>
      </c>
      <c r="B121" s="35" t="s">
        <v>174</v>
      </c>
      <c r="C121" s="34">
        <v>3630.49</v>
      </c>
      <c r="D121" s="34">
        <v>3630.49</v>
      </c>
      <c r="E121" s="34">
        <v>0</v>
      </c>
      <c r="F121" s="34">
        <v>0</v>
      </c>
      <c r="G121" s="34">
        <v>0</v>
      </c>
      <c r="H121" s="33" t="str">
        <f t="shared" si="3"/>
        <v>S</v>
      </c>
    </row>
    <row r="122" spans="1:8">
      <c r="A122" s="36">
        <v>2457</v>
      </c>
      <c r="B122" s="35" t="s">
        <v>173</v>
      </c>
      <c r="C122" s="34">
        <v>2318</v>
      </c>
      <c r="D122" s="34">
        <v>2318</v>
      </c>
      <c r="E122" s="34">
        <v>0</v>
      </c>
      <c r="F122" s="34">
        <v>0</v>
      </c>
      <c r="G122" s="34">
        <v>0</v>
      </c>
      <c r="H122" s="33" t="str">
        <f t="shared" si="3"/>
        <v>S</v>
      </c>
    </row>
    <row r="123" spans="1:8">
      <c r="A123" s="36">
        <v>2497</v>
      </c>
      <c r="B123" s="35" t="s">
        <v>172</v>
      </c>
      <c r="C123" s="34">
        <v>3769.8</v>
      </c>
      <c r="D123" s="34">
        <v>3769.8</v>
      </c>
      <c r="E123" s="34">
        <v>0</v>
      </c>
      <c r="F123" s="34">
        <v>0</v>
      </c>
      <c r="G123" s="34">
        <v>0</v>
      </c>
      <c r="H123" s="33" t="str">
        <f t="shared" si="3"/>
        <v>S</v>
      </c>
    </row>
    <row r="124" spans="1:8">
      <c r="A124" s="36">
        <v>2519</v>
      </c>
      <c r="B124" s="35" t="s">
        <v>171</v>
      </c>
      <c r="C124" s="34">
        <v>3391.6</v>
      </c>
      <c r="D124" s="34">
        <v>3391.6</v>
      </c>
      <c r="E124" s="34">
        <v>0</v>
      </c>
      <c r="F124" s="34">
        <v>0</v>
      </c>
      <c r="G124" s="34">
        <v>0</v>
      </c>
      <c r="H124" s="33" t="str">
        <f t="shared" si="3"/>
        <v>S</v>
      </c>
    </row>
    <row r="125" spans="1:8">
      <c r="A125" s="36">
        <v>2526</v>
      </c>
      <c r="B125" s="35" t="s">
        <v>170</v>
      </c>
      <c r="C125" s="34">
        <v>1878.8</v>
      </c>
      <c r="D125" s="34">
        <v>1878.8</v>
      </c>
      <c r="E125" s="34">
        <v>0</v>
      </c>
      <c r="F125" s="34">
        <v>0</v>
      </c>
      <c r="G125" s="34">
        <v>0</v>
      </c>
      <c r="H125" s="33" t="str">
        <f t="shared" si="3"/>
        <v>S</v>
      </c>
    </row>
    <row r="126" spans="1:8">
      <c r="A126" s="36">
        <v>2545</v>
      </c>
      <c r="B126" s="35" t="s">
        <v>169</v>
      </c>
      <c r="C126" s="34">
        <v>207.4</v>
      </c>
      <c r="D126" s="34">
        <v>207.4</v>
      </c>
      <c r="E126" s="34">
        <v>0</v>
      </c>
      <c r="F126" s="34">
        <v>0</v>
      </c>
      <c r="G126" s="34">
        <v>0</v>
      </c>
      <c r="H126" s="33" t="str">
        <f t="shared" si="3"/>
        <v>XS</v>
      </c>
    </row>
    <row r="127" spans="1:8">
      <c r="A127" s="36">
        <v>2556</v>
      </c>
      <c r="B127" s="35" t="s">
        <v>168</v>
      </c>
      <c r="C127" s="34">
        <v>292.8</v>
      </c>
      <c r="D127" s="34">
        <v>292.8</v>
      </c>
      <c r="E127" s="34">
        <v>0</v>
      </c>
      <c r="F127" s="34">
        <v>0</v>
      </c>
      <c r="G127" s="34">
        <v>0</v>
      </c>
      <c r="H127" s="33" t="str">
        <f t="shared" si="3"/>
        <v>XS</v>
      </c>
    </row>
    <row r="128" spans="1:8">
      <c r="A128" s="36">
        <v>2628</v>
      </c>
      <c r="B128" s="35" t="s">
        <v>167</v>
      </c>
      <c r="C128" s="34">
        <v>1659.2</v>
      </c>
      <c r="D128" s="34">
        <v>1659.2</v>
      </c>
      <c r="E128" s="34">
        <v>0</v>
      </c>
      <c r="F128" s="34">
        <v>0</v>
      </c>
      <c r="G128" s="34">
        <v>0</v>
      </c>
      <c r="H128" s="33" t="str">
        <f t="shared" si="3"/>
        <v>S</v>
      </c>
    </row>
    <row r="129" spans="1:8">
      <c r="A129" s="36">
        <v>2748</v>
      </c>
      <c r="B129" s="35" t="s">
        <v>166</v>
      </c>
      <c r="C129" s="34">
        <v>585.6</v>
      </c>
      <c r="D129" s="34">
        <v>585.6</v>
      </c>
      <c r="E129" s="34">
        <v>0</v>
      </c>
      <c r="F129" s="34">
        <v>0</v>
      </c>
      <c r="G129" s="34">
        <v>0</v>
      </c>
      <c r="H129" s="33" t="str">
        <f t="shared" si="3"/>
        <v>XS</v>
      </c>
    </row>
    <row r="130" spans="1:8">
      <c r="A130" s="36">
        <v>2792</v>
      </c>
      <c r="B130" s="35" t="s">
        <v>165</v>
      </c>
      <c r="C130" s="34">
        <v>207.4</v>
      </c>
      <c r="D130" s="34">
        <v>207.4</v>
      </c>
      <c r="E130" s="34">
        <v>0</v>
      </c>
      <c r="F130" s="34">
        <v>0</v>
      </c>
      <c r="G130" s="34">
        <v>0</v>
      </c>
      <c r="H130" s="33" t="str">
        <f t="shared" si="3"/>
        <v>XS</v>
      </c>
    </row>
    <row r="131" spans="1:8">
      <c r="A131" s="36">
        <v>2802</v>
      </c>
      <c r="B131" s="35" t="s">
        <v>164</v>
      </c>
      <c r="C131" s="34">
        <v>2013</v>
      </c>
      <c r="D131" s="34">
        <v>2013</v>
      </c>
      <c r="E131" s="34">
        <v>0</v>
      </c>
      <c r="F131" s="34">
        <v>0</v>
      </c>
      <c r="G131" s="34">
        <v>0</v>
      </c>
      <c r="H131" s="33" t="str">
        <f t="shared" si="3"/>
        <v>S</v>
      </c>
    </row>
    <row r="132" spans="1:8">
      <c r="A132" s="36">
        <v>2803</v>
      </c>
      <c r="B132" s="35" t="s">
        <v>163</v>
      </c>
      <c r="C132" s="34">
        <v>8610.76</v>
      </c>
      <c r="D132" s="34">
        <v>8610.76</v>
      </c>
      <c r="E132" s="34">
        <v>0</v>
      </c>
      <c r="F132" s="34">
        <v>0</v>
      </c>
      <c r="G132" s="34">
        <v>0</v>
      </c>
      <c r="H132" s="33" t="str">
        <f t="shared" si="3"/>
        <v>M</v>
      </c>
    </row>
    <row r="133" spans="1:8">
      <c r="A133" s="36">
        <v>2815</v>
      </c>
      <c r="B133" s="35" t="s">
        <v>162</v>
      </c>
      <c r="C133" s="34">
        <v>1268.8</v>
      </c>
      <c r="D133" s="34">
        <v>1268.8</v>
      </c>
      <c r="E133" s="34">
        <v>0</v>
      </c>
      <c r="F133" s="34">
        <v>0</v>
      </c>
      <c r="G133" s="34">
        <v>0</v>
      </c>
      <c r="H133" s="33" t="str">
        <f t="shared" si="3"/>
        <v>S</v>
      </c>
    </row>
    <row r="134" spans="1:8">
      <c r="A134" s="36">
        <v>2816</v>
      </c>
      <c r="B134" s="35" t="s">
        <v>161</v>
      </c>
      <c r="C134" s="34">
        <v>14746.14</v>
      </c>
      <c r="D134" s="34">
        <v>14746.14</v>
      </c>
      <c r="E134" s="34">
        <v>0</v>
      </c>
      <c r="F134" s="34">
        <v>0</v>
      </c>
      <c r="G134" s="34">
        <v>0</v>
      </c>
      <c r="H134" s="33" t="str">
        <f t="shared" si="3"/>
        <v>L</v>
      </c>
    </row>
    <row r="135" spans="1:8">
      <c r="A135" s="36">
        <v>2894</v>
      </c>
      <c r="B135" s="35" t="s">
        <v>160</v>
      </c>
      <c r="C135" s="34">
        <v>68306.7</v>
      </c>
      <c r="D135" s="34">
        <v>53789.31</v>
      </c>
      <c r="E135" s="34">
        <v>0</v>
      </c>
      <c r="F135" s="34">
        <v>14517.39</v>
      </c>
      <c r="G135" s="34">
        <v>0</v>
      </c>
      <c r="H135" s="33" t="str">
        <f t="shared" si="3"/>
        <v>XL</v>
      </c>
    </row>
    <row r="136" spans="1:8">
      <c r="A136" s="36">
        <v>2900</v>
      </c>
      <c r="B136" s="35" t="s">
        <v>159</v>
      </c>
      <c r="C136" s="34">
        <v>762.5</v>
      </c>
      <c r="D136" s="34">
        <v>762.5</v>
      </c>
      <c r="E136" s="34">
        <v>0</v>
      </c>
      <c r="F136" s="34">
        <v>0</v>
      </c>
      <c r="G136" s="34">
        <v>0</v>
      </c>
      <c r="H136" s="33" t="str">
        <f t="shared" si="3"/>
        <v>XS</v>
      </c>
    </row>
    <row r="137" spans="1:8">
      <c r="A137" s="36">
        <v>2943</v>
      </c>
      <c r="B137" s="35" t="s">
        <v>158</v>
      </c>
      <c r="C137" s="34">
        <v>4188.26</v>
      </c>
      <c r="D137" s="34">
        <v>4188.26</v>
      </c>
      <c r="E137" s="34">
        <v>0</v>
      </c>
      <c r="F137" s="34">
        <v>0</v>
      </c>
      <c r="G137" s="34">
        <v>0</v>
      </c>
      <c r="H137" s="33" t="str">
        <f t="shared" si="3"/>
        <v>S</v>
      </c>
    </row>
    <row r="138" spans="1:8">
      <c r="A138" s="36">
        <v>2951</v>
      </c>
      <c r="B138" s="35" t="s">
        <v>157</v>
      </c>
      <c r="C138" s="34">
        <v>2531.5</v>
      </c>
      <c r="D138" s="34">
        <v>2531.5</v>
      </c>
      <c r="E138" s="34">
        <v>0</v>
      </c>
      <c r="F138" s="34">
        <v>0</v>
      </c>
      <c r="G138" s="34">
        <v>0</v>
      </c>
      <c r="H138" s="33" t="str">
        <f t="shared" si="3"/>
        <v>S</v>
      </c>
    </row>
    <row r="139" spans="1:8">
      <c r="A139" s="36">
        <v>3016</v>
      </c>
      <c r="B139" s="35" t="s">
        <v>156</v>
      </c>
      <c r="C139" s="34">
        <v>11213.02</v>
      </c>
      <c r="D139" s="34">
        <v>11213.02</v>
      </c>
      <c r="E139" s="34">
        <v>0</v>
      </c>
      <c r="F139" s="34">
        <v>0</v>
      </c>
      <c r="G139" s="34">
        <v>0</v>
      </c>
      <c r="H139" s="33" t="str">
        <f t="shared" ref="H139:H145" si="4">VLOOKUP(C139,$G$3:$H$7,2,TRUE)</f>
        <v>L</v>
      </c>
    </row>
    <row r="140" spans="1:8">
      <c r="A140" s="36">
        <v>3020</v>
      </c>
      <c r="B140" s="35" t="s">
        <v>155</v>
      </c>
      <c r="C140" s="34">
        <v>47340.09</v>
      </c>
      <c r="D140" s="34">
        <v>45275.85</v>
      </c>
      <c r="E140" s="34">
        <v>0</v>
      </c>
      <c r="F140" s="34">
        <v>2064.2399999999998</v>
      </c>
      <c r="G140" s="34">
        <v>0</v>
      </c>
      <c r="H140" s="33" t="str">
        <f t="shared" si="4"/>
        <v>XL</v>
      </c>
    </row>
    <row r="141" spans="1:8">
      <c r="A141" s="36">
        <v>3077</v>
      </c>
      <c r="B141" s="35" t="s">
        <v>154</v>
      </c>
      <c r="C141" s="34">
        <v>1639.07</v>
      </c>
      <c r="D141" s="34">
        <v>1639.07</v>
      </c>
      <c r="E141" s="34">
        <v>0</v>
      </c>
      <c r="F141" s="34">
        <v>0</v>
      </c>
      <c r="G141" s="34">
        <v>0</v>
      </c>
      <c r="H141" s="33" t="str">
        <f t="shared" si="4"/>
        <v>S</v>
      </c>
    </row>
    <row r="142" spans="1:8">
      <c r="A142" s="36">
        <v>3081</v>
      </c>
      <c r="B142" s="35" t="s">
        <v>153</v>
      </c>
      <c r="C142" s="34">
        <v>2627.88</v>
      </c>
      <c r="D142" s="34">
        <v>2627.88</v>
      </c>
      <c r="E142" s="34">
        <v>0</v>
      </c>
      <c r="F142" s="34">
        <v>0</v>
      </c>
      <c r="G142" s="34">
        <v>0</v>
      </c>
      <c r="H142" s="33" t="str">
        <f t="shared" si="4"/>
        <v>S</v>
      </c>
    </row>
    <row r="143" spans="1:8">
      <c r="A143" s="36">
        <v>3099</v>
      </c>
      <c r="B143" s="35" t="s">
        <v>152</v>
      </c>
      <c r="C143" s="34">
        <v>2692.54</v>
      </c>
      <c r="D143" s="34">
        <v>2692.54</v>
      </c>
      <c r="E143" s="34">
        <v>0</v>
      </c>
      <c r="F143" s="34">
        <v>0</v>
      </c>
      <c r="G143" s="34">
        <v>0</v>
      </c>
      <c r="H143" s="33" t="str">
        <f t="shared" si="4"/>
        <v>S</v>
      </c>
    </row>
    <row r="144" spans="1:8">
      <c r="A144" s="36">
        <v>3107</v>
      </c>
      <c r="B144" s="35" t="s">
        <v>151</v>
      </c>
      <c r="C144" s="34">
        <v>1379.82</v>
      </c>
      <c r="D144" s="34">
        <v>1379.82</v>
      </c>
      <c r="E144" s="34">
        <v>0</v>
      </c>
      <c r="F144" s="34">
        <v>0</v>
      </c>
      <c r="G144" s="34">
        <v>0</v>
      </c>
      <c r="H144" s="33" t="str">
        <f t="shared" si="4"/>
        <v>S</v>
      </c>
    </row>
    <row r="145" spans="1:8">
      <c r="A145" s="36">
        <v>3126</v>
      </c>
      <c r="B145" s="35" t="s">
        <v>150</v>
      </c>
      <c r="C145" s="34">
        <v>4157.76</v>
      </c>
      <c r="D145" s="34">
        <v>4157.76</v>
      </c>
      <c r="E145" s="34">
        <v>0</v>
      </c>
      <c r="F145" s="34">
        <v>0</v>
      </c>
      <c r="G145" s="34">
        <v>0</v>
      </c>
      <c r="H145" s="33" t="str">
        <f t="shared" si="4"/>
        <v>S</v>
      </c>
    </row>
  </sheetData>
  <pageMargins left="0.75" right="0.75" top="1" bottom="1" header="0.4921259845" footer="0.492125984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88B4-956F-409C-A47F-84DBD0E4330B}">
  <sheetPr>
    <tabColor rgb="FF00B050"/>
  </sheetPr>
  <dimension ref="A1:L2278"/>
  <sheetViews>
    <sheetView zoomScaleNormal="100" workbookViewId="0">
      <selection activeCell="G8" sqref="G8"/>
    </sheetView>
  </sheetViews>
  <sheetFormatPr baseColWidth="10" defaultColWidth="9" defaultRowHeight="13"/>
  <cols>
    <col min="1" max="1" width="5" style="62" customWidth="1"/>
    <col min="2" max="2" width="13" style="62" customWidth="1"/>
    <col min="3" max="3" width="8.6640625" style="62" customWidth="1"/>
    <col min="4" max="4" width="10.6640625" style="62" customWidth="1"/>
    <col min="5" max="6" width="4.6640625" style="62" customWidth="1"/>
    <col min="7" max="7" width="18.6640625" style="62" customWidth="1"/>
    <col min="8" max="8" width="18.33203125" style="62" customWidth="1"/>
    <col min="9" max="9" width="9" style="62" customWidth="1"/>
    <col min="10" max="10" width="8.5" style="62" customWidth="1"/>
    <col min="11" max="11" width="10.33203125" style="62" customWidth="1"/>
    <col min="12" max="12" width="15.5" style="62" customWidth="1"/>
    <col min="13" max="16384" width="9" style="62"/>
  </cols>
  <sheetData>
    <row r="1" spans="1:12" ht="128.5" customHeight="1"/>
    <row r="2" spans="1:12">
      <c r="A2" s="60" t="s">
        <v>6003</v>
      </c>
      <c r="B2" s="60" t="s">
        <v>6004</v>
      </c>
      <c r="C2" s="61" t="s">
        <v>6005</v>
      </c>
      <c r="D2" s="60" t="s">
        <v>6006</v>
      </c>
      <c r="E2" s="60" t="s">
        <v>6007</v>
      </c>
      <c r="F2" s="60" t="s">
        <v>6008</v>
      </c>
      <c r="G2" s="60" t="s">
        <v>6009</v>
      </c>
      <c r="H2" s="60" t="s">
        <v>6010</v>
      </c>
      <c r="I2" s="60" t="s">
        <v>6011</v>
      </c>
      <c r="J2" s="60" t="s">
        <v>6012</v>
      </c>
      <c r="K2" s="60" t="s">
        <v>291</v>
      </c>
      <c r="L2" s="60" t="s">
        <v>6</v>
      </c>
    </row>
    <row r="3" spans="1:12">
      <c r="A3" s="63">
        <v>1600</v>
      </c>
      <c r="B3" s="63" t="s">
        <v>6013</v>
      </c>
      <c r="C3" s="64" t="s">
        <v>6014</v>
      </c>
      <c r="D3" s="65">
        <v>42742</v>
      </c>
      <c r="E3" s="70">
        <v>1</v>
      </c>
      <c r="F3" s="70">
        <v>12</v>
      </c>
      <c r="G3" s="66"/>
      <c r="H3" s="66"/>
      <c r="I3" s="67">
        <v>474.58</v>
      </c>
      <c r="J3" s="68"/>
      <c r="K3" s="66">
        <v>283</v>
      </c>
      <c r="L3" s="68" t="s">
        <v>250</v>
      </c>
    </row>
    <row r="4" spans="1:12">
      <c r="A4" s="63">
        <v>1600</v>
      </c>
      <c r="B4" s="63" t="s">
        <v>6013</v>
      </c>
      <c r="C4" s="64" t="s">
        <v>6015</v>
      </c>
      <c r="D4" s="65">
        <v>42742</v>
      </c>
      <c r="E4" s="70">
        <v>1</v>
      </c>
      <c r="F4" s="70">
        <v>12</v>
      </c>
      <c r="G4" s="66"/>
      <c r="H4" s="66"/>
      <c r="I4" s="68"/>
      <c r="J4" s="67">
        <v>-474.58</v>
      </c>
      <c r="K4" s="66">
        <v>1440</v>
      </c>
      <c r="L4" s="68" t="s">
        <v>195</v>
      </c>
    </row>
    <row r="5" spans="1:12">
      <c r="A5" s="63">
        <v>1600</v>
      </c>
      <c r="B5" s="63" t="s">
        <v>6013</v>
      </c>
      <c r="C5" s="64" t="s">
        <v>6016</v>
      </c>
      <c r="D5" s="65">
        <v>42742</v>
      </c>
      <c r="E5" s="70">
        <v>6</v>
      </c>
      <c r="F5" s="70">
        <v>61</v>
      </c>
      <c r="G5" s="66"/>
      <c r="H5" s="66"/>
      <c r="I5" s="67">
        <v>1159</v>
      </c>
      <c r="J5" s="68"/>
      <c r="K5" s="66">
        <v>111</v>
      </c>
      <c r="L5" s="68" t="s">
        <v>272</v>
      </c>
    </row>
    <row r="6" spans="1:12">
      <c r="A6" s="63">
        <v>1600</v>
      </c>
      <c r="B6" s="63" t="s">
        <v>6013</v>
      </c>
      <c r="C6" s="64" t="s">
        <v>6017</v>
      </c>
      <c r="D6" s="65">
        <v>42743</v>
      </c>
      <c r="E6" s="70">
        <v>6</v>
      </c>
      <c r="F6" s="70">
        <v>62</v>
      </c>
      <c r="G6" s="66"/>
      <c r="H6" s="66"/>
      <c r="I6" s="67">
        <v>878.4</v>
      </c>
      <c r="J6" s="68"/>
      <c r="K6" s="66">
        <v>495</v>
      </c>
      <c r="L6" s="68" t="s">
        <v>236</v>
      </c>
    </row>
    <row r="7" spans="1:12">
      <c r="A7" s="63">
        <v>1600</v>
      </c>
      <c r="B7" s="63" t="s">
        <v>6013</v>
      </c>
      <c r="C7" s="64" t="s">
        <v>6018</v>
      </c>
      <c r="D7" s="65">
        <v>42743</v>
      </c>
      <c r="E7" s="70">
        <v>6</v>
      </c>
      <c r="F7" s="70">
        <v>62</v>
      </c>
      <c r="G7" s="66"/>
      <c r="H7" s="66"/>
      <c r="I7" s="68"/>
      <c r="J7" s="67">
        <v>-878.4</v>
      </c>
      <c r="K7" s="66">
        <v>495</v>
      </c>
      <c r="L7" s="68" t="s">
        <v>236</v>
      </c>
    </row>
    <row r="8" spans="1:12">
      <c r="A8" s="63">
        <v>1600</v>
      </c>
      <c r="B8" s="63" t="s">
        <v>6013</v>
      </c>
      <c r="C8" s="64" t="s">
        <v>6019</v>
      </c>
      <c r="D8" s="65">
        <v>42745</v>
      </c>
      <c r="E8" s="70">
        <v>1</v>
      </c>
      <c r="F8" s="70">
        <v>11</v>
      </c>
      <c r="G8" s="66"/>
      <c r="H8" s="66"/>
      <c r="I8" s="68"/>
      <c r="J8" s="67">
        <v>-974.11</v>
      </c>
      <c r="K8" s="66">
        <v>106</v>
      </c>
      <c r="L8" s="68" t="s">
        <v>274</v>
      </c>
    </row>
    <row r="9" spans="1:12">
      <c r="A9" s="63">
        <v>1600</v>
      </c>
      <c r="B9" s="63" t="s">
        <v>6013</v>
      </c>
      <c r="C9" s="64" t="s">
        <v>6020</v>
      </c>
      <c r="D9" s="65">
        <v>42747</v>
      </c>
      <c r="E9" s="70">
        <v>6</v>
      </c>
      <c r="F9" s="70">
        <v>61</v>
      </c>
      <c r="G9" s="66"/>
      <c r="H9" s="66"/>
      <c r="I9" s="67">
        <v>2064.2399999999998</v>
      </c>
      <c r="J9" s="68"/>
      <c r="K9" s="66">
        <v>1511</v>
      </c>
      <c r="L9" s="68" t="s">
        <v>194</v>
      </c>
    </row>
    <row r="10" spans="1:12">
      <c r="A10" s="63">
        <v>1600</v>
      </c>
      <c r="B10" s="63" t="s">
        <v>6013</v>
      </c>
      <c r="C10" s="64" t="s">
        <v>6021</v>
      </c>
      <c r="D10" s="65">
        <v>42747</v>
      </c>
      <c r="E10" s="70">
        <v>1</v>
      </c>
      <c r="F10" s="70">
        <v>12</v>
      </c>
      <c r="G10" s="66"/>
      <c r="H10" s="66"/>
      <c r="I10" s="67">
        <v>719.8</v>
      </c>
      <c r="J10" s="68"/>
      <c r="K10" s="66">
        <v>2178</v>
      </c>
      <c r="L10" s="68" t="s">
        <v>182</v>
      </c>
    </row>
    <row r="11" spans="1:12">
      <c r="A11" s="63">
        <v>1600</v>
      </c>
      <c r="B11" s="63" t="s">
        <v>6013</v>
      </c>
      <c r="C11" s="64" t="s">
        <v>6022</v>
      </c>
      <c r="D11" s="65">
        <v>42747</v>
      </c>
      <c r="E11" s="70">
        <v>1</v>
      </c>
      <c r="F11" s="70">
        <v>12</v>
      </c>
      <c r="G11" s="66"/>
      <c r="H11" s="66"/>
      <c r="I11" s="67">
        <v>719.8</v>
      </c>
      <c r="J11" s="68"/>
      <c r="K11" s="66">
        <v>2178</v>
      </c>
      <c r="L11" s="68" t="s">
        <v>182</v>
      </c>
    </row>
    <row r="12" spans="1:12">
      <c r="A12" s="63">
        <v>1600</v>
      </c>
      <c r="B12" s="63" t="s">
        <v>6013</v>
      </c>
      <c r="C12" s="64" t="s">
        <v>6023</v>
      </c>
      <c r="D12" s="65">
        <v>42751</v>
      </c>
      <c r="E12" s="70">
        <v>1</v>
      </c>
      <c r="F12" s="70">
        <v>12</v>
      </c>
      <c r="G12" s="66"/>
      <c r="H12" s="66"/>
      <c r="I12" s="67">
        <v>1068.72</v>
      </c>
      <c r="J12" s="68"/>
      <c r="K12" s="66">
        <v>527</v>
      </c>
      <c r="L12" s="68" t="s">
        <v>233</v>
      </c>
    </row>
    <row r="13" spans="1:12">
      <c r="A13" s="63">
        <v>1600</v>
      </c>
      <c r="B13" s="63" t="s">
        <v>6013</v>
      </c>
      <c r="C13" s="64" t="s">
        <v>6024</v>
      </c>
      <c r="D13" s="65">
        <v>42751</v>
      </c>
      <c r="E13" s="70">
        <v>6</v>
      </c>
      <c r="F13" s="70">
        <v>62</v>
      </c>
      <c r="G13" s="66"/>
      <c r="H13" s="66"/>
      <c r="I13" s="67">
        <v>702.72</v>
      </c>
      <c r="J13" s="68"/>
      <c r="K13" s="66">
        <v>2243</v>
      </c>
      <c r="L13" s="68" t="s">
        <v>179</v>
      </c>
    </row>
    <row r="14" spans="1:12">
      <c r="A14" s="63">
        <v>1600</v>
      </c>
      <c r="B14" s="63" t="s">
        <v>6013</v>
      </c>
      <c r="C14" s="64" t="s">
        <v>6025</v>
      </c>
      <c r="D14" s="65">
        <v>42751</v>
      </c>
      <c r="E14" s="70">
        <v>1</v>
      </c>
      <c r="F14" s="70">
        <v>12</v>
      </c>
      <c r="G14" s="66"/>
      <c r="H14" s="66"/>
      <c r="I14" s="67">
        <v>1256.5999999999999</v>
      </c>
      <c r="J14" s="68"/>
      <c r="K14" s="66">
        <v>3016</v>
      </c>
      <c r="L14" s="68" t="s">
        <v>156</v>
      </c>
    </row>
    <row r="15" spans="1:12">
      <c r="A15" s="63">
        <v>1600</v>
      </c>
      <c r="B15" s="63" t="s">
        <v>6013</v>
      </c>
      <c r="C15" s="64" t="s">
        <v>6026</v>
      </c>
      <c r="D15" s="65">
        <v>42751</v>
      </c>
      <c r="E15" s="70">
        <v>6</v>
      </c>
      <c r="F15" s="70">
        <v>62</v>
      </c>
      <c r="G15" s="66"/>
      <c r="H15" s="66"/>
      <c r="I15" s="67">
        <v>658.8</v>
      </c>
      <c r="J15" s="68"/>
      <c r="K15" s="66">
        <v>1126</v>
      </c>
      <c r="L15" s="68" t="s">
        <v>201</v>
      </c>
    </row>
    <row r="16" spans="1:12">
      <c r="A16" s="63">
        <v>1600</v>
      </c>
      <c r="B16" s="63" t="s">
        <v>6013</v>
      </c>
      <c r="C16" s="64" t="s">
        <v>6027</v>
      </c>
      <c r="D16" s="65">
        <v>42751</v>
      </c>
      <c r="E16" s="70">
        <v>6</v>
      </c>
      <c r="F16" s="70">
        <v>61</v>
      </c>
      <c r="G16" s="66"/>
      <c r="H16" s="66"/>
      <c r="I16" s="67">
        <v>1017.48</v>
      </c>
      <c r="J16" s="68"/>
      <c r="K16" s="66">
        <v>1511</v>
      </c>
      <c r="L16" s="68" t="s">
        <v>194</v>
      </c>
    </row>
    <row r="17" spans="1:12">
      <c r="A17" s="63">
        <v>1600</v>
      </c>
      <c r="B17" s="63" t="s">
        <v>6013</v>
      </c>
      <c r="C17" s="64" t="s">
        <v>6028</v>
      </c>
      <c r="D17" s="65">
        <v>42751</v>
      </c>
      <c r="E17" s="70">
        <v>6</v>
      </c>
      <c r="F17" s="70">
        <v>61</v>
      </c>
      <c r="G17" s="66"/>
      <c r="H17" s="66"/>
      <c r="I17" s="67">
        <v>1590.62</v>
      </c>
      <c r="J17" s="68"/>
      <c r="K17" s="66">
        <v>1511</v>
      </c>
      <c r="L17" s="68" t="s">
        <v>194</v>
      </c>
    </row>
    <row r="18" spans="1:12">
      <c r="A18" s="63">
        <v>1600</v>
      </c>
      <c r="B18" s="63" t="s">
        <v>6013</v>
      </c>
      <c r="C18" s="64" t="s">
        <v>6029</v>
      </c>
      <c r="D18" s="65">
        <v>42751</v>
      </c>
      <c r="E18" s="70">
        <v>6</v>
      </c>
      <c r="F18" s="70">
        <v>61</v>
      </c>
      <c r="G18" s="66"/>
      <c r="H18" s="66"/>
      <c r="I18" s="67">
        <v>866.2</v>
      </c>
      <c r="J18" s="68"/>
      <c r="K18" s="66">
        <v>1440</v>
      </c>
      <c r="L18" s="68" t="s">
        <v>195</v>
      </c>
    </row>
    <row r="19" spans="1:12">
      <c r="A19" s="63">
        <v>1600</v>
      </c>
      <c r="B19" s="63" t="s">
        <v>6013</v>
      </c>
      <c r="C19" s="64" t="s">
        <v>6030</v>
      </c>
      <c r="D19" s="65">
        <v>42751</v>
      </c>
      <c r="E19" s="70">
        <v>6</v>
      </c>
      <c r="F19" s="70">
        <v>62</v>
      </c>
      <c r="G19" s="66"/>
      <c r="H19" s="66"/>
      <c r="I19" s="67">
        <v>1195.5999999999999</v>
      </c>
      <c r="J19" s="68"/>
      <c r="K19" s="66">
        <v>611</v>
      </c>
      <c r="L19" s="68" t="s">
        <v>227</v>
      </c>
    </row>
    <row r="20" spans="1:12">
      <c r="A20" s="63">
        <v>1600</v>
      </c>
      <c r="B20" s="63" t="s">
        <v>6013</v>
      </c>
      <c r="C20" s="64" t="s">
        <v>6031</v>
      </c>
      <c r="D20" s="65">
        <v>42751</v>
      </c>
      <c r="E20" s="70">
        <v>6</v>
      </c>
      <c r="F20" s="70">
        <v>61</v>
      </c>
      <c r="G20" s="66"/>
      <c r="H20" s="66"/>
      <c r="I20" s="67">
        <v>1126.6500000000001</v>
      </c>
      <c r="J20" s="68"/>
      <c r="K20" s="66">
        <v>2341</v>
      </c>
      <c r="L20" s="68" t="s">
        <v>177</v>
      </c>
    </row>
    <row r="21" spans="1:12">
      <c r="A21" s="63">
        <v>1600</v>
      </c>
      <c r="B21" s="63" t="s">
        <v>6013</v>
      </c>
      <c r="C21" s="64" t="s">
        <v>6032</v>
      </c>
      <c r="D21" s="65">
        <v>42751</v>
      </c>
      <c r="E21" s="70">
        <v>6</v>
      </c>
      <c r="F21" s="70">
        <v>61</v>
      </c>
      <c r="G21" s="66"/>
      <c r="H21" s="66"/>
      <c r="I21" s="67">
        <v>1464</v>
      </c>
      <c r="J21" s="68"/>
      <c r="K21" s="66">
        <v>2341</v>
      </c>
      <c r="L21" s="68" t="s">
        <v>177</v>
      </c>
    </row>
    <row r="22" spans="1:12">
      <c r="A22" s="63">
        <v>1600</v>
      </c>
      <c r="B22" s="63" t="s">
        <v>6013</v>
      </c>
      <c r="C22" s="64" t="s">
        <v>6033</v>
      </c>
      <c r="D22" s="65">
        <v>42751</v>
      </c>
      <c r="E22" s="70">
        <v>3</v>
      </c>
      <c r="F22" s="71"/>
      <c r="G22" s="68"/>
      <c r="H22" s="68"/>
      <c r="I22" s="67">
        <v>186.66</v>
      </c>
      <c r="J22" s="68"/>
      <c r="K22" s="66">
        <v>2432</v>
      </c>
      <c r="L22" s="68" t="s">
        <v>176</v>
      </c>
    </row>
    <row r="23" spans="1:12">
      <c r="A23" s="63">
        <v>1600</v>
      </c>
      <c r="B23" s="63" t="s">
        <v>6013</v>
      </c>
      <c r="C23" s="64" t="s">
        <v>6034</v>
      </c>
      <c r="D23" s="65">
        <v>42751</v>
      </c>
      <c r="E23" s="70">
        <v>1</v>
      </c>
      <c r="F23" s="70">
        <v>12</v>
      </c>
      <c r="G23" s="66"/>
      <c r="H23" s="66"/>
      <c r="I23" s="67">
        <v>1256.5999999999999</v>
      </c>
      <c r="J23" s="68"/>
      <c r="K23" s="66">
        <v>440</v>
      </c>
      <c r="L23" s="68" t="s">
        <v>239</v>
      </c>
    </row>
    <row r="24" spans="1:12">
      <c r="A24" s="63">
        <v>1600</v>
      </c>
      <c r="B24" s="63" t="s">
        <v>6013</v>
      </c>
      <c r="C24" s="64" t="s">
        <v>6035</v>
      </c>
      <c r="D24" s="65">
        <v>42751</v>
      </c>
      <c r="E24" s="70">
        <v>1</v>
      </c>
      <c r="F24" s="70">
        <v>12</v>
      </c>
      <c r="G24" s="66"/>
      <c r="H24" s="66"/>
      <c r="I24" s="67">
        <v>1256.5999999999999</v>
      </c>
      <c r="J24" s="68"/>
      <c r="K24" s="66">
        <v>207</v>
      </c>
      <c r="L24" s="68" t="s">
        <v>261</v>
      </c>
    </row>
    <row r="25" spans="1:12">
      <c r="A25" s="63">
        <v>1600</v>
      </c>
      <c r="B25" s="63" t="s">
        <v>6013</v>
      </c>
      <c r="C25" s="64" t="s">
        <v>6036</v>
      </c>
      <c r="D25" s="65">
        <v>42751</v>
      </c>
      <c r="E25" s="70">
        <v>1</v>
      </c>
      <c r="F25" s="70">
        <v>12</v>
      </c>
      <c r="G25" s="66"/>
      <c r="H25" s="66"/>
      <c r="I25" s="67">
        <v>1759.24</v>
      </c>
      <c r="J25" s="68"/>
      <c r="K25" s="66">
        <v>2178</v>
      </c>
      <c r="L25" s="68" t="s">
        <v>182</v>
      </c>
    </row>
    <row r="26" spans="1:12">
      <c r="A26" s="63">
        <v>1600</v>
      </c>
      <c r="B26" s="63" t="s">
        <v>6013</v>
      </c>
      <c r="C26" s="64" t="s">
        <v>6037</v>
      </c>
      <c r="D26" s="65">
        <v>42751</v>
      </c>
      <c r="E26" s="70">
        <v>6</v>
      </c>
      <c r="F26" s="70">
        <v>61</v>
      </c>
      <c r="G26" s="66"/>
      <c r="H26" s="66"/>
      <c r="I26" s="67">
        <v>1159</v>
      </c>
      <c r="J26" s="68"/>
      <c r="K26" s="66">
        <v>111</v>
      </c>
      <c r="L26" s="68" t="s">
        <v>272</v>
      </c>
    </row>
    <row r="27" spans="1:12">
      <c r="A27" s="63">
        <v>1600</v>
      </c>
      <c r="B27" s="63" t="s">
        <v>6013</v>
      </c>
      <c r="C27" s="64" t="s">
        <v>6038</v>
      </c>
      <c r="D27" s="65">
        <v>42751</v>
      </c>
      <c r="E27" s="70">
        <v>6</v>
      </c>
      <c r="F27" s="70">
        <v>62</v>
      </c>
      <c r="G27" s="66"/>
      <c r="H27" s="66"/>
      <c r="I27" s="67">
        <v>1195.5999999999999</v>
      </c>
      <c r="J27" s="68"/>
      <c r="K27" s="66">
        <v>111</v>
      </c>
      <c r="L27" s="68" t="s">
        <v>272</v>
      </c>
    </row>
    <row r="28" spans="1:12">
      <c r="A28" s="63">
        <v>1600</v>
      </c>
      <c r="B28" s="63" t="s">
        <v>6013</v>
      </c>
      <c r="C28" s="64" t="s">
        <v>6039</v>
      </c>
      <c r="D28" s="65">
        <v>42751</v>
      </c>
      <c r="E28" s="70">
        <v>6</v>
      </c>
      <c r="F28" s="70">
        <v>62</v>
      </c>
      <c r="G28" s="66"/>
      <c r="H28" s="66"/>
      <c r="I28" s="67">
        <v>1195.5999999999999</v>
      </c>
      <c r="J28" s="68"/>
      <c r="K28" s="66">
        <v>1268</v>
      </c>
      <c r="L28" s="68" t="s">
        <v>198</v>
      </c>
    </row>
    <row r="29" spans="1:12">
      <c r="A29" s="63">
        <v>1600</v>
      </c>
      <c r="B29" s="63" t="s">
        <v>6013</v>
      </c>
      <c r="C29" s="64" t="s">
        <v>6040</v>
      </c>
      <c r="D29" s="65">
        <v>42751</v>
      </c>
      <c r="E29" s="70">
        <v>6</v>
      </c>
      <c r="F29" s="70">
        <v>62</v>
      </c>
      <c r="G29" s="66"/>
      <c r="H29" s="66"/>
      <c r="I29" s="67">
        <v>1195.5999999999999</v>
      </c>
      <c r="J29" s="68"/>
      <c r="K29" s="66">
        <v>1268</v>
      </c>
      <c r="L29" s="68" t="s">
        <v>198</v>
      </c>
    </row>
    <row r="30" spans="1:12">
      <c r="A30" s="63">
        <v>1600</v>
      </c>
      <c r="B30" s="63" t="s">
        <v>6013</v>
      </c>
      <c r="C30" s="64" t="s">
        <v>6041</v>
      </c>
      <c r="D30" s="65">
        <v>42754</v>
      </c>
      <c r="E30" s="70">
        <v>3</v>
      </c>
      <c r="F30" s="71"/>
      <c r="G30" s="68"/>
      <c r="H30" s="68"/>
      <c r="I30" s="67">
        <v>180.56</v>
      </c>
      <c r="J30" s="68"/>
      <c r="K30" s="66">
        <v>93</v>
      </c>
      <c r="L30" s="68" t="s">
        <v>282</v>
      </c>
    </row>
    <row r="31" spans="1:12">
      <c r="A31" s="63">
        <v>1600</v>
      </c>
      <c r="B31" s="63" t="s">
        <v>6013</v>
      </c>
      <c r="C31" s="64" t="s">
        <v>6042</v>
      </c>
      <c r="D31" s="65">
        <v>42754</v>
      </c>
      <c r="E31" s="70">
        <v>6</v>
      </c>
      <c r="F31" s="70">
        <v>61</v>
      </c>
      <c r="G31" s="66"/>
      <c r="H31" s="66"/>
      <c r="I31" s="67">
        <v>3207.38</v>
      </c>
      <c r="J31" s="68"/>
      <c r="K31" s="66">
        <v>1511</v>
      </c>
      <c r="L31" s="68" t="s">
        <v>194</v>
      </c>
    </row>
    <row r="32" spans="1:12">
      <c r="A32" s="63">
        <v>1600</v>
      </c>
      <c r="B32" s="63" t="s">
        <v>6013</v>
      </c>
      <c r="C32" s="64" t="s">
        <v>6043</v>
      </c>
      <c r="D32" s="65">
        <v>42754</v>
      </c>
      <c r="E32" s="70">
        <v>6</v>
      </c>
      <c r="F32" s="70">
        <v>61</v>
      </c>
      <c r="G32" s="66"/>
      <c r="H32" s="66"/>
      <c r="I32" s="67">
        <v>732</v>
      </c>
      <c r="J32" s="68"/>
      <c r="K32" s="66">
        <v>515</v>
      </c>
      <c r="L32" s="68" t="s">
        <v>234</v>
      </c>
    </row>
    <row r="33" spans="1:12">
      <c r="A33" s="63">
        <v>1600</v>
      </c>
      <c r="B33" s="63" t="s">
        <v>6013</v>
      </c>
      <c r="C33" s="64" t="s">
        <v>6044</v>
      </c>
      <c r="D33" s="65">
        <v>42754</v>
      </c>
      <c r="E33" s="70">
        <v>3</v>
      </c>
      <c r="F33" s="71"/>
      <c r="G33" s="68"/>
      <c r="H33" s="68"/>
      <c r="I33" s="67">
        <v>20.74</v>
      </c>
      <c r="J33" s="68"/>
      <c r="K33" s="66">
        <v>2432</v>
      </c>
      <c r="L33" s="68" t="s">
        <v>176</v>
      </c>
    </row>
    <row r="34" spans="1:12">
      <c r="A34" s="63">
        <v>1600</v>
      </c>
      <c r="B34" s="63" t="s">
        <v>6013</v>
      </c>
      <c r="C34" s="64" t="s">
        <v>6045</v>
      </c>
      <c r="D34" s="65">
        <v>42754</v>
      </c>
      <c r="E34" s="70">
        <v>6</v>
      </c>
      <c r="F34" s="70">
        <v>61</v>
      </c>
      <c r="G34" s="66"/>
      <c r="H34" s="66"/>
      <c r="I34" s="67">
        <v>3412.9</v>
      </c>
      <c r="J34" s="68"/>
      <c r="K34" s="66">
        <v>111</v>
      </c>
      <c r="L34" s="68" t="s">
        <v>272</v>
      </c>
    </row>
    <row r="35" spans="1:12">
      <c r="A35" s="63">
        <v>1600</v>
      </c>
      <c r="B35" s="63" t="s">
        <v>6013</v>
      </c>
      <c r="C35" s="64" t="s">
        <v>6046</v>
      </c>
      <c r="D35" s="65">
        <v>42756</v>
      </c>
      <c r="E35" s="70">
        <v>3</v>
      </c>
      <c r="F35" s="71"/>
      <c r="G35" s="68"/>
      <c r="H35" s="68"/>
      <c r="I35" s="67">
        <v>146.4</v>
      </c>
      <c r="J35" s="68"/>
      <c r="K35" s="66">
        <v>682</v>
      </c>
      <c r="L35" s="68" t="s">
        <v>222</v>
      </c>
    </row>
    <row r="36" spans="1:12">
      <c r="A36" s="63">
        <v>1600</v>
      </c>
      <c r="B36" s="63" t="s">
        <v>6013</v>
      </c>
      <c r="C36" s="64" t="s">
        <v>6047</v>
      </c>
      <c r="D36" s="65">
        <v>42756</v>
      </c>
      <c r="E36" s="70">
        <v>3</v>
      </c>
      <c r="F36" s="71"/>
      <c r="G36" s="68"/>
      <c r="H36" s="68"/>
      <c r="I36" s="67">
        <v>61</v>
      </c>
      <c r="J36" s="68"/>
      <c r="K36" s="66">
        <v>103</v>
      </c>
      <c r="L36" s="68" t="s">
        <v>277</v>
      </c>
    </row>
    <row r="37" spans="1:12">
      <c r="A37" s="63">
        <v>1600</v>
      </c>
      <c r="B37" s="63" t="s">
        <v>6013</v>
      </c>
      <c r="C37" s="64" t="s">
        <v>6048</v>
      </c>
      <c r="D37" s="65">
        <v>42756</v>
      </c>
      <c r="E37" s="70">
        <v>3</v>
      </c>
      <c r="F37" s="71"/>
      <c r="G37" s="68"/>
      <c r="H37" s="68"/>
      <c r="I37" s="67">
        <v>195.2</v>
      </c>
      <c r="J37" s="68"/>
      <c r="K37" s="66">
        <v>103</v>
      </c>
      <c r="L37" s="68" t="s">
        <v>277</v>
      </c>
    </row>
    <row r="38" spans="1:12">
      <c r="A38" s="63">
        <v>1600</v>
      </c>
      <c r="B38" s="63" t="s">
        <v>6013</v>
      </c>
      <c r="C38" s="64" t="s">
        <v>6049</v>
      </c>
      <c r="D38" s="65">
        <v>42756</v>
      </c>
      <c r="E38" s="70">
        <v>3</v>
      </c>
      <c r="F38" s="71"/>
      <c r="G38" s="68"/>
      <c r="H38" s="68"/>
      <c r="I38" s="67">
        <v>61</v>
      </c>
      <c r="J38" s="68"/>
      <c r="K38" s="66">
        <v>440</v>
      </c>
      <c r="L38" s="68" t="s">
        <v>239</v>
      </c>
    </row>
    <row r="39" spans="1:12">
      <c r="A39" s="63">
        <v>1600</v>
      </c>
      <c r="B39" s="63" t="s">
        <v>6013</v>
      </c>
      <c r="C39" s="64" t="s">
        <v>6050</v>
      </c>
      <c r="D39" s="65">
        <v>42756</v>
      </c>
      <c r="E39" s="70">
        <v>3</v>
      </c>
      <c r="F39" s="71"/>
      <c r="G39" s="68"/>
      <c r="H39" s="68"/>
      <c r="I39" s="67">
        <v>146.4</v>
      </c>
      <c r="J39" s="68"/>
      <c r="K39" s="66">
        <v>440</v>
      </c>
      <c r="L39" s="68" t="s">
        <v>239</v>
      </c>
    </row>
    <row r="40" spans="1:12">
      <c r="A40" s="63">
        <v>1600</v>
      </c>
      <c r="B40" s="63" t="s">
        <v>6013</v>
      </c>
      <c r="C40" s="64" t="s">
        <v>6051</v>
      </c>
      <c r="D40" s="65">
        <v>42756</v>
      </c>
      <c r="E40" s="70">
        <v>3</v>
      </c>
      <c r="F40" s="71"/>
      <c r="G40" s="68"/>
      <c r="H40" s="68"/>
      <c r="I40" s="67">
        <v>219.6</v>
      </c>
      <c r="J40" s="68"/>
      <c r="K40" s="66">
        <v>949</v>
      </c>
      <c r="L40" s="68" t="s">
        <v>208</v>
      </c>
    </row>
    <row r="41" spans="1:12">
      <c r="A41" s="63">
        <v>1600</v>
      </c>
      <c r="B41" s="63" t="s">
        <v>6013</v>
      </c>
      <c r="C41" s="64" t="s">
        <v>6052</v>
      </c>
      <c r="D41" s="65">
        <v>42758</v>
      </c>
      <c r="E41" s="70">
        <v>1</v>
      </c>
      <c r="F41" s="70">
        <v>12</v>
      </c>
      <c r="G41" s="66"/>
      <c r="H41" s="66"/>
      <c r="I41" s="67">
        <v>2013</v>
      </c>
      <c r="J41" s="68"/>
      <c r="K41" s="66">
        <v>207</v>
      </c>
      <c r="L41" s="68" t="s">
        <v>261</v>
      </c>
    </row>
    <row r="42" spans="1:12">
      <c r="A42" s="63">
        <v>1600</v>
      </c>
      <c r="B42" s="63" t="s">
        <v>6013</v>
      </c>
      <c r="C42" s="64" t="s">
        <v>6053</v>
      </c>
      <c r="D42" s="65">
        <v>42758</v>
      </c>
      <c r="E42" s="70">
        <v>1</v>
      </c>
      <c r="F42" s="70">
        <v>12</v>
      </c>
      <c r="G42" s="66"/>
      <c r="H42" s="66"/>
      <c r="I42" s="67">
        <v>1010.16</v>
      </c>
      <c r="J42" s="68"/>
      <c r="K42" s="66">
        <v>527</v>
      </c>
      <c r="L42" s="68" t="s">
        <v>233</v>
      </c>
    </row>
    <row r="43" spans="1:12">
      <c r="A43" s="63">
        <v>1600</v>
      </c>
      <c r="B43" s="63" t="s">
        <v>6013</v>
      </c>
      <c r="C43" s="64" t="s">
        <v>6054</v>
      </c>
      <c r="D43" s="65">
        <v>42758</v>
      </c>
      <c r="E43" s="70">
        <v>3</v>
      </c>
      <c r="F43" s="71"/>
      <c r="G43" s="68"/>
      <c r="H43" s="68"/>
      <c r="I43" s="67">
        <v>219.6</v>
      </c>
      <c r="J43" s="68"/>
      <c r="K43" s="66">
        <v>971</v>
      </c>
      <c r="L43" s="68" t="s">
        <v>207</v>
      </c>
    </row>
    <row r="44" spans="1:12">
      <c r="A44" s="63">
        <v>1600</v>
      </c>
      <c r="B44" s="63" t="s">
        <v>6013</v>
      </c>
      <c r="C44" s="64" t="s">
        <v>6055</v>
      </c>
      <c r="D44" s="65">
        <v>42758</v>
      </c>
      <c r="E44" s="70">
        <v>6</v>
      </c>
      <c r="F44" s="70">
        <v>62</v>
      </c>
      <c r="G44" s="66"/>
      <c r="H44" s="66"/>
      <c r="I44" s="67">
        <v>649.04</v>
      </c>
      <c r="J44" s="68"/>
      <c r="K44" s="66">
        <v>2943</v>
      </c>
      <c r="L44" s="68" t="s">
        <v>158</v>
      </c>
    </row>
    <row r="45" spans="1:12">
      <c r="A45" s="63">
        <v>1600</v>
      </c>
      <c r="B45" s="63" t="s">
        <v>6013</v>
      </c>
      <c r="C45" s="64" t="s">
        <v>6056</v>
      </c>
      <c r="D45" s="65">
        <v>42758</v>
      </c>
      <c r="E45" s="70">
        <v>6</v>
      </c>
      <c r="F45" s="70">
        <v>62</v>
      </c>
      <c r="G45" s="66"/>
      <c r="H45" s="66"/>
      <c r="I45" s="67">
        <v>854</v>
      </c>
      <c r="J45" s="68"/>
      <c r="K45" s="66">
        <v>2943</v>
      </c>
      <c r="L45" s="68" t="s">
        <v>158</v>
      </c>
    </row>
    <row r="46" spans="1:12">
      <c r="A46" s="63">
        <v>1600</v>
      </c>
      <c r="B46" s="63" t="s">
        <v>6013</v>
      </c>
      <c r="C46" s="64" t="s">
        <v>6057</v>
      </c>
      <c r="D46" s="65">
        <v>42758</v>
      </c>
      <c r="E46" s="70">
        <v>1</v>
      </c>
      <c r="F46" s="70">
        <v>12</v>
      </c>
      <c r="G46" s="66"/>
      <c r="H46" s="66"/>
      <c r="I46" s="67">
        <v>3245.2</v>
      </c>
      <c r="J46" s="68"/>
      <c r="K46" s="66">
        <v>3077</v>
      </c>
      <c r="L46" s="68" t="s">
        <v>154</v>
      </c>
    </row>
    <row r="47" spans="1:12">
      <c r="A47" s="63">
        <v>1600</v>
      </c>
      <c r="B47" s="63" t="s">
        <v>6013</v>
      </c>
      <c r="C47" s="64" t="s">
        <v>6058</v>
      </c>
      <c r="D47" s="65">
        <v>42758</v>
      </c>
      <c r="E47" s="70">
        <v>6</v>
      </c>
      <c r="F47" s="70">
        <v>62</v>
      </c>
      <c r="G47" s="66"/>
      <c r="H47" s="66"/>
      <c r="I47" s="67">
        <v>585.6</v>
      </c>
      <c r="J47" s="68"/>
      <c r="K47" s="66">
        <v>1126</v>
      </c>
      <c r="L47" s="68" t="s">
        <v>201</v>
      </c>
    </row>
    <row r="48" spans="1:12">
      <c r="A48" s="63">
        <v>1600</v>
      </c>
      <c r="B48" s="63" t="s">
        <v>6013</v>
      </c>
      <c r="C48" s="64" t="s">
        <v>6059</v>
      </c>
      <c r="D48" s="65">
        <v>42758</v>
      </c>
      <c r="E48" s="70">
        <v>6</v>
      </c>
      <c r="F48" s="70">
        <v>62</v>
      </c>
      <c r="G48" s="66"/>
      <c r="H48" s="66"/>
      <c r="I48" s="67">
        <v>695.4</v>
      </c>
      <c r="J48" s="68"/>
      <c r="K48" s="66">
        <v>1126</v>
      </c>
      <c r="L48" s="68" t="s">
        <v>201</v>
      </c>
    </row>
    <row r="49" spans="1:12">
      <c r="A49" s="63">
        <v>1600</v>
      </c>
      <c r="B49" s="63" t="s">
        <v>6013</v>
      </c>
      <c r="C49" s="64" t="s">
        <v>6060</v>
      </c>
      <c r="D49" s="65">
        <v>42758</v>
      </c>
      <c r="E49" s="70">
        <v>1</v>
      </c>
      <c r="F49" s="70">
        <v>12</v>
      </c>
      <c r="G49" s="66"/>
      <c r="H49" s="66"/>
      <c r="I49" s="67">
        <v>2013</v>
      </c>
      <c r="J49" s="68"/>
      <c r="K49" s="66">
        <v>283</v>
      </c>
      <c r="L49" s="68" t="s">
        <v>250</v>
      </c>
    </row>
    <row r="50" spans="1:12">
      <c r="A50" s="63">
        <v>1600</v>
      </c>
      <c r="B50" s="63" t="s">
        <v>6013</v>
      </c>
      <c r="C50" s="64" t="s">
        <v>6061</v>
      </c>
      <c r="D50" s="65">
        <v>42758</v>
      </c>
      <c r="E50" s="70">
        <v>6</v>
      </c>
      <c r="F50" s="70">
        <v>62</v>
      </c>
      <c r="G50" s="66"/>
      <c r="H50" s="66"/>
      <c r="I50" s="67">
        <v>912.56</v>
      </c>
      <c r="J50" s="68"/>
      <c r="K50" s="66">
        <v>283</v>
      </c>
      <c r="L50" s="68" t="s">
        <v>250</v>
      </c>
    </row>
    <row r="51" spans="1:12">
      <c r="A51" s="63">
        <v>1600</v>
      </c>
      <c r="B51" s="63" t="s">
        <v>6013</v>
      </c>
      <c r="C51" s="64" t="s">
        <v>6062</v>
      </c>
      <c r="D51" s="65">
        <v>42758</v>
      </c>
      <c r="E51" s="70">
        <v>1</v>
      </c>
      <c r="F51" s="70">
        <v>12</v>
      </c>
      <c r="G51" s="66"/>
      <c r="H51" s="66"/>
      <c r="I51" s="67">
        <v>10614</v>
      </c>
      <c r="J51" s="68"/>
      <c r="K51" s="66">
        <v>1119</v>
      </c>
      <c r="L51" s="68" t="s">
        <v>202</v>
      </c>
    </row>
    <row r="52" spans="1:12">
      <c r="A52" s="63">
        <v>1600</v>
      </c>
      <c r="B52" s="63" t="s">
        <v>6013</v>
      </c>
      <c r="C52" s="64" t="s">
        <v>6063</v>
      </c>
      <c r="D52" s="65">
        <v>42758</v>
      </c>
      <c r="E52" s="70">
        <v>1</v>
      </c>
      <c r="F52" s="70">
        <v>12</v>
      </c>
      <c r="G52" s="66"/>
      <c r="H52" s="66"/>
      <c r="I52" s="67">
        <v>846.68</v>
      </c>
      <c r="J52" s="68"/>
      <c r="K52" s="66">
        <v>100</v>
      </c>
      <c r="L52" s="68" t="s">
        <v>280</v>
      </c>
    </row>
    <row r="53" spans="1:12">
      <c r="A53" s="63">
        <v>1600</v>
      </c>
      <c r="B53" s="63" t="s">
        <v>6013</v>
      </c>
      <c r="C53" s="64" t="s">
        <v>6064</v>
      </c>
      <c r="D53" s="65">
        <v>42758</v>
      </c>
      <c r="E53" s="70">
        <v>1</v>
      </c>
      <c r="F53" s="70">
        <v>12</v>
      </c>
      <c r="G53" s="66"/>
      <c r="H53" s="66"/>
      <c r="I53" s="67">
        <v>422.12</v>
      </c>
      <c r="J53" s="68"/>
      <c r="K53" s="66">
        <v>100</v>
      </c>
      <c r="L53" s="68" t="s">
        <v>280</v>
      </c>
    </row>
    <row r="54" spans="1:12">
      <c r="A54" s="63">
        <v>1600</v>
      </c>
      <c r="B54" s="63" t="s">
        <v>6013</v>
      </c>
      <c r="C54" s="64" t="s">
        <v>6065</v>
      </c>
      <c r="D54" s="65">
        <v>42758</v>
      </c>
      <c r="E54" s="70">
        <v>1</v>
      </c>
      <c r="F54" s="70">
        <v>12</v>
      </c>
      <c r="G54" s="66"/>
      <c r="H54" s="66"/>
      <c r="I54" s="67">
        <v>1135.82</v>
      </c>
      <c r="J54" s="68"/>
      <c r="K54" s="66">
        <v>2628</v>
      </c>
      <c r="L54" s="68" t="s">
        <v>167</v>
      </c>
    </row>
    <row r="55" spans="1:12">
      <c r="A55" s="63">
        <v>1600</v>
      </c>
      <c r="B55" s="63" t="s">
        <v>6013</v>
      </c>
      <c r="C55" s="64" t="s">
        <v>6066</v>
      </c>
      <c r="D55" s="65">
        <v>42758</v>
      </c>
      <c r="E55" s="70">
        <v>1</v>
      </c>
      <c r="F55" s="70">
        <v>12</v>
      </c>
      <c r="G55" s="66"/>
      <c r="H55" s="66"/>
      <c r="I55" s="67">
        <v>1409.1</v>
      </c>
      <c r="J55" s="68"/>
      <c r="K55" s="66">
        <v>2628</v>
      </c>
      <c r="L55" s="68" t="s">
        <v>167</v>
      </c>
    </row>
    <row r="56" spans="1:12">
      <c r="A56" s="63">
        <v>1600</v>
      </c>
      <c r="B56" s="63" t="s">
        <v>6013</v>
      </c>
      <c r="C56" s="64" t="s">
        <v>6067</v>
      </c>
      <c r="D56" s="65">
        <v>42758</v>
      </c>
      <c r="E56" s="70">
        <v>1</v>
      </c>
      <c r="F56" s="70">
        <v>12</v>
      </c>
      <c r="G56" s="66"/>
      <c r="H56" s="66"/>
      <c r="I56" s="67">
        <v>1135.82</v>
      </c>
      <c r="J56" s="68"/>
      <c r="K56" s="66">
        <v>811</v>
      </c>
      <c r="L56" s="68" t="s">
        <v>214</v>
      </c>
    </row>
    <row r="57" spans="1:12">
      <c r="A57" s="63">
        <v>1600</v>
      </c>
      <c r="B57" s="63" t="s">
        <v>6013</v>
      </c>
      <c r="C57" s="64" t="s">
        <v>6068</v>
      </c>
      <c r="D57" s="65">
        <v>42758</v>
      </c>
      <c r="E57" s="70">
        <v>6</v>
      </c>
      <c r="F57" s="70">
        <v>62</v>
      </c>
      <c r="G57" s="66"/>
      <c r="H57" s="66"/>
      <c r="I57" s="67">
        <v>695.4</v>
      </c>
      <c r="J57" s="68"/>
      <c r="K57" s="66">
        <v>1440</v>
      </c>
      <c r="L57" s="68" t="s">
        <v>195</v>
      </c>
    </row>
    <row r="58" spans="1:12">
      <c r="A58" s="63">
        <v>1600</v>
      </c>
      <c r="B58" s="63" t="s">
        <v>6013</v>
      </c>
      <c r="C58" s="64" t="s">
        <v>6069</v>
      </c>
      <c r="D58" s="65">
        <v>42758</v>
      </c>
      <c r="E58" s="70">
        <v>1</v>
      </c>
      <c r="F58" s="70">
        <v>12</v>
      </c>
      <c r="G58" s="66"/>
      <c r="H58" s="66"/>
      <c r="I58" s="67">
        <v>1409.1</v>
      </c>
      <c r="J58" s="68"/>
      <c r="K58" s="66">
        <v>611</v>
      </c>
      <c r="L58" s="68" t="s">
        <v>227</v>
      </c>
    </row>
    <row r="59" spans="1:12">
      <c r="A59" s="63">
        <v>1600</v>
      </c>
      <c r="B59" s="63" t="s">
        <v>6013</v>
      </c>
      <c r="C59" s="64" t="s">
        <v>6070</v>
      </c>
      <c r="D59" s="65">
        <v>42758</v>
      </c>
      <c r="E59" s="70">
        <v>1</v>
      </c>
      <c r="F59" s="70">
        <v>12</v>
      </c>
      <c r="G59" s="66"/>
      <c r="H59" s="66"/>
      <c r="I59" s="67">
        <v>1135.82</v>
      </c>
      <c r="J59" s="68"/>
      <c r="K59" s="66">
        <v>611</v>
      </c>
      <c r="L59" s="68" t="s">
        <v>227</v>
      </c>
    </row>
    <row r="60" spans="1:12">
      <c r="A60" s="63">
        <v>1600</v>
      </c>
      <c r="B60" s="63" t="s">
        <v>6013</v>
      </c>
      <c r="C60" s="64" t="s">
        <v>6071</v>
      </c>
      <c r="D60" s="65">
        <v>42758</v>
      </c>
      <c r="E60" s="70">
        <v>1</v>
      </c>
      <c r="F60" s="70">
        <v>12</v>
      </c>
      <c r="G60" s="66"/>
      <c r="H60" s="66"/>
      <c r="I60" s="67">
        <v>1135.82</v>
      </c>
      <c r="J60" s="68"/>
      <c r="K60" s="66">
        <v>611</v>
      </c>
      <c r="L60" s="68" t="s">
        <v>227</v>
      </c>
    </row>
    <row r="61" spans="1:12">
      <c r="A61" s="63">
        <v>1600</v>
      </c>
      <c r="B61" s="63" t="s">
        <v>6013</v>
      </c>
      <c r="C61" s="64" t="s">
        <v>6072</v>
      </c>
      <c r="D61" s="65">
        <v>42758</v>
      </c>
      <c r="E61" s="70">
        <v>3</v>
      </c>
      <c r="F61" s="71"/>
      <c r="G61" s="68"/>
      <c r="H61" s="68"/>
      <c r="I61" s="67">
        <v>219.6</v>
      </c>
      <c r="J61" s="68"/>
      <c r="K61" s="66">
        <v>2178</v>
      </c>
      <c r="L61" s="68" t="s">
        <v>182</v>
      </c>
    </row>
    <row r="62" spans="1:12">
      <c r="A62" s="63">
        <v>1600</v>
      </c>
      <c r="B62" s="63" t="s">
        <v>6013</v>
      </c>
      <c r="C62" s="64" t="s">
        <v>6073</v>
      </c>
      <c r="D62" s="65">
        <v>42758</v>
      </c>
      <c r="E62" s="70">
        <v>6</v>
      </c>
      <c r="F62" s="70">
        <v>62</v>
      </c>
      <c r="G62" s="66"/>
      <c r="H62" s="66"/>
      <c r="I62" s="67">
        <v>741.76</v>
      </c>
      <c r="J62" s="68"/>
      <c r="K62" s="66">
        <v>2178</v>
      </c>
      <c r="L62" s="68" t="s">
        <v>182</v>
      </c>
    </row>
    <row r="63" spans="1:12">
      <c r="A63" s="63">
        <v>1600</v>
      </c>
      <c r="B63" s="63" t="s">
        <v>6013</v>
      </c>
      <c r="C63" s="64" t="s">
        <v>6074</v>
      </c>
      <c r="D63" s="65">
        <v>42758</v>
      </c>
      <c r="E63" s="70">
        <v>1</v>
      </c>
      <c r="F63" s="70">
        <v>12</v>
      </c>
      <c r="G63" s="66"/>
      <c r="H63" s="66"/>
      <c r="I63" s="67">
        <v>7950.74</v>
      </c>
      <c r="J63" s="68"/>
      <c r="K63" s="66">
        <v>2341</v>
      </c>
      <c r="L63" s="68" t="s">
        <v>177</v>
      </c>
    </row>
    <row r="64" spans="1:12">
      <c r="A64" s="63">
        <v>1600</v>
      </c>
      <c r="B64" s="63" t="s">
        <v>6013</v>
      </c>
      <c r="C64" s="64" t="s">
        <v>6075</v>
      </c>
      <c r="D64" s="65">
        <v>42758</v>
      </c>
      <c r="E64" s="70">
        <v>1</v>
      </c>
      <c r="F64" s="70">
        <v>12</v>
      </c>
      <c r="G64" s="66"/>
      <c r="H64" s="66"/>
      <c r="I64" s="67">
        <v>1711.66</v>
      </c>
      <c r="J64" s="68"/>
      <c r="K64" s="66">
        <v>1440</v>
      </c>
      <c r="L64" s="68" t="s">
        <v>195</v>
      </c>
    </row>
    <row r="65" spans="1:12">
      <c r="A65" s="63">
        <v>1600</v>
      </c>
      <c r="B65" s="63" t="s">
        <v>6013</v>
      </c>
      <c r="C65" s="64" t="s">
        <v>6076</v>
      </c>
      <c r="D65" s="65">
        <v>42758</v>
      </c>
      <c r="E65" s="70">
        <v>3</v>
      </c>
      <c r="F65" s="71"/>
      <c r="G65" s="68"/>
      <c r="H65" s="68"/>
      <c r="I65" s="67">
        <v>244</v>
      </c>
      <c r="J65" s="68"/>
      <c r="K65" s="66">
        <v>1440</v>
      </c>
      <c r="L65" s="68" t="s">
        <v>195</v>
      </c>
    </row>
    <row r="66" spans="1:12">
      <c r="A66" s="63">
        <v>1600</v>
      </c>
      <c r="B66" s="63" t="s">
        <v>6013</v>
      </c>
      <c r="C66" s="64" t="s">
        <v>6077</v>
      </c>
      <c r="D66" s="65">
        <v>42758</v>
      </c>
      <c r="E66" s="70">
        <v>1</v>
      </c>
      <c r="F66" s="70">
        <v>12</v>
      </c>
      <c r="G66" s="66"/>
      <c r="H66" s="66"/>
      <c r="I66" s="67">
        <v>1189.5</v>
      </c>
      <c r="J66" s="68"/>
      <c r="K66" s="66">
        <v>2432</v>
      </c>
      <c r="L66" s="68" t="s">
        <v>176</v>
      </c>
    </row>
    <row r="67" spans="1:12">
      <c r="A67" s="63">
        <v>1600</v>
      </c>
      <c r="B67" s="63" t="s">
        <v>6013</v>
      </c>
      <c r="C67" s="64" t="s">
        <v>6078</v>
      </c>
      <c r="D67" s="65">
        <v>42758</v>
      </c>
      <c r="E67" s="70">
        <v>3</v>
      </c>
      <c r="F67" s="71"/>
      <c r="G67" s="68"/>
      <c r="H67" s="68"/>
      <c r="I67" s="67">
        <v>219.6</v>
      </c>
      <c r="J67" s="68"/>
      <c r="K67" s="66">
        <v>2432</v>
      </c>
      <c r="L67" s="68" t="s">
        <v>176</v>
      </c>
    </row>
    <row r="68" spans="1:12">
      <c r="A68" s="63">
        <v>1600</v>
      </c>
      <c r="B68" s="63" t="s">
        <v>6013</v>
      </c>
      <c r="C68" s="64" t="s">
        <v>6079</v>
      </c>
      <c r="D68" s="65">
        <v>42758</v>
      </c>
      <c r="E68" s="70">
        <v>3</v>
      </c>
      <c r="F68" s="71"/>
      <c r="G68" s="68"/>
      <c r="H68" s="68"/>
      <c r="I68" s="67">
        <v>219.6</v>
      </c>
      <c r="J68" s="68"/>
      <c r="K68" s="66">
        <v>440</v>
      </c>
      <c r="L68" s="68" t="s">
        <v>239</v>
      </c>
    </row>
    <row r="69" spans="1:12">
      <c r="A69" s="63">
        <v>1600</v>
      </c>
      <c r="B69" s="63" t="s">
        <v>6013</v>
      </c>
      <c r="C69" s="64" t="s">
        <v>6080</v>
      </c>
      <c r="D69" s="65">
        <v>42758</v>
      </c>
      <c r="E69" s="70">
        <v>3</v>
      </c>
      <c r="F69" s="71"/>
      <c r="G69" s="68"/>
      <c r="H69" s="68"/>
      <c r="I69" s="67">
        <v>219.6</v>
      </c>
      <c r="J69" s="68"/>
      <c r="K69" s="66">
        <v>440</v>
      </c>
      <c r="L69" s="68" t="s">
        <v>239</v>
      </c>
    </row>
    <row r="70" spans="1:12">
      <c r="A70" s="63">
        <v>1600</v>
      </c>
      <c r="B70" s="63" t="s">
        <v>6013</v>
      </c>
      <c r="C70" s="64" t="s">
        <v>6081</v>
      </c>
      <c r="D70" s="65">
        <v>42758</v>
      </c>
      <c r="E70" s="70">
        <v>1</v>
      </c>
      <c r="F70" s="70">
        <v>12</v>
      </c>
      <c r="G70" s="66"/>
      <c r="H70" s="66"/>
      <c r="I70" s="67">
        <v>4026</v>
      </c>
      <c r="J70" s="68"/>
      <c r="K70" s="66">
        <v>207</v>
      </c>
      <c r="L70" s="68" t="s">
        <v>261</v>
      </c>
    </row>
    <row r="71" spans="1:12">
      <c r="A71" s="63">
        <v>1600</v>
      </c>
      <c r="B71" s="63" t="s">
        <v>6013</v>
      </c>
      <c r="C71" s="64" t="s">
        <v>6082</v>
      </c>
      <c r="D71" s="65">
        <v>42758</v>
      </c>
      <c r="E71" s="70">
        <v>3</v>
      </c>
      <c r="F71" s="71"/>
      <c r="G71" s="68"/>
      <c r="H71" s="68"/>
      <c r="I71" s="67">
        <v>219.6</v>
      </c>
      <c r="J71" s="68"/>
      <c r="K71" s="66">
        <v>2178</v>
      </c>
      <c r="L71" s="68" t="s">
        <v>182</v>
      </c>
    </row>
    <row r="72" spans="1:12">
      <c r="A72" s="63">
        <v>1600</v>
      </c>
      <c r="B72" s="63" t="s">
        <v>6013</v>
      </c>
      <c r="C72" s="64" t="s">
        <v>6083</v>
      </c>
      <c r="D72" s="65">
        <v>42758</v>
      </c>
      <c r="E72" s="70">
        <v>1</v>
      </c>
      <c r="F72" s="70">
        <v>12</v>
      </c>
      <c r="G72" s="66"/>
      <c r="H72" s="66"/>
      <c r="I72" s="67">
        <v>1610.4</v>
      </c>
      <c r="J72" s="68"/>
      <c r="K72" s="66">
        <v>2077</v>
      </c>
      <c r="L72" s="68" t="s">
        <v>186</v>
      </c>
    </row>
    <row r="73" spans="1:12">
      <c r="A73" s="63">
        <v>1600</v>
      </c>
      <c r="B73" s="63" t="s">
        <v>6013</v>
      </c>
      <c r="C73" s="64" t="s">
        <v>6084</v>
      </c>
      <c r="D73" s="65">
        <v>42758</v>
      </c>
      <c r="E73" s="70">
        <v>1</v>
      </c>
      <c r="F73" s="70">
        <v>12</v>
      </c>
      <c r="G73" s="66"/>
      <c r="H73" s="66"/>
      <c r="I73" s="67">
        <v>1349.32</v>
      </c>
      <c r="J73" s="68"/>
      <c r="K73" s="66">
        <v>2037</v>
      </c>
      <c r="L73" s="68" t="s">
        <v>189</v>
      </c>
    </row>
    <row r="74" spans="1:12">
      <c r="A74" s="63">
        <v>1600</v>
      </c>
      <c r="B74" s="63" t="s">
        <v>6013</v>
      </c>
      <c r="C74" s="64" t="s">
        <v>6085</v>
      </c>
      <c r="D74" s="65">
        <v>42758</v>
      </c>
      <c r="E74" s="70">
        <v>1</v>
      </c>
      <c r="F74" s="70">
        <v>12</v>
      </c>
      <c r="G74" s="66"/>
      <c r="H74" s="66"/>
      <c r="I74" s="67">
        <v>1349.32</v>
      </c>
      <c r="J74" s="68"/>
      <c r="K74" s="66">
        <v>2037</v>
      </c>
      <c r="L74" s="68" t="s">
        <v>189</v>
      </c>
    </row>
    <row r="75" spans="1:12">
      <c r="A75" s="63">
        <v>1600</v>
      </c>
      <c r="B75" s="63" t="s">
        <v>6013</v>
      </c>
      <c r="C75" s="64" t="s">
        <v>6086</v>
      </c>
      <c r="D75" s="65">
        <v>42758</v>
      </c>
      <c r="E75" s="70">
        <v>6</v>
      </c>
      <c r="F75" s="70">
        <v>62</v>
      </c>
      <c r="G75" s="66"/>
      <c r="H75" s="66"/>
      <c r="I75" s="67">
        <v>695.4</v>
      </c>
      <c r="J75" s="68"/>
      <c r="K75" s="66">
        <v>2037</v>
      </c>
      <c r="L75" s="68" t="s">
        <v>189</v>
      </c>
    </row>
    <row r="76" spans="1:12">
      <c r="A76" s="63">
        <v>1600</v>
      </c>
      <c r="B76" s="63" t="s">
        <v>6013</v>
      </c>
      <c r="C76" s="64" t="s">
        <v>6087</v>
      </c>
      <c r="D76" s="65">
        <v>42758</v>
      </c>
      <c r="E76" s="70">
        <v>6</v>
      </c>
      <c r="F76" s="70">
        <v>62</v>
      </c>
      <c r="G76" s="66"/>
      <c r="H76" s="66"/>
      <c r="I76" s="67">
        <v>1854.4</v>
      </c>
      <c r="J76" s="68"/>
      <c r="K76" s="66">
        <v>2037</v>
      </c>
      <c r="L76" s="68" t="s">
        <v>189</v>
      </c>
    </row>
    <row r="77" spans="1:12">
      <c r="A77" s="63">
        <v>1600</v>
      </c>
      <c r="B77" s="63" t="s">
        <v>6013</v>
      </c>
      <c r="C77" s="64" t="s">
        <v>6088</v>
      </c>
      <c r="D77" s="65">
        <v>42758</v>
      </c>
      <c r="E77" s="70">
        <v>1</v>
      </c>
      <c r="F77" s="70">
        <v>12</v>
      </c>
      <c r="G77" s="66"/>
      <c r="H77" s="66"/>
      <c r="I77" s="67">
        <v>1057.74</v>
      </c>
      <c r="J77" s="68"/>
      <c r="K77" s="66">
        <v>949</v>
      </c>
      <c r="L77" s="68" t="s">
        <v>208</v>
      </c>
    </row>
    <row r="78" spans="1:12">
      <c r="A78" s="63">
        <v>1600</v>
      </c>
      <c r="B78" s="63" t="s">
        <v>6013</v>
      </c>
      <c r="C78" s="64" t="s">
        <v>6089</v>
      </c>
      <c r="D78" s="65">
        <v>42758</v>
      </c>
      <c r="E78" s="70">
        <v>1</v>
      </c>
      <c r="F78" s="70">
        <v>12</v>
      </c>
      <c r="G78" s="66"/>
      <c r="H78" s="66"/>
      <c r="I78" s="67">
        <v>528.26</v>
      </c>
      <c r="J78" s="68"/>
      <c r="K78" s="66">
        <v>949</v>
      </c>
      <c r="L78" s="68" t="s">
        <v>208</v>
      </c>
    </row>
    <row r="79" spans="1:12">
      <c r="A79" s="63">
        <v>1600</v>
      </c>
      <c r="B79" s="63" t="s">
        <v>6013</v>
      </c>
      <c r="C79" s="64" t="s">
        <v>6090</v>
      </c>
      <c r="D79" s="65">
        <v>42758</v>
      </c>
      <c r="E79" s="70">
        <v>6</v>
      </c>
      <c r="F79" s="70">
        <v>62</v>
      </c>
      <c r="G79" s="66"/>
      <c r="H79" s="66"/>
      <c r="I79" s="67">
        <v>1854.4</v>
      </c>
      <c r="J79" s="68"/>
      <c r="K79" s="66">
        <v>949</v>
      </c>
      <c r="L79" s="68" t="s">
        <v>208</v>
      </c>
    </row>
    <row r="80" spans="1:12">
      <c r="A80" s="63">
        <v>1600</v>
      </c>
      <c r="B80" s="63" t="s">
        <v>6013</v>
      </c>
      <c r="C80" s="64" t="s">
        <v>6091</v>
      </c>
      <c r="D80" s="65">
        <v>42758</v>
      </c>
      <c r="E80" s="70">
        <v>1</v>
      </c>
      <c r="F80" s="70">
        <v>12</v>
      </c>
      <c r="G80" s="66"/>
      <c r="H80" s="66"/>
      <c r="I80" s="67">
        <v>4026</v>
      </c>
      <c r="J80" s="68"/>
      <c r="K80" s="66">
        <v>111</v>
      </c>
      <c r="L80" s="68" t="s">
        <v>272</v>
      </c>
    </row>
    <row r="81" spans="1:12">
      <c r="A81" s="63">
        <v>1600</v>
      </c>
      <c r="B81" s="63" t="s">
        <v>6013</v>
      </c>
      <c r="C81" s="64" t="s">
        <v>6092</v>
      </c>
      <c r="D81" s="65">
        <v>42758</v>
      </c>
      <c r="E81" s="70">
        <v>3</v>
      </c>
      <c r="F81" s="71"/>
      <c r="G81" s="68"/>
      <c r="H81" s="68"/>
      <c r="I81" s="67">
        <v>73.2</v>
      </c>
      <c r="J81" s="68"/>
      <c r="K81" s="66">
        <v>1268</v>
      </c>
      <c r="L81" s="68" t="s">
        <v>198</v>
      </c>
    </row>
    <row r="82" spans="1:12">
      <c r="A82" s="63">
        <v>1600</v>
      </c>
      <c r="B82" s="63" t="s">
        <v>6013</v>
      </c>
      <c r="C82" s="64" t="s">
        <v>6093</v>
      </c>
      <c r="D82" s="65">
        <v>42763</v>
      </c>
      <c r="E82" s="70">
        <v>3</v>
      </c>
      <c r="F82" s="71"/>
      <c r="G82" s="68"/>
      <c r="H82" s="68"/>
      <c r="I82" s="67">
        <v>585.6</v>
      </c>
      <c r="J82" s="68"/>
      <c r="K82" s="66">
        <v>93</v>
      </c>
      <c r="L82" s="68" t="s">
        <v>282</v>
      </c>
    </row>
    <row r="83" spans="1:12">
      <c r="A83" s="63">
        <v>1600</v>
      </c>
      <c r="B83" s="63" t="s">
        <v>6013</v>
      </c>
      <c r="C83" s="64" t="s">
        <v>6094</v>
      </c>
      <c r="D83" s="65">
        <v>42763</v>
      </c>
      <c r="E83" s="70">
        <v>6</v>
      </c>
      <c r="F83" s="70">
        <v>61</v>
      </c>
      <c r="G83" s="66"/>
      <c r="H83" s="66"/>
      <c r="I83" s="67">
        <v>1169.8599999999999</v>
      </c>
      <c r="J83" s="68"/>
      <c r="K83" s="66">
        <v>1511</v>
      </c>
      <c r="L83" s="68" t="s">
        <v>194</v>
      </c>
    </row>
    <row r="84" spans="1:12">
      <c r="A84" s="63">
        <v>1600</v>
      </c>
      <c r="B84" s="63" t="s">
        <v>6013</v>
      </c>
      <c r="C84" s="64" t="s">
        <v>6095</v>
      </c>
      <c r="D84" s="65">
        <v>42763</v>
      </c>
      <c r="E84" s="70">
        <v>6</v>
      </c>
      <c r="F84" s="70">
        <v>61</v>
      </c>
      <c r="G84" s="66"/>
      <c r="H84" s="66"/>
      <c r="I84" s="67">
        <v>2806</v>
      </c>
      <c r="J84" s="68"/>
      <c r="K84" s="66">
        <v>111</v>
      </c>
      <c r="L84" s="68" t="s">
        <v>272</v>
      </c>
    </row>
    <row r="85" spans="1:12">
      <c r="A85" s="63">
        <v>1600</v>
      </c>
      <c r="B85" s="63" t="s">
        <v>6013</v>
      </c>
      <c r="C85" s="64" t="s">
        <v>6096</v>
      </c>
      <c r="D85" s="65">
        <v>42763</v>
      </c>
      <c r="E85" s="70">
        <v>6</v>
      </c>
      <c r="F85" s="70">
        <v>61</v>
      </c>
      <c r="G85" s="66"/>
      <c r="H85" s="66"/>
      <c r="I85" s="67">
        <v>5057.97</v>
      </c>
      <c r="J85" s="68"/>
      <c r="K85" s="66">
        <v>111</v>
      </c>
      <c r="L85" s="68" t="s">
        <v>272</v>
      </c>
    </row>
    <row r="86" spans="1:12">
      <c r="A86" s="63">
        <v>1600</v>
      </c>
      <c r="B86" s="63" t="s">
        <v>6013</v>
      </c>
      <c r="C86" s="64" t="s">
        <v>6097</v>
      </c>
      <c r="D86" s="65">
        <v>42764</v>
      </c>
      <c r="E86" s="70">
        <v>3</v>
      </c>
      <c r="F86" s="71"/>
      <c r="G86" s="68"/>
      <c r="H86" s="68"/>
      <c r="I86" s="68"/>
      <c r="J86" s="67">
        <v>-219.6</v>
      </c>
      <c r="K86" s="66">
        <v>971</v>
      </c>
      <c r="L86" s="68" t="s">
        <v>207</v>
      </c>
    </row>
    <row r="87" spans="1:12">
      <c r="A87" s="63">
        <v>1600</v>
      </c>
      <c r="B87" s="63" t="s">
        <v>6013</v>
      </c>
      <c r="C87" s="64" t="s">
        <v>6098</v>
      </c>
      <c r="D87" s="65">
        <v>42765</v>
      </c>
      <c r="E87" s="70">
        <v>1</v>
      </c>
      <c r="F87" s="70">
        <v>12</v>
      </c>
      <c r="G87" s="66"/>
      <c r="H87" s="66"/>
      <c r="I87" s="67">
        <v>677.1</v>
      </c>
      <c r="J87" s="68"/>
      <c r="K87" s="66">
        <v>133</v>
      </c>
      <c r="L87" s="68" t="s">
        <v>269</v>
      </c>
    </row>
    <row r="88" spans="1:12">
      <c r="A88" s="63">
        <v>1600</v>
      </c>
      <c r="B88" s="63" t="s">
        <v>6013</v>
      </c>
      <c r="C88" s="64" t="s">
        <v>6099</v>
      </c>
      <c r="D88" s="65">
        <v>42765</v>
      </c>
      <c r="E88" s="70">
        <v>1</v>
      </c>
      <c r="F88" s="70">
        <v>12</v>
      </c>
      <c r="G88" s="66"/>
      <c r="H88" s="66"/>
      <c r="I88" s="67">
        <v>1456.68</v>
      </c>
      <c r="J88" s="68"/>
      <c r="K88" s="66">
        <v>225</v>
      </c>
      <c r="L88" s="68" t="s">
        <v>258</v>
      </c>
    </row>
    <row r="89" spans="1:12">
      <c r="A89" s="63">
        <v>1600</v>
      </c>
      <c r="B89" s="63" t="s">
        <v>6013</v>
      </c>
      <c r="C89" s="64" t="s">
        <v>6100</v>
      </c>
      <c r="D89" s="65">
        <v>42765</v>
      </c>
      <c r="E89" s="70">
        <v>1</v>
      </c>
      <c r="F89" s="70">
        <v>12</v>
      </c>
      <c r="G89" s="66"/>
      <c r="H89" s="66"/>
      <c r="I89" s="67">
        <v>971.12</v>
      </c>
      <c r="J89" s="68"/>
      <c r="K89" s="66">
        <v>225</v>
      </c>
      <c r="L89" s="68" t="s">
        <v>258</v>
      </c>
    </row>
    <row r="90" spans="1:12">
      <c r="A90" s="63">
        <v>1600</v>
      </c>
      <c r="B90" s="63" t="s">
        <v>6013</v>
      </c>
      <c r="C90" s="64" t="s">
        <v>6101</v>
      </c>
      <c r="D90" s="65">
        <v>42765</v>
      </c>
      <c r="E90" s="70">
        <v>6</v>
      </c>
      <c r="F90" s="70">
        <v>61</v>
      </c>
      <c r="G90" s="66"/>
      <c r="H90" s="66"/>
      <c r="I90" s="67">
        <v>7643.3</v>
      </c>
      <c r="J90" s="68"/>
      <c r="K90" s="66">
        <v>2078</v>
      </c>
      <c r="L90" s="68" t="s">
        <v>185</v>
      </c>
    </row>
    <row r="91" spans="1:12">
      <c r="A91" s="63">
        <v>1600</v>
      </c>
      <c r="B91" s="63" t="s">
        <v>6013</v>
      </c>
      <c r="C91" s="64" t="s">
        <v>6102</v>
      </c>
      <c r="D91" s="65">
        <v>42765</v>
      </c>
      <c r="E91" s="70">
        <v>3</v>
      </c>
      <c r="F91" s="71"/>
      <c r="G91" s="68"/>
      <c r="H91" s="68"/>
      <c r="I91" s="67">
        <v>219.6</v>
      </c>
      <c r="J91" s="68"/>
      <c r="K91" s="66">
        <v>2432</v>
      </c>
      <c r="L91" s="68" t="s">
        <v>176</v>
      </c>
    </row>
    <row r="92" spans="1:12">
      <c r="A92" s="63">
        <v>1600</v>
      </c>
      <c r="B92" s="63" t="s">
        <v>6013</v>
      </c>
      <c r="C92" s="64" t="s">
        <v>6103</v>
      </c>
      <c r="D92" s="65">
        <v>42765</v>
      </c>
      <c r="E92" s="70">
        <v>1</v>
      </c>
      <c r="F92" s="70">
        <v>13</v>
      </c>
      <c r="G92" s="66"/>
      <c r="H92" s="66"/>
      <c r="I92" s="67">
        <v>1098</v>
      </c>
      <c r="J92" s="68"/>
      <c r="K92" s="66">
        <v>2497</v>
      </c>
      <c r="L92" s="68" t="s">
        <v>172</v>
      </c>
    </row>
    <row r="93" spans="1:12">
      <c r="A93" s="63">
        <v>1600</v>
      </c>
      <c r="B93" s="63" t="s">
        <v>6013</v>
      </c>
      <c r="C93" s="64" t="s">
        <v>6104</v>
      </c>
      <c r="D93" s="65">
        <v>42765</v>
      </c>
      <c r="E93" s="70">
        <v>2</v>
      </c>
      <c r="F93" s="70">
        <v>22</v>
      </c>
      <c r="G93" s="66"/>
      <c r="H93" s="66"/>
      <c r="I93" s="67">
        <v>1217.56</v>
      </c>
      <c r="J93" s="68"/>
      <c r="K93" s="66">
        <v>2748</v>
      </c>
      <c r="L93" s="68" t="s">
        <v>166</v>
      </c>
    </row>
    <row r="94" spans="1:12">
      <c r="A94" s="63">
        <v>1600</v>
      </c>
      <c r="B94" s="63" t="s">
        <v>6013</v>
      </c>
      <c r="C94" s="64" t="s">
        <v>6105</v>
      </c>
      <c r="D94" s="65">
        <v>42765</v>
      </c>
      <c r="E94" s="70">
        <v>2</v>
      </c>
      <c r="F94" s="70">
        <v>22</v>
      </c>
      <c r="G94" s="66"/>
      <c r="H94" s="66"/>
      <c r="I94" s="67">
        <v>1695.8</v>
      </c>
      <c r="J94" s="68"/>
      <c r="K94" s="66">
        <v>1511</v>
      </c>
      <c r="L94" s="68" t="s">
        <v>194</v>
      </c>
    </row>
    <row r="95" spans="1:12">
      <c r="A95" s="63">
        <v>1600</v>
      </c>
      <c r="B95" s="63" t="s">
        <v>6013</v>
      </c>
      <c r="C95" s="64" t="s">
        <v>6106</v>
      </c>
      <c r="D95" s="65">
        <v>42765</v>
      </c>
      <c r="E95" s="70">
        <v>1</v>
      </c>
      <c r="F95" s="70">
        <v>12</v>
      </c>
      <c r="G95" s="66"/>
      <c r="H95" s="66"/>
      <c r="I95" s="67">
        <v>677.1</v>
      </c>
      <c r="J95" s="68"/>
      <c r="K95" s="66">
        <v>1511</v>
      </c>
      <c r="L95" s="68" t="s">
        <v>194</v>
      </c>
    </row>
    <row r="96" spans="1:12">
      <c r="A96" s="63">
        <v>1600</v>
      </c>
      <c r="B96" s="63" t="s">
        <v>6013</v>
      </c>
      <c r="C96" s="64" t="s">
        <v>6107</v>
      </c>
      <c r="D96" s="65">
        <v>42765</v>
      </c>
      <c r="E96" s="70">
        <v>2</v>
      </c>
      <c r="F96" s="70">
        <v>22</v>
      </c>
      <c r="G96" s="66"/>
      <c r="H96" s="66"/>
      <c r="I96" s="67">
        <v>1695.8</v>
      </c>
      <c r="J96" s="68"/>
      <c r="K96" s="66">
        <v>1511</v>
      </c>
      <c r="L96" s="68" t="s">
        <v>194</v>
      </c>
    </row>
    <row r="97" spans="1:12">
      <c r="A97" s="63">
        <v>1600</v>
      </c>
      <c r="B97" s="63" t="s">
        <v>6013</v>
      </c>
      <c r="C97" s="64" t="s">
        <v>6108</v>
      </c>
      <c r="D97" s="65">
        <v>42765</v>
      </c>
      <c r="E97" s="70">
        <v>1</v>
      </c>
      <c r="F97" s="70">
        <v>12</v>
      </c>
      <c r="G97" s="66"/>
      <c r="H97" s="66"/>
      <c r="I97" s="67">
        <v>541.67999999999995</v>
      </c>
      <c r="J97" s="68"/>
      <c r="K97" s="66">
        <v>1511</v>
      </c>
      <c r="L97" s="68" t="s">
        <v>194</v>
      </c>
    </row>
    <row r="98" spans="1:12">
      <c r="A98" s="63">
        <v>1600</v>
      </c>
      <c r="B98" s="63" t="s">
        <v>6013</v>
      </c>
      <c r="C98" s="64" t="s">
        <v>6109</v>
      </c>
      <c r="D98" s="65">
        <v>42765</v>
      </c>
      <c r="E98" s="70">
        <v>6</v>
      </c>
      <c r="F98" s="70">
        <v>62</v>
      </c>
      <c r="G98" s="66"/>
      <c r="H98" s="66"/>
      <c r="I98" s="67">
        <v>634.4</v>
      </c>
      <c r="J98" s="68"/>
      <c r="K98" s="66">
        <v>1511</v>
      </c>
      <c r="L98" s="68" t="s">
        <v>194</v>
      </c>
    </row>
    <row r="99" spans="1:12">
      <c r="A99" s="63">
        <v>1600</v>
      </c>
      <c r="B99" s="63" t="s">
        <v>6013</v>
      </c>
      <c r="C99" s="64" t="s">
        <v>6110</v>
      </c>
      <c r="D99" s="65">
        <v>42765</v>
      </c>
      <c r="E99" s="70">
        <v>2</v>
      </c>
      <c r="F99" s="70">
        <v>22</v>
      </c>
      <c r="G99" s="66"/>
      <c r="H99" s="66"/>
      <c r="I99" s="67">
        <v>1187.06</v>
      </c>
      <c r="J99" s="68"/>
      <c r="K99" s="66">
        <v>1511</v>
      </c>
      <c r="L99" s="68" t="s">
        <v>194</v>
      </c>
    </row>
    <row r="100" spans="1:12">
      <c r="A100" s="63">
        <v>1600</v>
      </c>
      <c r="B100" s="63" t="s">
        <v>6013</v>
      </c>
      <c r="C100" s="64" t="s">
        <v>6111</v>
      </c>
      <c r="D100" s="65">
        <v>42765</v>
      </c>
      <c r="E100" s="70">
        <v>6</v>
      </c>
      <c r="F100" s="70">
        <v>61</v>
      </c>
      <c r="G100" s="66"/>
      <c r="H100" s="66"/>
      <c r="I100" s="67">
        <v>1032.1199999999999</v>
      </c>
      <c r="J100" s="68"/>
      <c r="K100" s="66">
        <v>1511</v>
      </c>
      <c r="L100" s="68" t="s">
        <v>194</v>
      </c>
    </row>
    <row r="101" spans="1:12">
      <c r="A101" s="63">
        <v>1600</v>
      </c>
      <c r="B101" s="63" t="s">
        <v>6013</v>
      </c>
      <c r="C101" s="64" t="s">
        <v>6112</v>
      </c>
      <c r="D101" s="65">
        <v>42765</v>
      </c>
      <c r="E101" s="70">
        <v>6</v>
      </c>
      <c r="F101" s="70">
        <v>61</v>
      </c>
      <c r="G101" s="66"/>
      <c r="H101" s="66"/>
      <c r="I101" s="67">
        <v>1376.16</v>
      </c>
      <c r="J101" s="68"/>
      <c r="K101" s="66">
        <v>1511</v>
      </c>
      <c r="L101" s="68" t="s">
        <v>194</v>
      </c>
    </row>
    <row r="102" spans="1:12">
      <c r="A102" s="63">
        <v>1600</v>
      </c>
      <c r="B102" s="63" t="s">
        <v>6013</v>
      </c>
      <c r="C102" s="64" t="s">
        <v>6113</v>
      </c>
      <c r="D102" s="65">
        <v>42765</v>
      </c>
      <c r="E102" s="70">
        <v>6</v>
      </c>
      <c r="F102" s="70">
        <v>61</v>
      </c>
      <c r="G102" s="66"/>
      <c r="H102" s="66"/>
      <c r="I102" s="67">
        <v>2064.2399999999998</v>
      </c>
      <c r="J102" s="68"/>
      <c r="K102" s="66">
        <v>1511</v>
      </c>
      <c r="L102" s="68" t="s">
        <v>194</v>
      </c>
    </row>
    <row r="103" spans="1:12">
      <c r="A103" s="63">
        <v>1600</v>
      </c>
      <c r="B103" s="63" t="s">
        <v>6013</v>
      </c>
      <c r="C103" s="64" t="s">
        <v>6114</v>
      </c>
      <c r="D103" s="65">
        <v>42765</v>
      </c>
      <c r="E103" s="70">
        <v>1</v>
      </c>
      <c r="F103" s="70">
        <v>12</v>
      </c>
      <c r="G103" s="66"/>
      <c r="H103" s="66"/>
      <c r="I103" s="67">
        <v>7320</v>
      </c>
      <c r="J103" s="68"/>
      <c r="K103" s="66">
        <v>1511</v>
      </c>
      <c r="L103" s="68" t="s">
        <v>194</v>
      </c>
    </row>
    <row r="104" spans="1:12">
      <c r="A104" s="63">
        <v>1600</v>
      </c>
      <c r="B104" s="63" t="s">
        <v>6013</v>
      </c>
      <c r="C104" s="64" t="s">
        <v>6115</v>
      </c>
      <c r="D104" s="65">
        <v>42765</v>
      </c>
      <c r="E104" s="70">
        <v>6</v>
      </c>
      <c r="F104" s="70">
        <v>62</v>
      </c>
      <c r="G104" s="66"/>
      <c r="H104" s="66"/>
      <c r="I104" s="67">
        <v>475.8</v>
      </c>
      <c r="J104" s="68"/>
      <c r="K104" s="66">
        <v>1511</v>
      </c>
      <c r="L104" s="68" t="s">
        <v>194</v>
      </c>
    </row>
    <row r="105" spans="1:12">
      <c r="A105" s="63">
        <v>1600</v>
      </c>
      <c r="B105" s="63" t="s">
        <v>6013</v>
      </c>
      <c r="C105" s="64" t="s">
        <v>6116</v>
      </c>
      <c r="D105" s="65">
        <v>42765</v>
      </c>
      <c r="E105" s="70">
        <v>1</v>
      </c>
      <c r="F105" s="70">
        <v>11</v>
      </c>
      <c r="G105" s="66"/>
      <c r="H105" s="66"/>
      <c r="I105" s="67">
        <v>9036.2999999999993</v>
      </c>
      <c r="J105" s="68"/>
      <c r="K105" s="66">
        <v>283</v>
      </c>
      <c r="L105" s="68" t="s">
        <v>250</v>
      </c>
    </row>
    <row r="106" spans="1:12">
      <c r="A106" s="63">
        <v>1600</v>
      </c>
      <c r="B106" s="63" t="s">
        <v>6013</v>
      </c>
      <c r="C106" s="64" t="s">
        <v>6117</v>
      </c>
      <c r="D106" s="65">
        <v>42765</v>
      </c>
      <c r="E106" s="70">
        <v>6</v>
      </c>
      <c r="F106" s="70">
        <v>62</v>
      </c>
      <c r="G106" s="66"/>
      <c r="H106" s="66"/>
      <c r="I106" s="67">
        <v>2147.1999999999998</v>
      </c>
      <c r="J106" s="68"/>
      <c r="K106" s="66">
        <v>1119</v>
      </c>
      <c r="L106" s="68" t="s">
        <v>202</v>
      </c>
    </row>
    <row r="107" spans="1:12">
      <c r="A107" s="63">
        <v>1600</v>
      </c>
      <c r="B107" s="63" t="s">
        <v>6013</v>
      </c>
      <c r="C107" s="64" t="s">
        <v>6118</v>
      </c>
      <c r="D107" s="65">
        <v>42765</v>
      </c>
      <c r="E107" s="70">
        <v>6</v>
      </c>
      <c r="F107" s="70">
        <v>62</v>
      </c>
      <c r="G107" s="66"/>
      <c r="H107" s="66"/>
      <c r="I107" s="67">
        <v>2244.8000000000002</v>
      </c>
      <c r="J107" s="68"/>
      <c r="K107" s="66">
        <v>1119</v>
      </c>
      <c r="L107" s="68" t="s">
        <v>202</v>
      </c>
    </row>
    <row r="108" spans="1:12">
      <c r="A108" s="63">
        <v>1600</v>
      </c>
      <c r="B108" s="63" t="s">
        <v>6013</v>
      </c>
      <c r="C108" s="64" t="s">
        <v>6119</v>
      </c>
      <c r="D108" s="65">
        <v>42765</v>
      </c>
      <c r="E108" s="70">
        <v>2</v>
      </c>
      <c r="F108" s="70">
        <v>22</v>
      </c>
      <c r="G108" s="66"/>
      <c r="H108" s="66"/>
      <c r="I108" s="67">
        <v>2013</v>
      </c>
      <c r="J108" s="68"/>
      <c r="K108" s="66">
        <v>346</v>
      </c>
      <c r="L108" s="68" t="s">
        <v>244</v>
      </c>
    </row>
    <row r="109" spans="1:12">
      <c r="A109" s="63">
        <v>1600</v>
      </c>
      <c r="B109" s="63" t="s">
        <v>6013</v>
      </c>
      <c r="C109" s="64" t="s">
        <v>6120</v>
      </c>
      <c r="D109" s="65">
        <v>42765</v>
      </c>
      <c r="E109" s="70">
        <v>2</v>
      </c>
      <c r="F109" s="70">
        <v>22</v>
      </c>
      <c r="G109" s="66"/>
      <c r="H109" s="66"/>
      <c r="I109" s="67">
        <v>971.12</v>
      </c>
      <c r="J109" s="68"/>
      <c r="K109" s="66">
        <v>346</v>
      </c>
      <c r="L109" s="68" t="s">
        <v>244</v>
      </c>
    </row>
    <row r="110" spans="1:12">
      <c r="A110" s="63">
        <v>1600</v>
      </c>
      <c r="B110" s="63" t="s">
        <v>6013</v>
      </c>
      <c r="C110" s="64" t="s">
        <v>6121</v>
      </c>
      <c r="D110" s="65">
        <v>42765</v>
      </c>
      <c r="E110" s="70">
        <v>2</v>
      </c>
      <c r="F110" s="70">
        <v>22</v>
      </c>
      <c r="G110" s="66"/>
      <c r="H110" s="66"/>
      <c r="I110" s="67">
        <v>971.12</v>
      </c>
      <c r="J110" s="68"/>
      <c r="K110" s="66">
        <v>346</v>
      </c>
      <c r="L110" s="68" t="s">
        <v>244</v>
      </c>
    </row>
    <row r="111" spans="1:12">
      <c r="A111" s="63">
        <v>1600</v>
      </c>
      <c r="B111" s="63" t="s">
        <v>6013</v>
      </c>
      <c r="C111" s="64" t="s">
        <v>6122</v>
      </c>
      <c r="D111" s="65">
        <v>42765</v>
      </c>
      <c r="E111" s="70">
        <v>2</v>
      </c>
      <c r="F111" s="70">
        <v>22</v>
      </c>
      <c r="G111" s="66"/>
      <c r="H111" s="66"/>
      <c r="I111" s="67">
        <v>971.12</v>
      </c>
      <c r="J111" s="68"/>
      <c r="K111" s="66">
        <v>346</v>
      </c>
      <c r="L111" s="68" t="s">
        <v>244</v>
      </c>
    </row>
    <row r="112" spans="1:12">
      <c r="A112" s="63">
        <v>1600</v>
      </c>
      <c r="B112" s="63" t="s">
        <v>6013</v>
      </c>
      <c r="C112" s="64" t="s">
        <v>6123</v>
      </c>
      <c r="D112" s="65">
        <v>42765</v>
      </c>
      <c r="E112" s="70">
        <v>2</v>
      </c>
      <c r="F112" s="70">
        <v>22</v>
      </c>
      <c r="G112" s="66"/>
      <c r="H112" s="66"/>
      <c r="I112" s="67">
        <v>300.12</v>
      </c>
      <c r="J112" s="68"/>
      <c r="K112" s="66">
        <v>346</v>
      </c>
      <c r="L112" s="68" t="s">
        <v>244</v>
      </c>
    </row>
    <row r="113" spans="1:12">
      <c r="A113" s="63">
        <v>1600</v>
      </c>
      <c r="B113" s="63" t="s">
        <v>6013</v>
      </c>
      <c r="C113" s="64" t="s">
        <v>6124</v>
      </c>
      <c r="D113" s="65">
        <v>42765</v>
      </c>
      <c r="E113" s="70">
        <v>2</v>
      </c>
      <c r="F113" s="70">
        <v>22</v>
      </c>
      <c r="G113" s="66"/>
      <c r="H113" s="66"/>
      <c r="I113" s="67">
        <v>300.12</v>
      </c>
      <c r="J113" s="68"/>
      <c r="K113" s="66">
        <v>346</v>
      </c>
      <c r="L113" s="68" t="s">
        <v>244</v>
      </c>
    </row>
    <row r="114" spans="1:12">
      <c r="A114" s="63">
        <v>1600</v>
      </c>
      <c r="B114" s="63" t="s">
        <v>6013</v>
      </c>
      <c r="C114" s="64" t="s">
        <v>6125</v>
      </c>
      <c r="D114" s="65">
        <v>42765</v>
      </c>
      <c r="E114" s="70">
        <v>2</v>
      </c>
      <c r="F114" s="70">
        <v>22</v>
      </c>
      <c r="G114" s="66"/>
      <c r="H114" s="66"/>
      <c r="I114" s="67">
        <v>300.12</v>
      </c>
      <c r="J114" s="68"/>
      <c r="K114" s="66">
        <v>346</v>
      </c>
      <c r="L114" s="68" t="s">
        <v>244</v>
      </c>
    </row>
    <row r="115" spans="1:12">
      <c r="A115" s="63">
        <v>1600</v>
      </c>
      <c r="B115" s="63" t="s">
        <v>6013</v>
      </c>
      <c r="C115" s="64" t="s">
        <v>6126</v>
      </c>
      <c r="D115" s="65">
        <v>42765</v>
      </c>
      <c r="E115" s="70">
        <v>2</v>
      </c>
      <c r="F115" s="70">
        <v>22</v>
      </c>
      <c r="G115" s="66"/>
      <c r="H115" s="66"/>
      <c r="I115" s="67">
        <v>1187.06</v>
      </c>
      <c r="J115" s="68"/>
      <c r="K115" s="66">
        <v>133</v>
      </c>
      <c r="L115" s="68" t="s">
        <v>269</v>
      </c>
    </row>
    <row r="116" spans="1:12">
      <c r="A116" s="63">
        <v>1600</v>
      </c>
      <c r="B116" s="63" t="s">
        <v>6013</v>
      </c>
      <c r="C116" s="64" t="s">
        <v>6127</v>
      </c>
      <c r="D116" s="65">
        <v>42765</v>
      </c>
      <c r="E116" s="70">
        <v>2</v>
      </c>
      <c r="F116" s="70">
        <v>22</v>
      </c>
      <c r="G116" s="66"/>
      <c r="H116" s="66"/>
      <c r="I116" s="67">
        <v>1356.64</v>
      </c>
      <c r="J116" s="68"/>
      <c r="K116" s="66">
        <v>103</v>
      </c>
      <c r="L116" s="68" t="s">
        <v>277</v>
      </c>
    </row>
    <row r="117" spans="1:12">
      <c r="A117" s="63">
        <v>1600</v>
      </c>
      <c r="B117" s="63" t="s">
        <v>6013</v>
      </c>
      <c r="C117" s="64" t="s">
        <v>6128</v>
      </c>
      <c r="D117" s="65">
        <v>42765</v>
      </c>
      <c r="E117" s="70">
        <v>2</v>
      </c>
      <c r="F117" s="70">
        <v>21</v>
      </c>
      <c r="G117" s="66"/>
      <c r="H117" s="66"/>
      <c r="I117" s="67">
        <v>6270.8</v>
      </c>
      <c r="J117" s="68"/>
      <c r="K117" s="66">
        <v>103</v>
      </c>
      <c r="L117" s="68" t="s">
        <v>277</v>
      </c>
    </row>
    <row r="118" spans="1:12">
      <c r="A118" s="63">
        <v>1600</v>
      </c>
      <c r="B118" s="63" t="s">
        <v>6013</v>
      </c>
      <c r="C118" s="64" t="s">
        <v>6129</v>
      </c>
      <c r="D118" s="65">
        <v>42765</v>
      </c>
      <c r="E118" s="70">
        <v>2</v>
      </c>
      <c r="F118" s="70">
        <v>22</v>
      </c>
      <c r="G118" s="66"/>
      <c r="H118" s="66"/>
      <c r="I118" s="67">
        <v>1379.82</v>
      </c>
      <c r="J118" s="68"/>
      <c r="K118" s="66">
        <v>2803</v>
      </c>
      <c r="L118" s="68" t="s">
        <v>163</v>
      </c>
    </row>
    <row r="119" spans="1:12">
      <c r="A119" s="63">
        <v>1600</v>
      </c>
      <c r="B119" s="63" t="s">
        <v>6013</v>
      </c>
      <c r="C119" s="64" t="s">
        <v>6130</v>
      </c>
      <c r="D119" s="65">
        <v>42765</v>
      </c>
      <c r="E119" s="70">
        <v>3</v>
      </c>
      <c r="F119" s="71"/>
      <c r="G119" s="68"/>
      <c r="H119" s="68"/>
      <c r="I119" s="67">
        <v>61</v>
      </c>
      <c r="J119" s="68"/>
      <c r="K119" s="66">
        <v>2803</v>
      </c>
      <c r="L119" s="68" t="s">
        <v>163</v>
      </c>
    </row>
    <row r="120" spans="1:12">
      <c r="A120" s="63">
        <v>1600</v>
      </c>
      <c r="B120" s="63" t="s">
        <v>6013</v>
      </c>
      <c r="C120" s="64" t="s">
        <v>6131</v>
      </c>
      <c r="D120" s="65">
        <v>42765</v>
      </c>
      <c r="E120" s="70">
        <v>6</v>
      </c>
      <c r="F120" s="70">
        <v>62</v>
      </c>
      <c r="G120" s="66"/>
      <c r="H120" s="66"/>
      <c r="I120" s="67">
        <v>1073.5999999999999</v>
      </c>
      <c r="J120" s="68"/>
      <c r="K120" s="66">
        <v>2803</v>
      </c>
      <c r="L120" s="68" t="s">
        <v>163</v>
      </c>
    </row>
    <row r="121" spans="1:12">
      <c r="A121" s="63">
        <v>1600</v>
      </c>
      <c r="B121" s="63" t="s">
        <v>6013</v>
      </c>
      <c r="C121" s="64" t="s">
        <v>6132</v>
      </c>
      <c r="D121" s="65">
        <v>42765</v>
      </c>
      <c r="E121" s="70">
        <v>1</v>
      </c>
      <c r="F121" s="70">
        <v>13</v>
      </c>
      <c r="G121" s="66"/>
      <c r="H121" s="66"/>
      <c r="I121" s="67">
        <v>2179.2199999999998</v>
      </c>
      <c r="J121" s="68"/>
      <c r="K121" s="66">
        <v>2628</v>
      </c>
      <c r="L121" s="68" t="s">
        <v>167</v>
      </c>
    </row>
    <row r="122" spans="1:12">
      <c r="A122" s="63">
        <v>1600</v>
      </c>
      <c r="B122" s="63" t="s">
        <v>6013</v>
      </c>
      <c r="C122" s="64" t="s">
        <v>6133</v>
      </c>
      <c r="D122" s="65">
        <v>42765</v>
      </c>
      <c r="E122" s="70">
        <v>6</v>
      </c>
      <c r="F122" s="70">
        <v>62</v>
      </c>
      <c r="G122" s="66"/>
      <c r="H122" s="66"/>
      <c r="I122" s="67">
        <v>771.04</v>
      </c>
      <c r="J122" s="68"/>
      <c r="K122" s="66">
        <v>2628</v>
      </c>
      <c r="L122" s="68" t="s">
        <v>167</v>
      </c>
    </row>
    <row r="123" spans="1:12">
      <c r="A123" s="63">
        <v>1600</v>
      </c>
      <c r="B123" s="63" t="s">
        <v>6013</v>
      </c>
      <c r="C123" s="64" t="s">
        <v>6134</v>
      </c>
      <c r="D123" s="65">
        <v>42765</v>
      </c>
      <c r="E123" s="70">
        <v>1</v>
      </c>
      <c r="F123" s="70">
        <v>11</v>
      </c>
      <c r="G123" s="66"/>
      <c r="H123" s="66"/>
      <c r="I123" s="67">
        <v>3569.72</v>
      </c>
      <c r="J123" s="68"/>
      <c r="K123" s="66">
        <v>3107</v>
      </c>
      <c r="L123" s="68" t="s">
        <v>151</v>
      </c>
    </row>
    <row r="124" spans="1:12">
      <c r="A124" s="63">
        <v>1600</v>
      </c>
      <c r="B124" s="63" t="s">
        <v>6013</v>
      </c>
      <c r="C124" s="64" t="s">
        <v>6135</v>
      </c>
      <c r="D124" s="65">
        <v>42765</v>
      </c>
      <c r="E124" s="70">
        <v>1</v>
      </c>
      <c r="F124" s="70">
        <v>11</v>
      </c>
      <c r="G124" s="66"/>
      <c r="H124" s="66"/>
      <c r="I124" s="67">
        <v>2989</v>
      </c>
      <c r="J124" s="68"/>
      <c r="K124" s="66">
        <v>3107</v>
      </c>
      <c r="L124" s="68" t="s">
        <v>151</v>
      </c>
    </row>
    <row r="125" spans="1:12">
      <c r="A125" s="63">
        <v>1600</v>
      </c>
      <c r="B125" s="63" t="s">
        <v>6013</v>
      </c>
      <c r="C125" s="64" t="s">
        <v>6136</v>
      </c>
      <c r="D125" s="65">
        <v>42765</v>
      </c>
      <c r="E125" s="70">
        <v>6</v>
      </c>
      <c r="F125" s="70">
        <v>62</v>
      </c>
      <c r="G125" s="66"/>
      <c r="H125" s="66"/>
      <c r="I125" s="67">
        <v>585.6</v>
      </c>
      <c r="J125" s="68"/>
      <c r="K125" s="66">
        <v>2457</v>
      </c>
      <c r="L125" s="68" t="s">
        <v>173</v>
      </c>
    </row>
    <row r="126" spans="1:12">
      <c r="A126" s="63">
        <v>1600</v>
      </c>
      <c r="B126" s="63" t="s">
        <v>6013</v>
      </c>
      <c r="C126" s="64" t="s">
        <v>6137</v>
      </c>
      <c r="D126" s="65">
        <v>42765</v>
      </c>
      <c r="E126" s="70">
        <v>6</v>
      </c>
      <c r="F126" s="70">
        <v>62</v>
      </c>
      <c r="G126" s="66"/>
      <c r="H126" s="66"/>
      <c r="I126" s="67">
        <v>829.6</v>
      </c>
      <c r="J126" s="68"/>
      <c r="K126" s="66">
        <v>2457</v>
      </c>
      <c r="L126" s="68" t="s">
        <v>173</v>
      </c>
    </row>
    <row r="127" spans="1:12">
      <c r="A127" s="63">
        <v>1600</v>
      </c>
      <c r="B127" s="63" t="s">
        <v>6013</v>
      </c>
      <c r="C127" s="64" t="s">
        <v>6138</v>
      </c>
      <c r="D127" s="65">
        <v>42765</v>
      </c>
      <c r="E127" s="70">
        <v>2</v>
      </c>
      <c r="F127" s="70">
        <v>22</v>
      </c>
      <c r="G127" s="66"/>
      <c r="H127" s="66"/>
      <c r="I127" s="67">
        <v>1256.5999999999999</v>
      </c>
      <c r="J127" s="68"/>
      <c r="K127" s="66">
        <v>756</v>
      </c>
      <c r="L127" s="68" t="s">
        <v>217</v>
      </c>
    </row>
    <row r="128" spans="1:12">
      <c r="A128" s="63">
        <v>1600</v>
      </c>
      <c r="B128" s="63" t="s">
        <v>6013</v>
      </c>
      <c r="C128" s="64" t="s">
        <v>6139</v>
      </c>
      <c r="D128" s="65">
        <v>42765</v>
      </c>
      <c r="E128" s="70">
        <v>6</v>
      </c>
      <c r="F128" s="70">
        <v>62</v>
      </c>
      <c r="G128" s="66"/>
      <c r="H128" s="66"/>
      <c r="I128" s="67">
        <v>409.92</v>
      </c>
      <c r="J128" s="68"/>
      <c r="K128" s="66">
        <v>2432</v>
      </c>
      <c r="L128" s="68" t="s">
        <v>176</v>
      </c>
    </row>
    <row r="129" spans="1:12">
      <c r="A129" s="63">
        <v>1600</v>
      </c>
      <c r="B129" s="63" t="s">
        <v>6013</v>
      </c>
      <c r="C129" s="64" t="s">
        <v>6140</v>
      </c>
      <c r="D129" s="65">
        <v>42765</v>
      </c>
      <c r="E129" s="70">
        <v>6</v>
      </c>
      <c r="F129" s="70">
        <v>62</v>
      </c>
      <c r="G129" s="66"/>
      <c r="H129" s="66"/>
      <c r="I129" s="67">
        <v>409.92</v>
      </c>
      <c r="J129" s="68"/>
      <c r="K129" s="66">
        <v>2432</v>
      </c>
      <c r="L129" s="68" t="s">
        <v>176</v>
      </c>
    </row>
    <row r="130" spans="1:12">
      <c r="A130" s="63">
        <v>1600</v>
      </c>
      <c r="B130" s="63" t="s">
        <v>6013</v>
      </c>
      <c r="C130" s="64" t="s">
        <v>6141</v>
      </c>
      <c r="D130" s="65">
        <v>42765</v>
      </c>
      <c r="E130" s="70">
        <v>1</v>
      </c>
      <c r="F130" s="70">
        <v>12</v>
      </c>
      <c r="G130" s="66"/>
      <c r="H130" s="66"/>
      <c r="I130" s="67">
        <v>1165.0999999999999</v>
      </c>
      <c r="J130" s="68"/>
      <c r="K130" s="66">
        <v>1440</v>
      </c>
      <c r="L130" s="68" t="s">
        <v>195</v>
      </c>
    </row>
    <row r="131" spans="1:12">
      <c r="A131" s="63">
        <v>1600</v>
      </c>
      <c r="B131" s="63" t="s">
        <v>6013</v>
      </c>
      <c r="C131" s="64" t="s">
        <v>6142</v>
      </c>
      <c r="D131" s="65">
        <v>42765</v>
      </c>
      <c r="E131" s="70">
        <v>1</v>
      </c>
      <c r="F131" s="70">
        <v>12</v>
      </c>
      <c r="G131" s="66"/>
      <c r="H131" s="66"/>
      <c r="I131" s="67">
        <v>777.14</v>
      </c>
      <c r="J131" s="68"/>
      <c r="K131" s="66">
        <v>1440</v>
      </c>
      <c r="L131" s="68" t="s">
        <v>195</v>
      </c>
    </row>
    <row r="132" spans="1:12">
      <c r="A132" s="63">
        <v>1600</v>
      </c>
      <c r="B132" s="63" t="s">
        <v>6013</v>
      </c>
      <c r="C132" s="64" t="s">
        <v>6143</v>
      </c>
      <c r="D132" s="65">
        <v>42765</v>
      </c>
      <c r="E132" s="70">
        <v>1</v>
      </c>
      <c r="F132" s="70">
        <v>12</v>
      </c>
      <c r="G132" s="66"/>
      <c r="H132" s="66"/>
      <c r="I132" s="67">
        <v>1281</v>
      </c>
      <c r="J132" s="68"/>
      <c r="K132" s="66">
        <v>611</v>
      </c>
      <c r="L132" s="68" t="s">
        <v>227</v>
      </c>
    </row>
    <row r="133" spans="1:12">
      <c r="A133" s="63">
        <v>1600</v>
      </c>
      <c r="B133" s="63" t="s">
        <v>6013</v>
      </c>
      <c r="C133" s="64" t="s">
        <v>6144</v>
      </c>
      <c r="D133" s="65">
        <v>42765</v>
      </c>
      <c r="E133" s="70">
        <v>2</v>
      </c>
      <c r="F133" s="70">
        <v>21</v>
      </c>
      <c r="G133" s="66"/>
      <c r="H133" s="66"/>
      <c r="I133" s="67">
        <v>3447.72</v>
      </c>
      <c r="J133" s="68"/>
      <c r="K133" s="66">
        <v>2178</v>
      </c>
      <c r="L133" s="68" t="s">
        <v>182</v>
      </c>
    </row>
    <row r="134" spans="1:12">
      <c r="A134" s="63">
        <v>1600</v>
      </c>
      <c r="B134" s="63" t="s">
        <v>6013</v>
      </c>
      <c r="C134" s="64" t="s">
        <v>6145</v>
      </c>
      <c r="D134" s="65">
        <v>42765</v>
      </c>
      <c r="E134" s="70">
        <v>6</v>
      </c>
      <c r="F134" s="70">
        <v>62</v>
      </c>
      <c r="G134" s="66"/>
      <c r="H134" s="66"/>
      <c r="I134" s="67">
        <v>353.8</v>
      </c>
      <c r="J134" s="68"/>
      <c r="K134" s="66">
        <v>2178</v>
      </c>
      <c r="L134" s="68" t="s">
        <v>182</v>
      </c>
    </row>
    <row r="135" spans="1:12">
      <c r="A135" s="63">
        <v>1600</v>
      </c>
      <c r="B135" s="63" t="s">
        <v>6013</v>
      </c>
      <c r="C135" s="64" t="s">
        <v>6146</v>
      </c>
      <c r="D135" s="65">
        <v>42765</v>
      </c>
      <c r="E135" s="70">
        <v>6</v>
      </c>
      <c r="F135" s="70">
        <v>62</v>
      </c>
      <c r="G135" s="66"/>
      <c r="H135" s="66"/>
      <c r="I135" s="67">
        <v>963.8</v>
      </c>
      <c r="J135" s="68"/>
      <c r="K135" s="66">
        <v>2178</v>
      </c>
      <c r="L135" s="68" t="s">
        <v>182</v>
      </c>
    </row>
    <row r="136" spans="1:12">
      <c r="A136" s="63">
        <v>1600</v>
      </c>
      <c r="B136" s="63" t="s">
        <v>6013</v>
      </c>
      <c r="C136" s="64" t="s">
        <v>6147</v>
      </c>
      <c r="D136" s="65">
        <v>42765</v>
      </c>
      <c r="E136" s="70">
        <v>6</v>
      </c>
      <c r="F136" s="70">
        <v>62</v>
      </c>
      <c r="G136" s="66"/>
      <c r="H136" s="66"/>
      <c r="I136" s="67">
        <v>539.24</v>
      </c>
      <c r="J136" s="68"/>
      <c r="K136" s="66">
        <v>2178</v>
      </c>
      <c r="L136" s="68" t="s">
        <v>182</v>
      </c>
    </row>
    <row r="137" spans="1:12">
      <c r="A137" s="63">
        <v>1600</v>
      </c>
      <c r="B137" s="63" t="s">
        <v>6013</v>
      </c>
      <c r="C137" s="64" t="s">
        <v>6148</v>
      </c>
      <c r="D137" s="65">
        <v>42765</v>
      </c>
      <c r="E137" s="70">
        <v>6</v>
      </c>
      <c r="F137" s="70">
        <v>61</v>
      </c>
      <c r="G137" s="66"/>
      <c r="H137" s="66"/>
      <c r="I137" s="67">
        <v>3633.99</v>
      </c>
      <c r="J137" s="68"/>
      <c r="K137" s="66">
        <v>2341</v>
      </c>
      <c r="L137" s="68" t="s">
        <v>177</v>
      </c>
    </row>
    <row r="138" spans="1:12">
      <c r="A138" s="63">
        <v>1600</v>
      </c>
      <c r="B138" s="63" t="s">
        <v>6013</v>
      </c>
      <c r="C138" s="64" t="s">
        <v>6149</v>
      </c>
      <c r="D138" s="65">
        <v>42765</v>
      </c>
      <c r="E138" s="70">
        <v>1</v>
      </c>
      <c r="F138" s="70">
        <v>12</v>
      </c>
      <c r="G138" s="66"/>
      <c r="H138" s="66"/>
      <c r="I138" s="67">
        <v>7686</v>
      </c>
      <c r="J138" s="68"/>
      <c r="K138" s="66">
        <v>2341</v>
      </c>
      <c r="L138" s="68" t="s">
        <v>177</v>
      </c>
    </row>
    <row r="139" spans="1:12">
      <c r="A139" s="63">
        <v>1600</v>
      </c>
      <c r="B139" s="63" t="s">
        <v>6013</v>
      </c>
      <c r="C139" s="64" t="s">
        <v>6150</v>
      </c>
      <c r="D139" s="65">
        <v>42765</v>
      </c>
      <c r="E139" s="70">
        <v>1</v>
      </c>
      <c r="F139" s="70">
        <v>12</v>
      </c>
      <c r="G139" s="66"/>
      <c r="H139" s="66"/>
      <c r="I139" s="67">
        <v>2372.9</v>
      </c>
      <c r="J139" s="68"/>
      <c r="K139" s="66">
        <v>2341</v>
      </c>
      <c r="L139" s="68" t="s">
        <v>177</v>
      </c>
    </row>
    <row r="140" spans="1:12">
      <c r="A140" s="63">
        <v>1600</v>
      </c>
      <c r="B140" s="63" t="s">
        <v>6013</v>
      </c>
      <c r="C140" s="64" t="s">
        <v>6151</v>
      </c>
      <c r="D140" s="65">
        <v>42765</v>
      </c>
      <c r="E140" s="70">
        <v>2</v>
      </c>
      <c r="F140" s="70">
        <v>21</v>
      </c>
      <c r="G140" s="66"/>
      <c r="H140" s="66"/>
      <c r="I140" s="67">
        <v>8158.14</v>
      </c>
      <c r="J140" s="68"/>
      <c r="K140" s="66">
        <v>212</v>
      </c>
      <c r="L140" s="68" t="s">
        <v>260</v>
      </c>
    </row>
    <row r="141" spans="1:12">
      <c r="A141" s="63">
        <v>1600</v>
      </c>
      <c r="B141" s="63" t="s">
        <v>6013</v>
      </c>
      <c r="C141" s="64" t="s">
        <v>6152</v>
      </c>
      <c r="D141" s="65">
        <v>42765</v>
      </c>
      <c r="E141" s="70">
        <v>6</v>
      </c>
      <c r="F141" s="70">
        <v>62</v>
      </c>
      <c r="G141" s="66"/>
      <c r="H141" s="66"/>
      <c r="I141" s="67">
        <v>954.04</v>
      </c>
      <c r="J141" s="68"/>
      <c r="K141" s="66">
        <v>1440</v>
      </c>
      <c r="L141" s="68" t="s">
        <v>195</v>
      </c>
    </row>
    <row r="142" spans="1:12">
      <c r="A142" s="63">
        <v>1600</v>
      </c>
      <c r="B142" s="63" t="s">
        <v>6013</v>
      </c>
      <c r="C142" s="64" t="s">
        <v>6153</v>
      </c>
      <c r="D142" s="65">
        <v>42765</v>
      </c>
      <c r="E142" s="70">
        <v>2</v>
      </c>
      <c r="F142" s="70">
        <v>21</v>
      </c>
      <c r="G142" s="66"/>
      <c r="H142" s="66"/>
      <c r="I142" s="67">
        <v>5368</v>
      </c>
      <c r="J142" s="68"/>
      <c r="K142" s="66">
        <v>1440</v>
      </c>
      <c r="L142" s="68" t="s">
        <v>195</v>
      </c>
    </row>
    <row r="143" spans="1:12">
      <c r="A143" s="63">
        <v>1600</v>
      </c>
      <c r="B143" s="63" t="s">
        <v>6013</v>
      </c>
      <c r="C143" s="64" t="s">
        <v>6154</v>
      </c>
      <c r="D143" s="65">
        <v>42765</v>
      </c>
      <c r="E143" s="70">
        <v>1</v>
      </c>
      <c r="F143" s="70">
        <v>12</v>
      </c>
      <c r="G143" s="66"/>
      <c r="H143" s="66"/>
      <c r="I143" s="67">
        <v>1372.5</v>
      </c>
      <c r="J143" s="68"/>
      <c r="K143" s="66">
        <v>2432</v>
      </c>
      <c r="L143" s="68" t="s">
        <v>176</v>
      </c>
    </row>
    <row r="144" spans="1:12">
      <c r="A144" s="63">
        <v>1600</v>
      </c>
      <c r="B144" s="63" t="s">
        <v>6013</v>
      </c>
      <c r="C144" s="64" t="s">
        <v>6155</v>
      </c>
      <c r="D144" s="65">
        <v>42765</v>
      </c>
      <c r="E144" s="70">
        <v>3</v>
      </c>
      <c r="F144" s="71"/>
      <c r="G144" s="68"/>
      <c r="H144" s="68"/>
      <c r="I144" s="67">
        <v>165.92</v>
      </c>
      <c r="J144" s="68"/>
      <c r="K144" s="66">
        <v>2432</v>
      </c>
      <c r="L144" s="68" t="s">
        <v>176</v>
      </c>
    </row>
    <row r="145" spans="1:12">
      <c r="A145" s="63">
        <v>1600</v>
      </c>
      <c r="B145" s="63" t="s">
        <v>6013</v>
      </c>
      <c r="C145" s="64" t="s">
        <v>6156</v>
      </c>
      <c r="D145" s="65">
        <v>42765</v>
      </c>
      <c r="E145" s="70">
        <v>6</v>
      </c>
      <c r="F145" s="70">
        <v>62</v>
      </c>
      <c r="G145" s="66"/>
      <c r="H145" s="66"/>
      <c r="I145" s="67">
        <v>1073.5999999999999</v>
      </c>
      <c r="J145" s="68"/>
      <c r="K145" s="66">
        <v>440</v>
      </c>
      <c r="L145" s="68" t="s">
        <v>239</v>
      </c>
    </row>
    <row r="146" spans="1:12">
      <c r="A146" s="63">
        <v>1600</v>
      </c>
      <c r="B146" s="63" t="s">
        <v>6013</v>
      </c>
      <c r="C146" s="64" t="s">
        <v>6157</v>
      </c>
      <c r="D146" s="65">
        <v>42765</v>
      </c>
      <c r="E146" s="70">
        <v>2</v>
      </c>
      <c r="F146" s="70">
        <v>22</v>
      </c>
      <c r="G146" s="66"/>
      <c r="H146" s="66"/>
      <c r="I146" s="67">
        <v>1622.6</v>
      </c>
      <c r="J146" s="68"/>
      <c r="K146" s="66">
        <v>2178</v>
      </c>
      <c r="L146" s="68" t="s">
        <v>182</v>
      </c>
    </row>
    <row r="147" spans="1:12">
      <c r="A147" s="63">
        <v>1600</v>
      </c>
      <c r="B147" s="63" t="s">
        <v>6013</v>
      </c>
      <c r="C147" s="64" t="s">
        <v>6158</v>
      </c>
      <c r="D147" s="65">
        <v>42765</v>
      </c>
      <c r="E147" s="70">
        <v>2</v>
      </c>
      <c r="F147" s="70">
        <v>23</v>
      </c>
      <c r="G147" s="66"/>
      <c r="H147" s="66"/>
      <c r="I147" s="67">
        <v>976</v>
      </c>
      <c r="J147" s="68"/>
      <c r="K147" s="66">
        <v>2178</v>
      </c>
      <c r="L147" s="68" t="s">
        <v>182</v>
      </c>
    </row>
    <row r="148" spans="1:12">
      <c r="A148" s="63">
        <v>1600</v>
      </c>
      <c r="B148" s="63" t="s">
        <v>6013</v>
      </c>
      <c r="C148" s="64" t="s">
        <v>6159</v>
      </c>
      <c r="D148" s="65">
        <v>42765</v>
      </c>
      <c r="E148" s="70">
        <v>2</v>
      </c>
      <c r="F148" s="70">
        <v>22</v>
      </c>
      <c r="G148" s="66"/>
      <c r="H148" s="66"/>
      <c r="I148" s="67">
        <v>1256.5999999999999</v>
      </c>
      <c r="J148" s="68"/>
      <c r="K148" s="66">
        <v>2178</v>
      </c>
      <c r="L148" s="68" t="s">
        <v>182</v>
      </c>
    </row>
    <row r="149" spans="1:12">
      <c r="A149" s="63">
        <v>1600</v>
      </c>
      <c r="B149" s="63" t="s">
        <v>6013</v>
      </c>
      <c r="C149" s="64" t="s">
        <v>6160</v>
      </c>
      <c r="D149" s="65">
        <v>42765</v>
      </c>
      <c r="E149" s="70">
        <v>6</v>
      </c>
      <c r="F149" s="70">
        <v>62</v>
      </c>
      <c r="G149" s="66"/>
      <c r="H149" s="66"/>
      <c r="I149" s="67">
        <v>580.72</v>
      </c>
      <c r="J149" s="68"/>
      <c r="K149" s="66">
        <v>949</v>
      </c>
      <c r="L149" s="68" t="s">
        <v>208</v>
      </c>
    </row>
    <row r="150" spans="1:12">
      <c r="A150" s="63">
        <v>1600</v>
      </c>
      <c r="B150" s="63" t="s">
        <v>6013</v>
      </c>
      <c r="C150" s="64" t="s">
        <v>6161</v>
      </c>
      <c r="D150" s="65">
        <v>42765</v>
      </c>
      <c r="E150" s="70">
        <v>2</v>
      </c>
      <c r="F150" s="70">
        <v>23</v>
      </c>
      <c r="G150" s="66"/>
      <c r="H150" s="66"/>
      <c r="I150" s="67">
        <v>3818.6</v>
      </c>
      <c r="J150" s="68"/>
      <c r="K150" s="66">
        <v>1805</v>
      </c>
      <c r="L150" s="68" t="s">
        <v>192</v>
      </c>
    </row>
    <row r="151" spans="1:12">
      <c r="A151" s="63">
        <v>1600</v>
      </c>
      <c r="B151" s="63" t="s">
        <v>6013</v>
      </c>
      <c r="C151" s="64" t="s">
        <v>6162</v>
      </c>
      <c r="D151" s="65">
        <v>42765</v>
      </c>
      <c r="E151" s="70">
        <v>2</v>
      </c>
      <c r="F151" s="70">
        <v>21</v>
      </c>
      <c r="G151" s="66"/>
      <c r="H151" s="66"/>
      <c r="I151" s="67">
        <v>185.44</v>
      </c>
      <c r="J151" s="68"/>
      <c r="K151" s="66">
        <v>1805</v>
      </c>
      <c r="L151" s="68" t="s">
        <v>192</v>
      </c>
    </row>
    <row r="152" spans="1:12">
      <c r="A152" s="63">
        <v>1600</v>
      </c>
      <c r="B152" s="63" t="s">
        <v>6013</v>
      </c>
      <c r="C152" s="64" t="s">
        <v>6163</v>
      </c>
      <c r="D152" s="65">
        <v>42765</v>
      </c>
      <c r="E152" s="70">
        <v>2</v>
      </c>
      <c r="F152" s="70">
        <v>21</v>
      </c>
      <c r="G152" s="66"/>
      <c r="H152" s="66"/>
      <c r="I152" s="67">
        <v>1220</v>
      </c>
      <c r="J152" s="68"/>
      <c r="K152" s="66">
        <v>1805</v>
      </c>
      <c r="L152" s="68" t="s">
        <v>192</v>
      </c>
    </row>
    <row r="153" spans="1:12">
      <c r="A153" s="63">
        <v>1600</v>
      </c>
      <c r="B153" s="63" t="s">
        <v>6013</v>
      </c>
      <c r="C153" s="64" t="s">
        <v>6164</v>
      </c>
      <c r="D153" s="65">
        <v>42765</v>
      </c>
      <c r="E153" s="70">
        <v>6</v>
      </c>
      <c r="F153" s="70">
        <v>61</v>
      </c>
      <c r="G153" s="66"/>
      <c r="H153" s="66"/>
      <c r="I153" s="67">
        <v>3318.4</v>
      </c>
      <c r="J153" s="68"/>
      <c r="K153" s="66">
        <v>111</v>
      </c>
      <c r="L153" s="68" t="s">
        <v>272</v>
      </c>
    </row>
    <row r="154" spans="1:12">
      <c r="A154" s="63">
        <v>1600</v>
      </c>
      <c r="B154" s="63" t="s">
        <v>6013</v>
      </c>
      <c r="C154" s="64" t="s">
        <v>6165</v>
      </c>
      <c r="D154" s="65">
        <v>42765</v>
      </c>
      <c r="E154" s="70">
        <v>1</v>
      </c>
      <c r="F154" s="70">
        <v>11</v>
      </c>
      <c r="G154" s="66"/>
      <c r="H154" s="66"/>
      <c r="I154" s="67">
        <v>839.85</v>
      </c>
      <c r="J154" s="68"/>
      <c r="K154" s="66">
        <v>111</v>
      </c>
      <c r="L154" s="68" t="s">
        <v>272</v>
      </c>
    </row>
    <row r="155" spans="1:12">
      <c r="A155" s="63">
        <v>1600</v>
      </c>
      <c r="B155" s="63" t="s">
        <v>6013</v>
      </c>
      <c r="C155" s="64" t="s">
        <v>6166</v>
      </c>
      <c r="D155" s="65">
        <v>42765</v>
      </c>
      <c r="E155" s="70">
        <v>1</v>
      </c>
      <c r="F155" s="70">
        <v>13</v>
      </c>
      <c r="G155" s="66"/>
      <c r="H155" s="66"/>
      <c r="I155" s="67">
        <v>1708</v>
      </c>
      <c r="J155" s="68"/>
      <c r="K155" s="66">
        <v>111</v>
      </c>
      <c r="L155" s="68" t="s">
        <v>272</v>
      </c>
    </row>
    <row r="156" spans="1:12">
      <c r="A156" s="63">
        <v>1600</v>
      </c>
      <c r="B156" s="63" t="s">
        <v>6013</v>
      </c>
      <c r="C156" s="64" t="s">
        <v>6167</v>
      </c>
      <c r="D156" s="65">
        <v>42765</v>
      </c>
      <c r="E156" s="70">
        <v>6</v>
      </c>
      <c r="F156" s="70">
        <v>61</v>
      </c>
      <c r="G156" s="66"/>
      <c r="H156" s="66"/>
      <c r="I156" s="67">
        <v>5108.12</v>
      </c>
      <c r="J156" s="68"/>
      <c r="K156" s="66">
        <v>111</v>
      </c>
      <c r="L156" s="68" t="s">
        <v>272</v>
      </c>
    </row>
    <row r="157" spans="1:12">
      <c r="A157" s="63">
        <v>1600</v>
      </c>
      <c r="B157" s="63" t="s">
        <v>6013</v>
      </c>
      <c r="C157" s="64" t="s">
        <v>6168</v>
      </c>
      <c r="D157" s="65">
        <v>42765</v>
      </c>
      <c r="E157" s="70">
        <v>6</v>
      </c>
      <c r="F157" s="70">
        <v>62</v>
      </c>
      <c r="G157" s="66"/>
      <c r="H157" s="66"/>
      <c r="I157" s="67">
        <v>817.4</v>
      </c>
      <c r="J157" s="68"/>
      <c r="K157" s="66">
        <v>111</v>
      </c>
      <c r="L157" s="68" t="s">
        <v>272</v>
      </c>
    </row>
    <row r="158" spans="1:12">
      <c r="A158" s="63">
        <v>1600</v>
      </c>
      <c r="B158" s="63" t="s">
        <v>6013</v>
      </c>
      <c r="C158" s="64" t="s">
        <v>6169</v>
      </c>
      <c r="D158" s="65">
        <v>42765</v>
      </c>
      <c r="E158" s="70">
        <v>2</v>
      </c>
      <c r="F158" s="70">
        <v>22</v>
      </c>
      <c r="G158" s="66"/>
      <c r="H158" s="66"/>
      <c r="I158" s="67">
        <v>1695.8</v>
      </c>
      <c r="J158" s="68"/>
      <c r="K158" s="66">
        <v>111</v>
      </c>
      <c r="L158" s="68" t="s">
        <v>272</v>
      </c>
    </row>
    <row r="159" spans="1:12">
      <c r="A159" s="63">
        <v>1600</v>
      </c>
      <c r="B159" s="63" t="s">
        <v>6013</v>
      </c>
      <c r="C159" s="64" t="s">
        <v>6170</v>
      </c>
      <c r="D159" s="65">
        <v>42765</v>
      </c>
      <c r="E159" s="70">
        <v>2</v>
      </c>
      <c r="F159" s="70">
        <v>22</v>
      </c>
      <c r="G159" s="66"/>
      <c r="H159" s="66"/>
      <c r="I159" s="67">
        <v>2427.8000000000002</v>
      </c>
      <c r="J159" s="68"/>
      <c r="K159" s="66">
        <v>111</v>
      </c>
      <c r="L159" s="68" t="s">
        <v>272</v>
      </c>
    </row>
    <row r="160" spans="1:12">
      <c r="A160" s="63">
        <v>1600</v>
      </c>
      <c r="B160" s="63" t="s">
        <v>6013</v>
      </c>
      <c r="C160" s="64" t="s">
        <v>6171</v>
      </c>
      <c r="D160" s="65">
        <v>42765</v>
      </c>
      <c r="E160" s="70">
        <v>2</v>
      </c>
      <c r="F160" s="70">
        <v>22</v>
      </c>
      <c r="G160" s="66"/>
      <c r="H160" s="66"/>
      <c r="I160" s="67">
        <v>2427.8000000000002</v>
      </c>
      <c r="J160" s="68"/>
      <c r="K160" s="66">
        <v>111</v>
      </c>
      <c r="L160" s="68" t="s">
        <v>272</v>
      </c>
    </row>
    <row r="161" spans="1:12">
      <c r="A161" s="63">
        <v>1600</v>
      </c>
      <c r="B161" s="63" t="s">
        <v>6013</v>
      </c>
      <c r="C161" s="64" t="s">
        <v>6172</v>
      </c>
      <c r="D161" s="65">
        <v>42765</v>
      </c>
      <c r="E161" s="70">
        <v>6</v>
      </c>
      <c r="F161" s="70">
        <v>61</v>
      </c>
      <c r="G161" s="66"/>
      <c r="H161" s="66"/>
      <c r="I161" s="67">
        <v>4494.4799999999996</v>
      </c>
      <c r="J161" s="68"/>
      <c r="K161" s="66">
        <v>111</v>
      </c>
      <c r="L161" s="68" t="s">
        <v>272</v>
      </c>
    </row>
    <row r="162" spans="1:12">
      <c r="A162" s="63">
        <v>1600</v>
      </c>
      <c r="B162" s="63" t="s">
        <v>6013</v>
      </c>
      <c r="C162" s="64" t="s">
        <v>6173</v>
      </c>
      <c r="D162" s="65">
        <v>42765</v>
      </c>
      <c r="E162" s="70">
        <v>6</v>
      </c>
      <c r="F162" s="70">
        <v>62</v>
      </c>
      <c r="G162" s="66"/>
      <c r="H162" s="66"/>
      <c r="I162" s="67">
        <v>146.4</v>
      </c>
      <c r="J162" s="68"/>
      <c r="K162" s="66">
        <v>1268</v>
      </c>
      <c r="L162" s="68" t="s">
        <v>198</v>
      </c>
    </row>
    <row r="163" spans="1:12">
      <c r="A163" s="63">
        <v>1600</v>
      </c>
      <c r="B163" s="63" t="s">
        <v>6013</v>
      </c>
      <c r="C163" s="64" t="s">
        <v>6174</v>
      </c>
      <c r="D163" s="65">
        <v>42765</v>
      </c>
      <c r="E163" s="70">
        <v>1</v>
      </c>
      <c r="F163" s="70">
        <v>12</v>
      </c>
      <c r="G163" s="66"/>
      <c r="H163" s="66"/>
      <c r="I163" s="67">
        <v>1830</v>
      </c>
      <c r="J163" s="68"/>
      <c r="K163" s="66">
        <v>1268</v>
      </c>
      <c r="L163" s="68" t="s">
        <v>198</v>
      </c>
    </row>
    <row r="164" spans="1:12">
      <c r="A164" s="63">
        <v>1600</v>
      </c>
      <c r="B164" s="63" t="s">
        <v>6013</v>
      </c>
      <c r="C164" s="64" t="s">
        <v>6175</v>
      </c>
      <c r="D164" s="65">
        <v>42765</v>
      </c>
      <c r="E164" s="70">
        <v>6</v>
      </c>
      <c r="F164" s="70">
        <v>62</v>
      </c>
      <c r="G164" s="66"/>
      <c r="H164" s="66"/>
      <c r="I164" s="67">
        <v>634.4</v>
      </c>
      <c r="J164" s="68"/>
      <c r="K164" s="66">
        <v>1268</v>
      </c>
      <c r="L164" s="68" t="s">
        <v>198</v>
      </c>
    </row>
    <row r="165" spans="1:12">
      <c r="A165" s="63">
        <v>1600</v>
      </c>
      <c r="B165" s="63" t="s">
        <v>6013</v>
      </c>
      <c r="C165" s="64" t="s">
        <v>6176</v>
      </c>
      <c r="D165" s="65">
        <v>42765</v>
      </c>
      <c r="E165" s="70">
        <v>6</v>
      </c>
      <c r="F165" s="70">
        <v>62</v>
      </c>
      <c r="G165" s="66"/>
      <c r="H165" s="66"/>
      <c r="I165" s="67">
        <v>414.8</v>
      </c>
      <c r="J165" s="68"/>
      <c r="K165" s="66">
        <v>1268</v>
      </c>
      <c r="L165" s="68" t="s">
        <v>198</v>
      </c>
    </row>
    <row r="166" spans="1:12">
      <c r="A166" s="63">
        <v>1600</v>
      </c>
      <c r="B166" s="63" t="s">
        <v>6013</v>
      </c>
      <c r="C166" s="64" t="s">
        <v>6177</v>
      </c>
      <c r="D166" s="65">
        <v>42767</v>
      </c>
      <c r="E166" s="70">
        <v>1</v>
      </c>
      <c r="F166" s="70">
        <v>11</v>
      </c>
      <c r="G166" s="66"/>
      <c r="H166" s="66"/>
      <c r="I166" s="67">
        <v>13526.14</v>
      </c>
      <c r="J166" s="68"/>
      <c r="K166" s="66">
        <v>1805</v>
      </c>
      <c r="L166" s="68" t="s">
        <v>192</v>
      </c>
    </row>
    <row r="167" spans="1:12">
      <c r="A167" s="63">
        <v>1600</v>
      </c>
      <c r="B167" s="63" t="s">
        <v>6013</v>
      </c>
      <c r="C167" s="64" t="s">
        <v>6178</v>
      </c>
      <c r="D167" s="65">
        <v>42767</v>
      </c>
      <c r="E167" s="70">
        <v>1</v>
      </c>
      <c r="F167" s="70">
        <v>11</v>
      </c>
      <c r="G167" s="66"/>
      <c r="H167" s="66"/>
      <c r="I167" s="67">
        <v>463.6</v>
      </c>
      <c r="J167" s="68"/>
      <c r="K167" s="66">
        <v>1805</v>
      </c>
      <c r="L167" s="68" t="s">
        <v>192</v>
      </c>
    </row>
    <row r="168" spans="1:12">
      <c r="A168" s="63">
        <v>1600</v>
      </c>
      <c r="B168" s="63" t="s">
        <v>6013</v>
      </c>
      <c r="C168" s="64" t="s">
        <v>6179</v>
      </c>
      <c r="D168" s="65">
        <v>42769</v>
      </c>
      <c r="E168" s="70">
        <v>1</v>
      </c>
      <c r="F168" s="70">
        <v>13</v>
      </c>
      <c r="G168" s="66"/>
      <c r="H168" s="66"/>
      <c r="I168" s="68"/>
      <c r="J168" s="67">
        <v>-1098</v>
      </c>
      <c r="K168" s="66">
        <v>2497</v>
      </c>
      <c r="L168" s="68" t="s">
        <v>172</v>
      </c>
    </row>
    <row r="169" spans="1:12">
      <c r="A169" s="63">
        <v>1600</v>
      </c>
      <c r="B169" s="63" t="s">
        <v>6013</v>
      </c>
      <c r="C169" s="64" t="s">
        <v>6180</v>
      </c>
      <c r="D169" s="65">
        <v>42769</v>
      </c>
      <c r="E169" s="70">
        <v>1</v>
      </c>
      <c r="F169" s="70">
        <v>13</v>
      </c>
      <c r="G169" s="66"/>
      <c r="H169" s="66"/>
      <c r="I169" s="67">
        <v>854</v>
      </c>
      <c r="J169" s="68"/>
      <c r="K169" s="66">
        <v>2497</v>
      </c>
      <c r="L169" s="68" t="s">
        <v>172</v>
      </c>
    </row>
    <row r="170" spans="1:12">
      <c r="A170" s="63">
        <v>1600</v>
      </c>
      <c r="B170" s="63" t="s">
        <v>6013</v>
      </c>
      <c r="C170" s="64" t="s">
        <v>6181</v>
      </c>
      <c r="D170" s="65">
        <v>42772</v>
      </c>
      <c r="E170" s="70">
        <v>6</v>
      </c>
      <c r="F170" s="70">
        <v>61</v>
      </c>
      <c r="G170" s="66"/>
      <c r="H170" s="66"/>
      <c r="I170" s="67">
        <v>1073.5999999999999</v>
      </c>
      <c r="J170" s="68"/>
      <c r="K170" s="66">
        <v>93</v>
      </c>
      <c r="L170" s="68" t="s">
        <v>282</v>
      </c>
    </row>
    <row r="171" spans="1:12">
      <c r="A171" s="63">
        <v>1600</v>
      </c>
      <c r="B171" s="63" t="s">
        <v>6013</v>
      </c>
      <c r="C171" s="64" t="s">
        <v>6182</v>
      </c>
      <c r="D171" s="65">
        <v>42772</v>
      </c>
      <c r="E171" s="70">
        <v>3</v>
      </c>
      <c r="F171" s="71"/>
      <c r="G171" s="68"/>
      <c r="H171" s="68"/>
      <c r="I171" s="67">
        <v>231.8</v>
      </c>
      <c r="J171" s="68"/>
      <c r="K171" s="66">
        <v>225</v>
      </c>
      <c r="L171" s="68" t="s">
        <v>258</v>
      </c>
    </row>
    <row r="172" spans="1:12">
      <c r="A172" s="63">
        <v>1600</v>
      </c>
      <c r="B172" s="63" t="s">
        <v>6013</v>
      </c>
      <c r="C172" s="64" t="s">
        <v>6183</v>
      </c>
      <c r="D172" s="65">
        <v>42772</v>
      </c>
      <c r="E172" s="70">
        <v>1</v>
      </c>
      <c r="F172" s="70">
        <v>12</v>
      </c>
      <c r="G172" s="66"/>
      <c r="H172" s="66"/>
      <c r="I172" s="67">
        <v>4209</v>
      </c>
      <c r="J172" s="68"/>
      <c r="K172" s="66">
        <v>320</v>
      </c>
      <c r="L172" s="68" t="s">
        <v>245</v>
      </c>
    </row>
    <row r="173" spans="1:12">
      <c r="A173" s="63">
        <v>1600</v>
      </c>
      <c r="B173" s="63" t="s">
        <v>6013</v>
      </c>
      <c r="C173" s="64" t="s">
        <v>6184</v>
      </c>
      <c r="D173" s="65">
        <v>42772</v>
      </c>
      <c r="E173" s="70">
        <v>2</v>
      </c>
      <c r="F173" s="70">
        <v>22</v>
      </c>
      <c r="G173" s="66"/>
      <c r="H173" s="66"/>
      <c r="I173" s="67">
        <v>1256.5999999999999</v>
      </c>
      <c r="J173" s="68"/>
      <c r="K173" s="66">
        <v>1391</v>
      </c>
      <c r="L173" s="68" t="s">
        <v>196</v>
      </c>
    </row>
    <row r="174" spans="1:12">
      <c r="A174" s="63">
        <v>1600</v>
      </c>
      <c r="B174" s="63" t="s">
        <v>6013</v>
      </c>
      <c r="C174" s="64" t="s">
        <v>6185</v>
      </c>
      <c r="D174" s="65">
        <v>42772</v>
      </c>
      <c r="E174" s="70">
        <v>6</v>
      </c>
      <c r="F174" s="70">
        <v>62</v>
      </c>
      <c r="G174" s="66"/>
      <c r="H174" s="66"/>
      <c r="I174" s="67">
        <v>713.7</v>
      </c>
      <c r="J174" s="68"/>
      <c r="K174" s="66">
        <v>2748</v>
      </c>
      <c r="L174" s="68" t="s">
        <v>166</v>
      </c>
    </row>
    <row r="175" spans="1:12">
      <c r="A175" s="63">
        <v>1600</v>
      </c>
      <c r="B175" s="63" t="s">
        <v>6013</v>
      </c>
      <c r="C175" s="64" t="s">
        <v>6186</v>
      </c>
      <c r="D175" s="65">
        <v>42772</v>
      </c>
      <c r="E175" s="70">
        <v>1</v>
      </c>
      <c r="F175" s="70">
        <v>12</v>
      </c>
      <c r="G175" s="66"/>
      <c r="H175" s="66"/>
      <c r="I175" s="67">
        <v>1189.5</v>
      </c>
      <c r="J175" s="68"/>
      <c r="K175" s="66">
        <v>1126</v>
      </c>
      <c r="L175" s="68" t="s">
        <v>201</v>
      </c>
    </row>
    <row r="176" spans="1:12">
      <c r="A176" s="63">
        <v>1600</v>
      </c>
      <c r="B176" s="63" t="s">
        <v>6013</v>
      </c>
      <c r="C176" s="64" t="s">
        <v>6187</v>
      </c>
      <c r="D176" s="65">
        <v>42772</v>
      </c>
      <c r="E176" s="70">
        <v>1</v>
      </c>
      <c r="F176" s="70">
        <v>12</v>
      </c>
      <c r="G176" s="66"/>
      <c r="H176" s="66"/>
      <c r="I176" s="67">
        <v>1189.5</v>
      </c>
      <c r="J176" s="68"/>
      <c r="K176" s="66">
        <v>1126</v>
      </c>
      <c r="L176" s="68" t="s">
        <v>201</v>
      </c>
    </row>
    <row r="177" spans="1:12">
      <c r="A177" s="63">
        <v>1600</v>
      </c>
      <c r="B177" s="63" t="s">
        <v>6013</v>
      </c>
      <c r="C177" s="64" t="s">
        <v>6188</v>
      </c>
      <c r="D177" s="65">
        <v>42772</v>
      </c>
      <c r="E177" s="70">
        <v>1</v>
      </c>
      <c r="F177" s="70">
        <v>12</v>
      </c>
      <c r="G177" s="66"/>
      <c r="H177" s="66"/>
      <c r="I177" s="67">
        <v>1110.2</v>
      </c>
      <c r="J177" s="68"/>
      <c r="K177" s="66">
        <v>1511</v>
      </c>
      <c r="L177" s="68" t="s">
        <v>194</v>
      </c>
    </row>
    <row r="178" spans="1:12">
      <c r="A178" s="63">
        <v>1600</v>
      </c>
      <c r="B178" s="63" t="s">
        <v>6013</v>
      </c>
      <c r="C178" s="64" t="s">
        <v>6189</v>
      </c>
      <c r="D178" s="65">
        <v>42772</v>
      </c>
      <c r="E178" s="70">
        <v>6</v>
      </c>
      <c r="F178" s="70">
        <v>61</v>
      </c>
      <c r="G178" s="66"/>
      <c r="H178" s="66"/>
      <c r="I178" s="67">
        <v>7719.23</v>
      </c>
      <c r="J178" s="68"/>
      <c r="K178" s="66">
        <v>1511</v>
      </c>
      <c r="L178" s="68" t="s">
        <v>194</v>
      </c>
    </row>
    <row r="179" spans="1:12">
      <c r="A179" s="63">
        <v>1600</v>
      </c>
      <c r="B179" s="63" t="s">
        <v>6013</v>
      </c>
      <c r="C179" s="64" t="s">
        <v>6190</v>
      </c>
      <c r="D179" s="65">
        <v>42772</v>
      </c>
      <c r="E179" s="70">
        <v>6</v>
      </c>
      <c r="F179" s="70">
        <v>61</v>
      </c>
      <c r="G179" s="66"/>
      <c r="H179" s="66"/>
      <c r="I179" s="67">
        <v>1125.7</v>
      </c>
      <c r="J179" s="68"/>
      <c r="K179" s="66">
        <v>1511</v>
      </c>
      <c r="L179" s="68" t="s">
        <v>194</v>
      </c>
    </row>
    <row r="180" spans="1:12">
      <c r="A180" s="63">
        <v>1600</v>
      </c>
      <c r="B180" s="63" t="s">
        <v>6013</v>
      </c>
      <c r="C180" s="64" t="s">
        <v>6191</v>
      </c>
      <c r="D180" s="65">
        <v>42772</v>
      </c>
      <c r="E180" s="70">
        <v>2</v>
      </c>
      <c r="F180" s="70">
        <v>22</v>
      </c>
      <c r="G180" s="66"/>
      <c r="H180" s="66"/>
      <c r="I180" s="67">
        <v>3015.84</v>
      </c>
      <c r="J180" s="68"/>
      <c r="K180" s="66">
        <v>346</v>
      </c>
      <c r="L180" s="68" t="s">
        <v>244</v>
      </c>
    </row>
    <row r="181" spans="1:12">
      <c r="A181" s="63">
        <v>1600</v>
      </c>
      <c r="B181" s="63" t="s">
        <v>6013</v>
      </c>
      <c r="C181" s="64" t="s">
        <v>6192</v>
      </c>
      <c r="D181" s="65">
        <v>42772</v>
      </c>
      <c r="E181" s="70">
        <v>3</v>
      </c>
      <c r="F181" s="71"/>
      <c r="G181" s="68"/>
      <c r="H181" s="68"/>
      <c r="I181" s="67">
        <v>61</v>
      </c>
      <c r="J181" s="68"/>
      <c r="K181" s="66">
        <v>103</v>
      </c>
      <c r="L181" s="68" t="s">
        <v>277</v>
      </c>
    </row>
    <row r="182" spans="1:12">
      <c r="A182" s="63">
        <v>1600</v>
      </c>
      <c r="B182" s="63" t="s">
        <v>6013</v>
      </c>
      <c r="C182" s="64" t="s">
        <v>6193</v>
      </c>
      <c r="D182" s="65">
        <v>42772</v>
      </c>
      <c r="E182" s="70">
        <v>1</v>
      </c>
      <c r="F182" s="70">
        <v>12</v>
      </c>
      <c r="G182" s="66"/>
      <c r="H182" s="66"/>
      <c r="I182" s="67">
        <v>2330.1999999999998</v>
      </c>
      <c r="J182" s="68"/>
      <c r="K182" s="66">
        <v>2803</v>
      </c>
      <c r="L182" s="68" t="s">
        <v>163</v>
      </c>
    </row>
    <row r="183" spans="1:12">
      <c r="A183" s="63">
        <v>1600</v>
      </c>
      <c r="B183" s="63" t="s">
        <v>6013</v>
      </c>
      <c r="C183" s="64" t="s">
        <v>6194</v>
      </c>
      <c r="D183" s="65">
        <v>42772</v>
      </c>
      <c r="E183" s="70">
        <v>1</v>
      </c>
      <c r="F183" s="70">
        <v>12</v>
      </c>
      <c r="G183" s="66"/>
      <c r="H183" s="66"/>
      <c r="I183" s="67">
        <v>879.62</v>
      </c>
      <c r="J183" s="68"/>
      <c r="K183" s="66">
        <v>2628</v>
      </c>
      <c r="L183" s="68" t="s">
        <v>167</v>
      </c>
    </row>
    <row r="184" spans="1:12">
      <c r="A184" s="63">
        <v>1600</v>
      </c>
      <c r="B184" s="63" t="s">
        <v>6013</v>
      </c>
      <c r="C184" s="64" t="s">
        <v>6195</v>
      </c>
      <c r="D184" s="65">
        <v>42772</v>
      </c>
      <c r="E184" s="70">
        <v>1</v>
      </c>
      <c r="F184" s="70">
        <v>12</v>
      </c>
      <c r="G184" s="66"/>
      <c r="H184" s="66"/>
      <c r="I184" s="67">
        <v>1356.64</v>
      </c>
      <c r="J184" s="68"/>
      <c r="K184" s="66">
        <v>3107</v>
      </c>
      <c r="L184" s="68" t="s">
        <v>151</v>
      </c>
    </row>
    <row r="185" spans="1:12">
      <c r="A185" s="63">
        <v>1600</v>
      </c>
      <c r="B185" s="63" t="s">
        <v>6013</v>
      </c>
      <c r="C185" s="64" t="s">
        <v>6196</v>
      </c>
      <c r="D185" s="65">
        <v>42772</v>
      </c>
      <c r="E185" s="70">
        <v>3</v>
      </c>
      <c r="F185" s="71"/>
      <c r="G185" s="68"/>
      <c r="H185" s="68"/>
      <c r="I185" s="67">
        <v>295.24</v>
      </c>
      <c r="J185" s="68"/>
      <c r="K185" s="66">
        <v>3107</v>
      </c>
      <c r="L185" s="68" t="s">
        <v>151</v>
      </c>
    </row>
    <row r="186" spans="1:12">
      <c r="A186" s="63">
        <v>1600</v>
      </c>
      <c r="B186" s="63" t="s">
        <v>6013</v>
      </c>
      <c r="C186" s="64" t="s">
        <v>6197</v>
      </c>
      <c r="D186" s="65">
        <v>42772</v>
      </c>
      <c r="E186" s="70">
        <v>1</v>
      </c>
      <c r="F186" s="70">
        <v>12</v>
      </c>
      <c r="G186" s="66"/>
      <c r="H186" s="66"/>
      <c r="I186" s="67">
        <v>1695.8</v>
      </c>
      <c r="J186" s="68"/>
      <c r="K186" s="66">
        <v>811</v>
      </c>
      <c r="L186" s="68" t="s">
        <v>214</v>
      </c>
    </row>
    <row r="187" spans="1:12">
      <c r="A187" s="63">
        <v>1600</v>
      </c>
      <c r="B187" s="63" t="s">
        <v>6013</v>
      </c>
      <c r="C187" s="64" t="s">
        <v>6198</v>
      </c>
      <c r="D187" s="65">
        <v>42772</v>
      </c>
      <c r="E187" s="70">
        <v>1</v>
      </c>
      <c r="F187" s="70">
        <v>12</v>
      </c>
      <c r="G187" s="66"/>
      <c r="H187" s="66"/>
      <c r="I187" s="67">
        <v>832.04</v>
      </c>
      <c r="J187" s="68"/>
      <c r="K187" s="66">
        <v>811</v>
      </c>
      <c r="L187" s="68" t="s">
        <v>214</v>
      </c>
    </row>
    <row r="188" spans="1:12">
      <c r="A188" s="63">
        <v>1600</v>
      </c>
      <c r="B188" s="63" t="s">
        <v>6013</v>
      </c>
      <c r="C188" s="64" t="s">
        <v>6199</v>
      </c>
      <c r="D188" s="65">
        <v>42772</v>
      </c>
      <c r="E188" s="70">
        <v>1</v>
      </c>
      <c r="F188" s="70">
        <v>12</v>
      </c>
      <c r="G188" s="66"/>
      <c r="H188" s="66"/>
      <c r="I188" s="67">
        <v>3407.46</v>
      </c>
      <c r="J188" s="68"/>
      <c r="K188" s="66">
        <v>2341</v>
      </c>
      <c r="L188" s="68" t="s">
        <v>177</v>
      </c>
    </row>
    <row r="189" spans="1:12">
      <c r="A189" s="63">
        <v>1600</v>
      </c>
      <c r="B189" s="63" t="s">
        <v>6013</v>
      </c>
      <c r="C189" s="64" t="s">
        <v>6200</v>
      </c>
      <c r="D189" s="65">
        <v>42772</v>
      </c>
      <c r="E189" s="70">
        <v>2</v>
      </c>
      <c r="F189" s="70">
        <v>21</v>
      </c>
      <c r="G189" s="66"/>
      <c r="H189" s="66"/>
      <c r="I189" s="67">
        <v>7461.22</v>
      </c>
      <c r="J189" s="68"/>
      <c r="K189" s="66">
        <v>212</v>
      </c>
      <c r="L189" s="68" t="s">
        <v>260</v>
      </c>
    </row>
    <row r="190" spans="1:12">
      <c r="A190" s="63">
        <v>1600</v>
      </c>
      <c r="B190" s="63" t="s">
        <v>6013</v>
      </c>
      <c r="C190" s="64" t="s">
        <v>6201</v>
      </c>
      <c r="D190" s="65">
        <v>42772</v>
      </c>
      <c r="E190" s="70">
        <v>1</v>
      </c>
      <c r="F190" s="70">
        <v>12</v>
      </c>
      <c r="G190" s="66"/>
      <c r="H190" s="66"/>
      <c r="I190" s="67">
        <v>1005.28</v>
      </c>
      <c r="J190" s="68"/>
      <c r="K190" s="66">
        <v>1440</v>
      </c>
      <c r="L190" s="68" t="s">
        <v>195</v>
      </c>
    </row>
    <row r="191" spans="1:12">
      <c r="A191" s="63">
        <v>1600</v>
      </c>
      <c r="B191" s="63" t="s">
        <v>6013</v>
      </c>
      <c r="C191" s="64" t="s">
        <v>6202</v>
      </c>
      <c r="D191" s="65">
        <v>42772</v>
      </c>
      <c r="E191" s="70">
        <v>1</v>
      </c>
      <c r="F191" s="70">
        <v>12</v>
      </c>
      <c r="G191" s="66"/>
      <c r="H191" s="66"/>
      <c r="I191" s="67">
        <v>1695.8</v>
      </c>
      <c r="J191" s="68"/>
      <c r="K191" s="66">
        <v>1440</v>
      </c>
      <c r="L191" s="68" t="s">
        <v>195</v>
      </c>
    </row>
    <row r="192" spans="1:12">
      <c r="A192" s="63">
        <v>1600</v>
      </c>
      <c r="B192" s="63" t="s">
        <v>6013</v>
      </c>
      <c r="C192" s="64" t="s">
        <v>6203</v>
      </c>
      <c r="D192" s="65">
        <v>42772</v>
      </c>
      <c r="E192" s="70">
        <v>3</v>
      </c>
      <c r="F192" s="71"/>
      <c r="G192" s="68"/>
      <c r="H192" s="68"/>
      <c r="I192" s="67">
        <v>219.6</v>
      </c>
      <c r="J192" s="68"/>
      <c r="K192" s="66">
        <v>2432</v>
      </c>
      <c r="L192" s="68" t="s">
        <v>176</v>
      </c>
    </row>
    <row r="193" spans="1:12">
      <c r="A193" s="63">
        <v>1600</v>
      </c>
      <c r="B193" s="63" t="s">
        <v>6013</v>
      </c>
      <c r="C193" s="64" t="s">
        <v>6204</v>
      </c>
      <c r="D193" s="65">
        <v>42772</v>
      </c>
      <c r="E193" s="70">
        <v>3</v>
      </c>
      <c r="F193" s="71"/>
      <c r="G193" s="68"/>
      <c r="H193" s="68"/>
      <c r="I193" s="67">
        <v>219.6</v>
      </c>
      <c r="J193" s="68"/>
      <c r="K193" s="66">
        <v>440</v>
      </c>
      <c r="L193" s="68" t="s">
        <v>239</v>
      </c>
    </row>
    <row r="194" spans="1:12">
      <c r="A194" s="63">
        <v>1600</v>
      </c>
      <c r="B194" s="63" t="s">
        <v>6013</v>
      </c>
      <c r="C194" s="64" t="s">
        <v>6205</v>
      </c>
      <c r="D194" s="65">
        <v>42772</v>
      </c>
      <c r="E194" s="70">
        <v>3</v>
      </c>
      <c r="F194" s="71"/>
      <c r="G194" s="68"/>
      <c r="H194" s="68"/>
      <c r="I194" s="67">
        <v>219.6</v>
      </c>
      <c r="J194" s="68"/>
      <c r="K194" s="66">
        <v>440</v>
      </c>
      <c r="L194" s="68" t="s">
        <v>239</v>
      </c>
    </row>
    <row r="195" spans="1:12">
      <c r="A195" s="63">
        <v>1600</v>
      </c>
      <c r="B195" s="63" t="s">
        <v>6013</v>
      </c>
      <c r="C195" s="64" t="s">
        <v>6206</v>
      </c>
      <c r="D195" s="65">
        <v>42772</v>
      </c>
      <c r="E195" s="70">
        <v>1</v>
      </c>
      <c r="F195" s="70">
        <v>12</v>
      </c>
      <c r="G195" s="66"/>
      <c r="H195" s="66"/>
      <c r="I195" s="67">
        <v>1759.24</v>
      </c>
      <c r="J195" s="68"/>
      <c r="K195" s="66">
        <v>207</v>
      </c>
      <c r="L195" s="68" t="s">
        <v>261</v>
      </c>
    </row>
    <row r="196" spans="1:12">
      <c r="A196" s="63">
        <v>1600</v>
      </c>
      <c r="B196" s="63" t="s">
        <v>6013</v>
      </c>
      <c r="C196" s="64" t="s">
        <v>6207</v>
      </c>
      <c r="D196" s="65">
        <v>42772</v>
      </c>
      <c r="E196" s="70">
        <v>3</v>
      </c>
      <c r="F196" s="71"/>
      <c r="G196" s="68"/>
      <c r="H196" s="68"/>
      <c r="I196" s="67">
        <v>219.6</v>
      </c>
      <c r="J196" s="68"/>
      <c r="K196" s="66">
        <v>2178</v>
      </c>
      <c r="L196" s="68" t="s">
        <v>182</v>
      </c>
    </row>
    <row r="197" spans="1:12">
      <c r="A197" s="63">
        <v>1600</v>
      </c>
      <c r="B197" s="63" t="s">
        <v>6013</v>
      </c>
      <c r="C197" s="64" t="s">
        <v>6208</v>
      </c>
      <c r="D197" s="65">
        <v>42772</v>
      </c>
      <c r="E197" s="70">
        <v>1</v>
      </c>
      <c r="F197" s="70">
        <v>12</v>
      </c>
      <c r="G197" s="66"/>
      <c r="H197" s="66"/>
      <c r="I197" s="67">
        <v>1356.64</v>
      </c>
      <c r="J197" s="68"/>
      <c r="K197" s="66">
        <v>2037</v>
      </c>
      <c r="L197" s="68" t="s">
        <v>189</v>
      </c>
    </row>
    <row r="198" spans="1:12">
      <c r="A198" s="63">
        <v>1600</v>
      </c>
      <c r="B198" s="63" t="s">
        <v>6013</v>
      </c>
      <c r="C198" s="64" t="s">
        <v>6209</v>
      </c>
      <c r="D198" s="65">
        <v>42772</v>
      </c>
      <c r="E198" s="70">
        <v>6</v>
      </c>
      <c r="F198" s="70">
        <v>62</v>
      </c>
      <c r="G198" s="66"/>
      <c r="H198" s="66"/>
      <c r="I198" s="67">
        <v>1659.2</v>
      </c>
      <c r="J198" s="68"/>
      <c r="K198" s="66">
        <v>949</v>
      </c>
      <c r="L198" s="68" t="s">
        <v>208</v>
      </c>
    </row>
    <row r="199" spans="1:12">
      <c r="A199" s="63">
        <v>1600</v>
      </c>
      <c r="B199" s="63" t="s">
        <v>6013</v>
      </c>
      <c r="C199" s="64" t="s">
        <v>6210</v>
      </c>
      <c r="D199" s="65">
        <v>42772</v>
      </c>
      <c r="E199" s="70">
        <v>1</v>
      </c>
      <c r="F199" s="70">
        <v>12</v>
      </c>
      <c r="G199" s="66"/>
      <c r="H199" s="66"/>
      <c r="I199" s="67">
        <v>1256.5999999999999</v>
      </c>
      <c r="J199" s="68"/>
      <c r="K199" s="66">
        <v>1268</v>
      </c>
      <c r="L199" s="68" t="s">
        <v>198</v>
      </c>
    </row>
    <row r="200" spans="1:12">
      <c r="A200" s="63">
        <v>1600</v>
      </c>
      <c r="B200" s="63" t="s">
        <v>6013</v>
      </c>
      <c r="C200" s="64" t="s">
        <v>6211</v>
      </c>
      <c r="D200" s="65">
        <v>42776</v>
      </c>
      <c r="E200" s="70">
        <v>2</v>
      </c>
      <c r="F200" s="70">
        <v>22</v>
      </c>
      <c r="G200" s="66"/>
      <c r="H200" s="66"/>
      <c r="I200" s="67">
        <v>6588</v>
      </c>
      <c r="J200" s="68"/>
      <c r="K200" s="66">
        <v>2037</v>
      </c>
      <c r="L200" s="68" t="s">
        <v>189</v>
      </c>
    </row>
    <row r="201" spans="1:12">
      <c r="A201" s="63">
        <v>1600</v>
      </c>
      <c r="B201" s="63" t="s">
        <v>6013</v>
      </c>
      <c r="C201" s="64" t="s">
        <v>6212</v>
      </c>
      <c r="D201" s="65">
        <v>42777</v>
      </c>
      <c r="E201" s="70">
        <v>6</v>
      </c>
      <c r="F201" s="70">
        <v>61</v>
      </c>
      <c r="G201" s="66"/>
      <c r="H201" s="66"/>
      <c r="I201" s="67">
        <v>1017.48</v>
      </c>
      <c r="J201" s="68"/>
      <c r="K201" s="66">
        <v>1511</v>
      </c>
      <c r="L201" s="68" t="s">
        <v>194</v>
      </c>
    </row>
    <row r="202" spans="1:12">
      <c r="A202" s="63">
        <v>1600</v>
      </c>
      <c r="B202" s="63" t="s">
        <v>6013</v>
      </c>
      <c r="C202" s="64" t="s">
        <v>6213</v>
      </c>
      <c r="D202" s="65">
        <v>42777</v>
      </c>
      <c r="E202" s="70">
        <v>1</v>
      </c>
      <c r="F202" s="70">
        <v>13</v>
      </c>
      <c r="G202" s="66"/>
      <c r="H202" s="66"/>
      <c r="I202" s="67">
        <v>12200</v>
      </c>
      <c r="J202" s="68"/>
      <c r="K202" s="66">
        <v>207</v>
      </c>
      <c r="L202" s="68" t="s">
        <v>261</v>
      </c>
    </row>
    <row r="203" spans="1:12">
      <c r="A203" s="63">
        <v>1600</v>
      </c>
      <c r="B203" s="63" t="s">
        <v>6013</v>
      </c>
      <c r="C203" s="64" t="s">
        <v>6214</v>
      </c>
      <c r="D203" s="65">
        <v>42778</v>
      </c>
      <c r="E203" s="70">
        <v>2</v>
      </c>
      <c r="F203" s="70">
        <v>22</v>
      </c>
      <c r="G203" s="66"/>
      <c r="H203" s="66"/>
      <c r="I203" s="67">
        <v>1695.8</v>
      </c>
      <c r="J203" s="68"/>
      <c r="K203" s="66">
        <v>263</v>
      </c>
      <c r="L203" s="68" t="s">
        <v>252</v>
      </c>
    </row>
    <row r="204" spans="1:12">
      <c r="A204" s="63">
        <v>1600</v>
      </c>
      <c r="B204" s="63" t="s">
        <v>6013</v>
      </c>
      <c r="C204" s="64" t="s">
        <v>6215</v>
      </c>
      <c r="D204" s="65">
        <v>42778</v>
      </c>
      <c r="E204" s="70">
        <v>6</v>
      </c>
      <c r="F204" s="70">
        <v>62</v>
      </c>
      <c r="G204" s="66"/>
      <c r="H204" s="66"/>
      <c r="I204" s="67">
        <v>719.8</v>
      </c>
      <c r="J204" s="68"/>
      <c r="K204" s="66">
        <v>269</v>
      </c>
      <c r="L204" s="68" t="s">
        <v>251</v>
      </c>
    </row>
    <row r="205" spans="1:12">
      <c r="A205" s="63">
        <v>1600</v>
      </c>
      <c r="B205" s="63" t="s">
        <v>6013</v>
      </c>
      <c r="C205" s="64" t="s">
        <v>6216</v>
      </c>
      <c r="D205" s="65">
        <v>42778</v>
      </c>
      <c r="E205" s="70">
        <v>2</v>
      </c>
      <c r="F205" s="70">
        <v>22</v>
      </c>
      <c r="G205" s="66"/>
      <c r="H205" s="66"/>
      <c r="I205" s="67">
        <v>847.9</v>
      </c>
      <c r="J205" s="68"/>
      <c r="K205" s="66">
        <v>949</v>
      </c>
      <c r="L205" s="68" t="s">
        <v>208</v>
      </c>
    </row>
    <row r="206" spans="1:12">
      <c r="A206" s="63">
        <v>1600</v>
      </c>
      <c r="B206" s="63" t="s">
        <v>6013</v>
      </c>
      <c r="C206" s="64" t="s">
        <v>6217</v>
      </c>
      <c r="D206" s="65">
        <v>42778</v>
      </c>
      <c r="E206" s="70">
        <v>2</v>
      </c>
      <c r="F206" s="70">
        <v>22</v>
      </c>
      <c r="G206" s="66"/>
      <c r="H206" s="66"/>
      <c r="I206" s="67">
        <v>1695.8</v>
      </c>
      <c r="J206" s="68"/>
      <c r="K206" s="66">
        <v>949</v>
      </c>
      <c r="L206" s="68" t="s">
        <v>208</v>
      </c>
    </row>
    <row r="207" spans="1:12">
      <c r="A207" s="63">
        <v>1600</v>
      </c>
      <c r="B207" s="63" t="s">
        <v>6013</v>
      </c>
      <c r="C207" s="64" t="s">
        <v>6218</v>
      </c>
      <c r="D207" s="65">
        <v>42778</v>
      </c>
      <c r="E207" s="70">
        <v>2</v>
      </c>
      <c r="F207" s="70">
        <v>22</v>
      </c>
      <c r="G207" s="66"/>
      <c r="H207" s="66"/>
      <c r="I207" s="67">
        <v>847.9</v>
      </c>
      <c r="J207" s="68"/>
      <c r="K207" s="66">
        <v>949</v>
      </c>
      <c r="L207" s="68" t="s">
        <v>208</v>
      </c>
    </row>
    <row r="208" spans="1:12">
      <c r="A208" s="63">
        <v>1600</v>
      </c>
      <c r="B208" s="63" t="s">
        <v>6013</v>
      </c>
      <c r="C208" s="64" t="s">
        <v>6219</v>
      </c>
      <c r="D208" s="65">
        <v>42778</v>
      </c>
      <c r="E208" s="70">
        <v>2</v>
      </c>
      <c r="F208" s="70">
        <v>22</v>
      </c>
      <c r="G208" s="66"/>
      <c r="H208" s="66"/>
      <c r="I208" s="67">
        <v>1695.8</v>
      </c>
      <c r="J208" s="68"/>
      <c r="K208" s="66">
        <v>949</v>
      </c>
      <c r="L208" s="68" t="s">
        <v>208</v>
      </c>
    </row>
    <row r="209" spans="1:12">
      <c r="A209" s="63">
        <v>1600</v>
      </c>
      <c r="B209" s="63" t="s">
        <v>6013</v>
      </c>
      <c r="C209" s="64" t="s">
        <v>6220</v>
      </c>
      <c r="D209" s="65">
        <v>42778</v>
      </c>
      <c r="E209" s="70">
        <v>1</v>
      </c>
      <c r="F209" s="70">
        <v>12</v>
      </c>
      <c r="G209" s="66"/>
      <c r="H209" s="66"/>
      <c r="I209" s="67">
        <v>879.62</v>
      </c>
      <c r="J209" s="68"/>
      <c r="K209" s="66">
        <v>2178</v>
      </c>
      <c r="L209" s="68" t="s">
        <v>182</v>
      </c>
    </row>
    <row r="210" spans="1:12">
      <c r="A210" s="63">
        <v>1600</v>
      </c>
      <c r="B210" s="63" t="s">
        <v>6013</v>
      </c>
      <c r="C210" s="64" t="s">
        <v>6221</v>
      </c>
      <c r="D210" s="65">
        <v>42778</v>
      </c>
      <c r="E210" s="70">
        <v>3</v>
      </c>
      <c r="F210" s="71"/>
      <c r="G210" s="68"/>
      <c r="H210" s="68"/>
      <c r="I210" s="67">
        <v>219.6</v>
      </c>
      <c r="J210" s="68"/>
      <c r="K210" s="66">
        <v>2432</v>
      </c>
      <c r="L210" s="68" t="s">
        <v>176</v>
      </c>
    </row>
    <row r="211" spans="1:12">
      <c r="A211" s="63">
        <v>1600</v>
      </c>
      <c r="B211" s="63" t="s">
        <v>6013</v>
      </c>
      <c r="C211" s="64" t="s">
        <v>6222</v>
      </c>
      <c r="D211" s="65">
        <v>42778</v>
      </c>
      <c r="E211" s="70">
        <v>1</v>
      </c>
      <c r="F211" s="70">
        <v>12</v>
      </c>
      <c r="G211" s="66"/>
      <c r="H211" s="66"/>
      <c r="I211" s="67">
        <v>1005.28</v>
      </c>
      <c r="J211" s="68"/>
      <c r="K211" s="66">
        <v>1126</v>
      </c>
      <c r="L211" s="68" t="s">
        <v>201</v>
      </c>
    </row>
    <row r="212" spans="1:12">
      <c r="A212" s="63">
        <v>1600</v>
      </c>
      <c r="B212" s="63" t="s">
        <v>6013</v>
      </c>
      <c r="C212" s="64" t="s">
        <v>6223</v>
      </c>
      <c r="D212" s="65">
        <v>42778</v>
      </c>
      <c r="E212" s="70">
        <v>6</v>
      </c>
      <c r="F212" s="70">
        <v>62</v>
      </c>
      <c r="G212" s="66"/>
      <c r="H212" s="66"/>
      <c r="I212" s="67">
        <v>695.4</v>
      </c>
      <c r="J212" s="68"/>
      <c r="K212" s="66">
        <v>1126</v>
      </c>
      <c r="L212" s="68" t="s">
        <v>201</v>
      </c>
    </row>
    <row r="213" spans="1:12">
      <c r="A213" s="63">
        <v>1600</v>
      </c>
      <c r="B213" s="63" t="s">
        <v>6013</v>
      </c>
      <c r="C213" s="64" t="s">
        <v>6224</v>
      </c>
      <c r="D213" s="65">
        <v>42778</v>
      </c>
      <c r="E213" s="70">
        <v>6</v>
      </c>
      <c r="F213" s="70">
        <v>61</v>
      </c>
      <c r="G213" s="66"/>
      <c r="H213" s="66"/>
      <c r="I213" s="67">
        <v>3533.14</v>
      </c>
      <c r="J213" s="68"/>
      <c r="K213" s="66">
        <v>1511</v>
      </c>
      <c r="L213" s="68" t="s">
        <v>194</v>
      </c>
    </row>
    <row r="214" spans="1:12">
      <c r="A214" s="63">
        <v>1600</v>
      </c>
      <c r="B214" s="63" t="s">
        <v>6013</v>
      </c>
      <c r="C214" s="64" t="s">
        <v>6225</v>
      </c>
      <c r="D214" s="65">
        <v>42778</v>
      </c>
      <c r="E214" s="70">
        <v>1</v>
      </c>
      <c r="F214" s="70">
        <v>12</v>
      </c>
      <c r="G214" s="66"/>
      <c r="H214" s="66"/>
      <c r="I214" s="67">
        <v>1256.5999999999999</v>
      </c>
      <c r="J214" s="68"/>
      <c r="K214" s="66">
        <v>1119</v>
      </c>
      <c r="L214" s="68" t="s">
        <v>202</v>
      </c>
    </row>
    <row r="215" spans="1:12">
      <c r="A215" s="63">
        <v>1600</v>
      </c>
      <c r="B215" s="63" t="s">
        <v>6013</v>
      </c>
      <c r="C215" s="64" t="s">
        <v>6226</v>
      </c>
      <c r="D215" s="65">
        <v>42778</v>
      </c>
      <c r="E215" s="70">
        <v>2</v>
      </c>
      <c r="F215" s="70">
        <v>22</v>
      </c>
      <c r="G215" s="66"/>
      <c r="H215" s="66"/>
      <c r="I215" s="67">
        <v>939.4</v>
      </c>
      <c r="J215" s="68"/>
      <c r="K215" s="66">
        <v>133</v>
      </c>
      <c r="L215" s="68" t="s">
        <v>269</v>
      </c>
    </row>
    <row r="216" spans="1:12">
      <c r="A216" s="63">
        <v>1600</v>
      </c>
      <c r="B216" s="63" t="s">
        <v>6013</v>
      </c>
      <c r="C216" s="64" t="s">
        <v>6227</v>
      </c>
      <c r="D216" s="65">
        <v>42778</v>
      </c>
      <c r="E216" s="70">
        <v>2</v>
      </c>
      <c r="F216" s="70">
        <v>22</v>
      </c>
      <c r="G216" s="66"/>
      <c r="H216" s="66"/>
      <c r="I216" s="67">
        <v>2551.02</v>
      </c>
      <c r="J216" s="68"/>
      <c r="K216" s="66">
        <v>2628</v>
      </c>
      <c r="L216" s="68" t="s">
        <v>167</v>
      </c>
    </row>
    <row r="217" spans="1:12">
      <c r="A217" s="63">
        <v>1600</v>
      </c>
      <c r="B217" s="63" t="s">
        <v>6013</v>
      </c>
      <c r="C217" s="64" t="s">
        <v>6228</v>
      </c>
      <c r="D217" s="65">
        <v>42778</v>
      </c>
      <c r="E217" s="70">
        <v>2</v>
      </c>
      <c r="F217" s="70">
        <v>22</v>
      </c>
      <c r="G217" s="66"/>
      <c r="H217" s="66"/>
      <c r="I217" s="67">
        <v>2551.02</v>
      </c>
      <c r="J217" s="68"/>
      <c r="K217" s="66">
        <v>2628</v>
      </c>
      <c r="L217" s="68" t="s">
        <v>167</v>
      </c>
    </row>
    <row r="218" spans="1:12">
      <c r="A218" s="63">
        <v>1600</v>
      </c>
      <c r="B218" s="63" t="s">
        <v>6013</v>
      </c>
      <c r="C218" s="64" t="s">
        <v>6229</v>
      </c>
      <c r="D218" s="65">
        <v>42778</v>
      </c>
      <c r="E218" s="70">
        <v>2</v>
      </c>
      <c r="F218" s="70">
        <v>22</v>
      </c>
      <c r="G218" s="66"/>
      <c r="H218" s="66"/>
      <c r="I218" s="67">
        <v>1213.9000000000001</v>
      </c>
      <c r="J218" s="68"/>
      <c r="K218" s="66">
        <v>1440</v>
      </c>
      <c r="L218" s="68" t="s">
        <v>195</v>
      </c>
    </row>
    <row r="219" spans="1:12">
      <c r="A219" s="63">
        <v>1600</v>
      </c>
      <c r="B219" s="63" t="s">
        <v>6013</v>
      </c>
      <c r="C219" s="64" t="s">
        <v>6230</v>
      </c>
      <c r="D219" s="65">
        <v>42778</v>
      </c>
      <c r="E219" s="70">
        <v>2</v>
      </c>
      <c r="F219" s="70">
        <v>22</v>
      </c>
      <c r="G219" s="66"/>
      <c r="H219" s="66"/>
      <c r="I219" s="67">
        <v>1213.9000000000001</v>
      </c>
      <c r="J219" s="68"/>
      <c r="K219" s="66">
        <v>1440</v>
      </c>
      <c r="L219" s="68" t="s">
        <v>195</v>
      </c>
    </row>
    <row r="220" spans="1:12">
      <c r="A220" s="63">
        <v>1600</v>
      </c>
      <c r="B220" s="63" t="s">
        <v>6013</v>
      </c>
      <c r="C220" s="64" t="s">
        <v>6231</v>
      </c>
      <c r="D220" s="65">
        <v>42778</v>
      </c>
      <c r="E220" s="70">
        <v>3</v>
      </c>
      <c r="F220" s="71"/>
      <c r="G220" s="68"/>
      <c r="H220" s="68"/>
      <c r="I220" s="67">
        <v>295.24</v>
      </c>
      <c r="J220" s="68"/>
      <c r="K220" s="66">
        <v>611</v>
      </c>
      <c r="L220" s="68" t="s">
        <v>227</v>
      </c>
    </row>
    <row r="221" spans="1:12">
      <c r="A221" s="63">
        <v>1600</v>
      </c>
      <c r="B221" s="63" t="s">
        <v>6013</v>
      </c>
      <c r="C221" s="64" t="s">
        <v>6232</v>
      </c>
      <c r="D221" s="65">
        <v>42778</v>
      </c>
      <c r="E221" s="70">
        <v>6</v>
      </c>
      <c r="F221" s="70">
        <v>61</v>
      </c>
      <c r="G221" s="66"/>
      <c r="H221" s="66"/>
      <c r="I221" s="67">
        <v>969.9</v>
      </c>
      <c r="J221" s="68"/>
      <c r="K221" s="66">
        <v>2341</v>
      </c>
      <c r="L221" s="68" t="s">
        <v>177</v>
      </c>
    </row>
    <row r="222" spans="1:12">
      <c r="A222" s="63">
        <v>1600</v>
      </c>
      <c r="B222" s="63" t="s">
        <v>6013</v>
      </c>
      <c r="C222" s="64" t="s">
        <v>6233</v>
      </c>
      <c r="D222" s="65">
        <v>42778</v>
      </c>
      <c r="E222" s="70">
        <v>6</v>
      </c>
      <c r="F222" s="70">
        <v>61</v>
      </c>
      <c r="G222" s="66"/>
      <c r="H222" s="66"/>
      <c r="I222" s="67">
        <v>2456.59</v>
      </c>
      <c r="J222" s="68"/>
      <c r="K222" s="66">
        <v>2341</v>
      </c>
      <c r="L222" s="68" t="s">
        <v>177</v>
      </c>
    </row>
    <row r="223" spans="1:12">
      <c r="A223" s="63">
        <v>1600</v>
      </c>
      <c r="B223" s="63" t="s">
        <v>6013</v>
      </c>
      <c r="C223" s="64" t="s">
        <v>6234</v>
      </c>
      <c r="D223" s="65">
        <v>42778</v>
      </c>
      <c r="E223" s="70">
        <v>3</v>
      </c>
      <c r="F223" s="71"/>
      <c r="G223" s="68"/>
      <c r="H223" s="68"/>
      <c r="I223" s="67">
        <v>20.74</v>
      </c>
      <c r="J223" s="68"/>
      <c r="K223" s="66">
        <v>2432</v>
      </c>
      <c r="L223" s="68" t="s">
        <v>176</v>
      </c>
    </row>
    <row r="224" spans="1:12">
      <c r="A224" s="63">
        <v>1600</v>
      </c>
      <c r="B224" s="63" t="s">
        <v>6013</v>
      </c>
      <c r="C224" s="64" t="s">
        <v>6235</v>
      </c>
      <c r="D224" s="65">
        <v>42778</v>
      </c>
      <c r="E224" s="70">
        <v>3</v>
      </c>
      <c r="F224" s="71"/>
      <c r="G224" s="68"/>
      <c r="H224" s="68"/>
      <c r="I224" s="67">
        <v>219.6</v>
      </c>
      <c r="J224" s="68"/>
      <c r="K224" s="66">
        <v>2432</v>
      </c>
      <c r="L224" s="68" t="s">
        <v>176</v>
      </c>
    </row>
    <row r="225" spans="1:12">
      <c r="A225" s="63">
        <v>1600</v>
      </c>
      <c r="B225" s="63" t="s">
        <v>6013</v>
      </c>
      <c r="C225" s="64" t="s">
        <v>6236</v>
      </c>
      <c r="D225" s="65">
        <v>42778</v>
      </c>
      <c r="E225" s="70">
        <v>3</v>
      </c>
      <c r="F225" s="71"/>
      <c r="G225" s="68"/>
      <c r="H225" s="68"/>
      <c r="I225" s="67">
        <v>219.6</v>
      </c>
      <c r="J225" s="68"/>
      <c r="K225" s="66">
        <v>440</v>
      </c>
      <c r="L225" s="68" t="s">
        <v>239</v>
      </c>
    </row>
    <row r="226" spans="1:12">
      <c r="A226" s="63">
        <v>1600</v>
      </c>
      <c r="B226" s="63" t="s">
        <v>6013</v>
      </c>
      <c r="C226" s="64" t="s">
        <v>6237</v>
      </c>
      <c r="D226" s="65">
        <v>42778</v>
      </c>
      <c r="E226" s="70">
        <v>1</v>
      </c>
      <c r="F226" s="70">
        <v>12</v>
      </c>
      <c r="G226" s="66"/>
      <c r="H226" s="66"/>
      <c r="I226" s="67">
        <v>2010.56</v>
      </c>
      <c r="J226" s="68"/>
      <c r="K226" s="66">
        <v>207</v>
      </c>
      <c r="L226" s="68" t="s">
        <v>261</v>
      </c>
    </row>
    <row r="227" spans="1:12">
      <c r="A227" s="63">
        <v>1600</v>
      </c>
      <c r="B227" s="63" t="s">
        <v>6013</v>
      </c>
      <c r="C227" s="64" t="s">
        <v>6238</v>
      </c>
      <c r="D227" s="65">
        <v>42778</v>
      </c>
      <c r="E227" s="70">
        <v>6</v>
      </c>
      <c r="F227" s="70">
        <v>62</v>
      </c>
      <c r="G227" s="66"/>
      <c r="H227" s="66"/>
      <c r="I227" s="67">
        <v>719.8</v>
      </c>
      <c r="J227" s="68"/>
      <c r="K227" s="66">
        <v>949</v>
      </c>
      <c r="L227" s="68" t="s">
        <v>208</v>
      </c>
    </row>
    <row r="228" spans="1:12">
      <c r="A228" s="63">
        <v>1600</v>
      </c>
      <c r="B228" s="63" t="s">
        <v>6013</v>
      </c>
      <c r="C228" s="64" t="s">
        <v>6239</v>
      </c>
      <c r="D228" s="65">
        <v>42778</v>
      </c>
      <c r="E228" s="70">
        <v>1</v>
      </c>
      <c r="F228" s="70">
        <v>11</v>
      </c>
      <c r="G228" s="66"/>
      <c r="H228" s="66"/>
      <c r="I228" s="68"/>
      <c r="J228" s="67">
        <v>-839.85</v>
      </c>
      <c r="K228" s="66">
        <v>111</v>
      </c>
      <c r="L228" s="68" t="s">
        <v>272</v>
      </c>
    </row>
    <row r="229" spans="1:12">
      <c r="A229" s="63">
        <v>1600</v>
      </c>
      <c r="B229" s="63" t="s">
        <v>6013</v>
      </c>
      <c r="C229" s="64" t="s">
        <v>6240</v>
      </c>
      <c r="D229" s="65">
        <v>42778</v>
      </c>
      <c r="E229" s="70">
        <v>1</v>
      </c>
      <c r="F229" s="70">
        <v>11</v>
      </c>
      <c r="G229" s="66"/>
      <c r="H229" s="66"/>
      <c r="I229" s="67">
        <v>672.83</v>
      </c>
      <c r="J229" s="68"/>
      <c r="K229" s="66">
        <v>111</v>
      </c>
      <c r="L229" s="68" t="s">
        <v>272</v>
      </c>
    </row>
    <row r="230" spans="1:12">
      <c r="A230" s="63">
        <v>1600</v>
      </c>
      <c r="B230" s="63" t="s">
        <v>6013</v>
      </c>
      <c r="C230" s="64" t="s">
        <v>6241</v>
      </c>
      <c r="D230" s="65">
        <v>42778</v>
      </c>
      <c r="E230" s="70">
        <v>6</v>
      </c>
      <c r="F230" s="70">
        <v>62</v>
      </c>
      <c r="G230" s="66"/>
      <c r="H230" s="66"/>
      <c r="I230" s="67">
        <v>927.2</v>
      </c>
      <c r="J230" s="68"/>
      <c r="K230" s="66">
        <v>3081</v>
      </c>
      <c r="L230" s="68" t="s">
        <v>153</v>
      </c>
    </row>
    <row r="231" spans="1:12">
      <c r="A231" s="63">
        <v>1600</v>
      </c>
      <c r="B231" s="63" t="s">
        <v>6013</v>
      </c>
      <c r="C231" s="64" t="s">
        <v>6242</v>
      </c>
      <c r="D231" s="65">
        <v>42791</v>
      </c>
      <c r="E231" s="70">
        <v>3</v>
      </c>
      <c r="F231" s="71"/>
      <c r="G231" s="68"/>
      <c r="H231" s="68"/>
      <c r="I231" s="67">
        <v>597.79999999999995</v>
      </c>
      <c r="J231" s="68"/>
      <c r="K231" s="66">
        <v>93</v>
      </c>
      <c r="L231" s="68" t="s">
        <v>282</v>
      </c>
    </row>
    <row r="232" spans="1:12">
      <c r="A232" s="63">
        <v>1600</v>
      </c>
      <c r="B232" s="63" t="s">
        <v>6013</v>
      </c>
      <c r="C232" s="64" t="s">
        <v>6243</v>
      </c>
      <c r="D232" s="65">
        <v>42791</v>
      </c>
      <c r="E232" s="70">
        <v>1</v>
      </c>
      <c r="F232" s="70">
        <v>12</v>
      </c>
      <c r="G232" s="66"/>
      <c r="H232" s="66"/>
      <c r="I232" s="67">
        <v>1135.82</v>
      </c>
      <c r="J232" s="68"/>
      <c r="K232" s="66">
        <v>127</v>
      </c>
      <c r="L232" s="68" t="s">
        <v>270</v>
      </c>
    </row>
    <row r="233" spans="1:12">
      <c r="A233" s="63">
        <v>1600</v>
      </c>
      <c r="B233" s="63" t="s">
        <v>6013</v>
      </c>
      <c r="C233" s="64" t="s">
        <v>6244</v>
      </c>
      <c r="D233" s="65">
        <v>42791</v>
      </c>
      <c r="E233" s="70">
        <v>1</v>
      </c>
      <c r="F233" s="70">
        <v>12</v>
      </c>
      <c r="G233" s="66"/>
      <c r="H233" s="66"/>
      <c r="I233" s="67">
        <v>677.1</v>
      </c>
      <c r="J233" s="68"/>
      <c r="K233" s="66">
        <v>245</v>
      </c>
      <c r="L233" s="68" t="s">
        <v>255</v>
      </c>
    </row>
    <row r="234" spans="1:12">
      <c r="A234" s="63">
        <v>1600</v>
      </c>
      <c r="B234" s="63" t="s">
        <v>6013</v>
      </c>
      <c r="C234" s="64" t="s">
        <v>6245</v>
      </c>
      <c r="D234" s="65">
        <v>42791</v>
      </c>
      <c r="E234" s="70">
        <v>1</v>
      </c>
      <c r="F234" s="70">
        <v>12</v>
      </c>
      <c r="G234" s="66"/>
      <c r="H234" s="66"/>
      <c r="I234" s="67">
        <v>879.62</v>
      </c>
      <c r="J234" s="68"/>
      <c r="K234" s="66">
        <v>364</v>
      </c>
      <c r="L234" s="68" t="s">
        <v>242</v>
      </c>
    </row>
    <row r="235" spans="1:12">
      <c r="A235" s="63">
        <v>1600</v>
      </c>
      <c r="B235" s="63" t="s">
        <v>6013</v>
      </c>
      <c r="C235" s="64" t="s">
        <v>6246</v>
      </c>
      <c r="D235" s="65">
        <v>42791</v>
      </c>
      <c r="E235" s="70">
        <v>3</v>
      </c>
      <c r="F235" s="71"/>
      <c r="G235" s="68"/>
      <c r="H235" s="68"/>
      <c r="I235" s="67">
        <v>219.6</v>
      </c>
      <c r="J235" s="68"/>
      <c r="K235" s="66">
        <v>503</v>
      </c>
      <c r="L235" s="68" t="s">
        <v>235</v>
      </c>
    </row>
    <row r="236" spans="1:12">
      <c r="A236" s="63">
        <v>1600</v>
      </c>
      <c r="B236" s="63" t="s">
        <v>6013</v>
      </c>
      <c r="C236" s="64" t="s">
        <v>6247</v>
      </c>
      <c r="D236" s="65">
        <v>42791</v>
      </c>
      <c r="E236" s="70">
        <v>1</v>
      </c>
      <c r="F236" s="70">
        <v>12</v>
      </c>
      <c r="G236" s="66"/>
      <c r="H236" s="66"/>
      <c r="I236" s="67">
        <v>1710.44</v>
      </c>
      <c r="J236" s="68"/>
      <c r="K236" s="66">
        <v>527</v>
      </c>
      <c r="L236" s="68" t="s">
        <v>233</v>
      </c>
    </row>
    <row r="237" spans="1:12">
      <c r="A237" s="63">
        <v>1600</v>
      </c>
      <c r="B237" s="63" t="s">
        <v>6013</v>
      </c>
      <c r="C237" s="64" t="s">
        <v>6248</v>
      </c>
      <c r="D237" s="65">
        <v>42791</v>
      </c>
      <c r="E237" s="70">
        <v>1</v>
      </c>
      <c r="F237" s="70">
        <v>12</v>
      </c>
      <c r="G237" s="66"/>
      <c r="H237" s="66"/>
      <c r="I237" s="67">
        <v>2440</v>
      </c>
      <c r="J237" s="68"/>
      <c r="K237" s="66">
        <v>635</v>
      </c>
      <c r="L237" s="68" t="s">
        <v>223</v>
      </c>
    </row>
    <row r="238" spans="1:12">
      <c r="A238" s="63">
        <v>1600</v>
      </c>
      <c r="B238" s="63" t="s">
        <v>6013</v>
      </c>
      <c r="C238" s="64" t="s">
        <v>6249</v>
      </c>
      <c r="D238" s="65">
        <v>42791</v>
      </c>
      <c r="E238" s="70">
        <v>3</v>
      </c>
      <c r="F238" s="71"/>
      <c r="G238" s="68"/>
      <c r="H238" s="68"/>
      <c r="I238" s="67">
        <v>73.2</v>
      </c>
      <c r="J238" s="68"/>
      <c r="K238" s="66">
        <v>1725</v>
      </c>
      <c r="L238" s="68" t="s">
        <v>193</v>
      </c>
    </row>
    <row r="239" spans="1:12">
      <c r="A239" s="63">
        <v>1600</v>
      </c>
      <c r="B239" s="63" t="s">
        <v>6013</v>
      </c>
      <c r="C239" s="64" t="s">
        <v>6250</v>
      </c>
      <c r="D239" s="65">
        <v>42791</v>
      </c>
      <c r="E239" s="70">
        <v>1</v>
      </c>
      <c r="F239" s="70">
        <v>12</v>
      </c>
      <c r="G239" s="66"/>
      <c r="H239" s="66"/>
      <c r="I239" s="67">
        <v>4026</v>
      </c>
      <c r="J239" s="68"/>
      <c r="K239" s="66">
        <v>1805</v>
      </c>
      <c r="L239" s="68" t="s">
        <v>192</v>
      </c>
    </row>
    <row r="240" spans="1:12">
      <c r="A240" s="63">
        <v>1600</v>
      </c>
      <c r="B240" s="63" t="s">
        <v>6013</v>
      </c>
      <c r="C240" s="64" t="s">
        <v>6251</v>
      </c>
      <c r="D240" s="65">
        <v>42791</v>
      </c>
      <c r="E240" s="70">
        <v>6</v>
      </c>
      <c r="F240" s="70">
        <v>61</v>
      </c>
      <c r="G240" s="66"/>
      <c r="H240" s="66"/>
      <c r="I240" s="67">
        <v>1030.9000000000001</v>
      </c>
      <c r="J240" s="68"/>
      <c r="K240" s="66">
        <v>2078</v>
      </c>
      <c r="L240" s="68" t="s">
        <v>185</v>
      </c>
    </row>
    <row r="241" spans="1:12">
      <c r="A241" s="63">
        <v>1600</v>
      </c>
      <c r="B241" s="63" t="s">
        <v>6013</v>
      </c>
      <c r="C241" s="64" t="s">
        <v>6252</v>
      </c>
      <c r="D241" s="65">
        <v>42791</v>
      </c>
      <c r="E241" s="70">
        <v>6</v>
      </c>
      <c r="F241" s="70">
        <v>61</v>
      </c>
      <c r="G241" s="66"/>
      <c r="H241" s="66"/>
      <c r="I241" s="67">
        <v>2433.9</v>
      </c>
      <c r="J241" s="68"/>
      <c r="K241" s="66">
        <v>2078</v>
      </c>
      <c r="L241" s="68" t="s">
        <v>185</v>
      </c>
    </row>
    <row r="242" spans="1:12">
      <c r="A242" s="63">
        <v>1600</v>
      </c>
      <c r="B242" s="63" t="s">
        <v>6013</v>
      </c>
      <c r="C242" s="64" t="s">
        <v>6253</v>
      </c>
      <c r="D242" s="65">
        <v>42791</v>
      </c>
      <c r="E242" s="70">
        <v>5</v>
      </c>
      <c r="F242" s="70">
        <v>52</v>
      </c>
      <c r="G242" s="66"/>
      <c r="H242" s="66"/>
      <c r="I242" s="67">
        <v>1586</v>
      </c>
      <c r="J242" s="68"/>
      <c r="K242" s="66">
        <v>2188</v>
      </c>
      <c r="L242" s="68" t="s">
        <v>181</v>
      </c>
    </row>
    <row r="243" spans="1:12">
      <c r="A243" s="63">
        <v>1600</v>
      </c>
      <c r="B243" s="63" t="s">
        <v>6013</v>
      </c>
      <c r="C243" s="64" t="s">
        <v>6254</v>
      </c>
      <c r="D243" s="65">
        <v>42791</v>
      </c>
      <c r="E243" s="70">
        <v>2</v>
      </c>
      <c r="F243" s="70">
        <v>22</v>
      </c>
      <c r="G243" s="66"/>
      <c r="H243" s="66"/>
      <c r="I243" s="67">
        <v>1256.5999999999999</v>
      </c>
      <c r="J243" s="68"/>
      <c r="K243" s="66">
        <v>3081</v>
      </c>
      <c r="L243" s="68" t="s">
        <v>153</v>
      </c>
    </row>
    <row r="244" spans="1:12">
      <c r="A244" s="63">
        <v>1600</v>
      </c>
      <c r="B244" s="63" t="s">
        <v>6013</v>
      </c>
      <c r="C244" s="64" t="s">
        <v>6255</v>
      </c>
      <c r="D244" s="65">
        <v>42791</v>
      </c>
      <c r="E244" s="70">
        <v>6</v>
      </c>
      <c r="F244" s="70">
        <v>61</v>
      </c>
      <c r="G244" s="66"/>
      <c r="H244" s="66"/>
      <c r="I244" s="67">
        <v>884.5</v>
      </c>
      <c r="J244" s="68"/>
      <c r="K244" s="66">
        <v>1126</v>
      </c>
      <c r="L244" s="68" t="s">
        <v>201</v>
      </c>
    </row>
    <row r="245" spans="1:12">
      <c r="A245" s="63">
        <v>1600</v>
      </c>
      <c r="B245" s="63" t="s">
        <v>6013</v>
      </c>
      <c r="C245" s="64" t="s">
        <v>6256</v>
      </c>
      <c r="D245" s="65">
        <v>42791</v>
      </c>
      <c r="E245" s="70">
        <v>1</v>
      </c>
      <c r="F245" s="70">
        <v>12</v>
      </c>
      <c r="G245" s="66"/>
      <c r="H245" s="66"/>
      <c r="I245" s="67">
        <v>3769.8</v>
      </c>
      <c r="J245" s="68"/>
      <c r="K245" s="66">
        <v>1511</v>
      </c>
      <c r="L245" s="68" t="s">
        <v>194</v>
      </c>
    </row>
    <row r="246" spans="1:12">
      <c r="A246" s="63">
        <v>1600</v>
      </c>
      <c r="B246" s="63" t="s">
        <v>6013</v>
      </c>
      <c r="C246" s="64" t="s">
        <v>6257</v>
      </c>
      <c r="D246" s="65">
        <v>42791</v>
      </c>
      <c r="E246" s="70">
        <v>2</v>
      </c>
      <c r="F246" s="70">
        <v>22</v>
      </c>
      <c r="G246" s="66"/>
      <c r="H246" s="66"/>
      <c r="I246" s="67">
        <v>1256.5999999999999</v>
      </c>
      <c r="J246" s="68"/>
      <c r="K246" s="66">
        <v>1511</v>
      </c>
      <c r="L246" s="68" t="s">
        <v>194</v>
      </c>
    </row>
    <row r="247" spans="1:12">
      <c r="A247" s="63">
        <v>1600</v>
      </c>
      <c r="B247" s="63" t="s">
        <v>6013</v>
      </c>
      <c r="C247" s="64" t="s">
        <v>6258</v>
      </c>
      <c r="D247" s="65">
        <v>42791</v>
      </c>
      <c r="E247" s="70">
        <v>2</v>
      </c>
      <c r="F247" s="70">
        <v>22</v>
      </c>
      <c r="G247" s="66"/>
      <c r="H247" s="66"/>
      <c r="I247" s="67">
        <v>1298.08</v>
      </c>
      <c r="J247" s="68"/>
      <c r="K247" s="66">
        <v>1511</v>
      </c>
      <c r="L247" s="68" t="s">
        <v>194</v>
      </c>
    </row>
    <row r="248" spans="1:12">
      <c r="A248" s="63">
        <v>1600</v>
      </c>
      <c r="B248" s="63" t="s">
        <v>6013</v>
      </c>
      <c r="C248" s="64" t="s">
        <v>6259</v>
      </c>
      <c r="D248" s="65">
        <v>42791</v>
      </c>
      <c r="E248" s="70">
        <v>6</v>
      </c>
      <c r="F248" s="70">
        <v>61</v>
      </c>
      <c r="G248" s="66"/>
      <c r="H248" s="66"/>
      <c r="I248" s="67">
        <v>1601.86</v>
      </c>
      <c r="J248" s="68"/>
      <c r="K248" s="66">
        <v>1511</v>
      </c>
      <c r="L248" s="68" t="s">
        <v>194</v>
      </c>
    </row>
    <row r="249" spans="1:12">
      <c r="A249" s="63">
        <v>1600</v>
      </c>
      <c r="B249" s="63" t="s">
        <v>6013</v>
      </c>
      <c r="C249" s="64" t="s">
        <v>6260</v>
      </c>
      <c r="D249" s="65">
        <v>42791</v>
      </c>
      <c r="E249" s="70">
        <v>6</v>
      </c>
      <c r="F249" s="70">
        <v>61</v>
      </c>
      <c r="G249" s="66"/>
      <c r="H249" s="66"/>
      <c r="I249" s="67">
        <v>1068.72</v>
      </c>
      <c r="J249" s="68"/>
      <c r="K249" s="66">
        <v>1511</v>
      </c>
      <c r="L249" s="68" t="s">
        <v>194</v>
      </c>
    </row>
    <row r="250" spans="1:12">
      <c r="A250" s="63">
        <v>1600</v>
      </c>
      <c r="B250" s="63" t="s">
        <v>6013</v>
      </c>
      <c r="C250" s="64" t="s">
        <v>6261</v>
      </c>
      <c r="D250" s="65">
        <v>42791</v>
      </c>
      <c r="E250" s="70">
        <v>1</v>
      </c>
      <c r="F250" s="70">
        <v>12</v>
      </c>
      <c r="G250" s="66"/>
      <c r="H250" s="66"/>
      <c r="I250" s="67">
        <v>1005.28</v>
      </c>
      <c r="J250" s="68"/>
      <c r="K250" s="66">
        <v>1511</v>
      </c>
      <c r="L250" s="68" t="s">
        <v>194</v>
      </c>
    </row>
    <row r="251" spans="1:12">
      <c r="A251" s="63">
        <v>1600</v>
      </c>
      <c r="B251" s="63" t="s">
        <v>6013</v>
      </c>
      <c r="C251" s="64" t="s">
        <v>6262</v>
      </c>
      <c r="D251" s="65">
        <v>42791</v>
      </c>
      <c r="E251" s="70">
        <v>3</v>
      </c>
      <c r="F251" s="71"/>
      <c r="G251" s="68"/>
      <c r="H251" s="68"/>
      <c r="I251" s="67">
        <v>219.6</v>
      </c>
      <c r="J251" s="68"/>
      <c r="K251" s="66">
        <v>346</v>
      </c>
      <c r="L251" s="68" t="s">
        <v>244</v>
      </c>
    </row>
    <row r="252" spans="1:12">
      <c r="A252" s="63">
        <v>1600</v>
      </c>
      <c r="B252" s="63" t="s">
        <v>6013</v>
      </c>
      <c r="C252" s="64" t="s">
        <v>6263</v>
      </c>
      <c r="D252" s="65">
        <v>42791</v>
      </c>
      <c r="E252" s="70">
        <v>3</v>
      </c>
      <c r="F252" s="71"/>
      <c r="G252" s="68"/>
      <c r="H252" s="68"/>
      <c r="I252" s="67">
        <v>219.6</v>
      </c>
      <c r="J252" s="68"/>
      <c r="K252" s="66">
        <v>346</v>
      </c>
      <c r="L252" s="68" t="s">
        <v>244</v>
      </c>
    </row>
    <row r="253" spans="1:12">
      <c r="A253" s="63">
        <v>1600</v>
      </c>
      <c r="B253" s="63" t="s">
        <v>6013</v>
      </c>
      <c r="C253" s="64" t="s">
        <v>6264</v>
      </c>
      <c r="D253" s="65">
        <v>42791</v>
      </c>
      <c r="E253" s="70">
        <v>3</v>
      </c>
      <c r="F253" s="71"/>
      <c r="G253" s="68"/>
      <c r="H253" s="68"/>
      <c r="I253" s="67">
        <v>146.4</v>
      </c>
      <c r="J253" s="68"/>
      <c r="K253" s="66">
        <v>2803</v>
      </c>
      <c r="L253" s="68" t="s">
        <v>163</v>
      </c>
    </row>
    <row r="254" spans="1:12">
      <c r="A254" s="63">
        <v>1600</v>
      </c>
      <c r="B254" s="63" t="s">
        <v>6013</v>
      </c>
      <c r="C254" s="64" t="s">
        <v>6265</v>
      </c>
      <c r="D254" s="65">
        <v>42791</v>
      </c>
      <c r="E254" s="70">
        <v>6</v>
      </c>
      <c r="F254" s="70">
        <v>62</v>
      </c>
      <c r="G254" s="66"/>
      <c r="H254" s="66"/>
      <c r="I254" s="67">
        <v>475.8</v>
      </c>
      <c r="J254" s="68"/>
      <c r="K254" s="66">
        <v>2628</v>
      </c>
      <c r="L254" s="68" t="s">
        <v>167</v>
      </c>
    </row>
    <row r="255" spans="1:12">
      <c r="A255" s="63">
        <v>1600</v>
      </c>
      <c r="B255" s="63" t="s">
        <v>6013</v>
      </c>
      <c r="C255" s="64" t="s">
        <v>6266</v>
      </c>
      <c r="D255" s="65">
        <v>42791</v>
      </c>
      <c r="E255" s="70">
        <v>1</v>
      </c>
      <c r="F255" s="70">
        <v>12</v>
      </c>
      <c r="G255" s="66"/>
      <c r="H255" s="66"/>
      <c r="I255" s="67">
        <v>677.1</v>
      </c>
      <c r="J255" s="68"/>
      <c r="K255" s="66">
        <v>2628</v>
      </c>
      <c r="L255" s="68" t="s">
        <v>167</v>
      </c>
    </row>
    <row r="256" spans="1:12">
      <c r="A256" s="63">
        <v>1600</v>
      </c>
      <c r="B256" s="63" t="s">
        <v>6013</v>
      </c>
      <c r="C256" s="64" t="s">
        <v>6267</v>
      </c>
      <c r="D256" s="65">
        <v>42791</v>
      </c>
      <c r="E256" s="70">
        <v>1</v>
      </c>
      <c r="F256" s="70">
        <v>12</v>
      </c>
      <c r="G256" s="66"/>
      <c r="H256" s="66"/>
      <c r="I256" s="67">
        <v>677.1</v>
      </c>
      <c r="J256" s="68"/>
      <c r="K256" s="66">
        <v>2628</v>
      </c>
      <c r="L256" s="68" t="s">
        <v>167</v>
      </c>
    </row>
    <row r="257" spans="1:12">
      <c r="A257" s="63">
        <v>1600</v>
      </c>
      <c r="B257" s="63" t="s">
        <v>6013</v>
      </c>
      <c r="C257" s="64" t="s">
        <v>6268</v>
      </c>
      <c r="D257" s="65">
        <v>42791</v>
      </c>
      <c r="E257" s="70">
        <v>1</v>
      </c>
      <c r="F257" s="70">
        <v>12</v>
      </c>
      <c r="G257" s="66"/>
      <c r="H257" s="66"/>
      <c r="I257" s="67">
        <v>677.1</v>
      </c>
      <c r="J257" s="68"/>
      <c r="K257" s="66">
        <v>2628</v>
      </c>
      <c r="L257" s="68" t="s">
        <v>167</v>
      </c>
    </row>
    <row r="258" spans="1:12">
      <c r="A258" s="63">
        <v>1600</v>
      </c>
      <c r="B258" s="63" t="s">
        <v>6013</v>
      </c>
      <c r="C258" s="64" t="s">
        <v>6269</v>
      </c>
      <c r="D258" s="65">
        <v>42791</v>
      </c>
      <c r="E258" s="70">
        <v>2</v>
      </c>
      <c r="F258" s="70">
        <v>22</v>
      </c>
      <c r="G258" s="66"/>
      <c r="H258" s="66"/>
      <c r="I258" s="67">
        <v>939.4</v>
      </c>
      <c r="J258" s="68"/>
      <c r="K258" s="66">
        <v>2628</v>
      </c>
      <c r="L258" s="68" t="s">
        <v>167</v>
      </c>
    </row>
    <row r="259" spans="1:12">
      <c r="A259" s="63">
        <v>1600</v>
      </c>
      <c r="B259" s="63" t="s">
        <v>6013</v>
      </c>
      <c r="C259" s="64" t="s">
        <v>6270</v>
      </c>
      <c r="D259" s="65">
        <v>42791</v>
      </c>
      <c r="E259" s="70">
        <v>6</v>
      </c>
      <c r="F259" s="70">
        <v>61</v>
      </c>
      <c r="G259" s="66"/>
      <c r="H259" s="66"/>
      <c r="I259" s="67">
        <v>1159</v>
      </c>
      <c r="J259" s="68"/>
      <c r="K259" s="66">
        <v>2628</v>
      </c>
      <c r="L259" s="68" t="s">
        <v>167</v>
      </c>
    </row>
    <row r="260" spans="1:12">
      <c r="A260" s="63">
        <v>1600</v>
      </c>
      <c r="B260" s="63" t="s">
        <v>6013</v>
      </c>
      <c r="C260" s="64" t="s">
        <v>6271</v>
      </c>
      <c r="D260" s="65">
        <v>42791</v>
      </c>
      <c r="E260" s="70">
        <v>3</v>
      </c>
      <c r="F260" s="71"/>
      <c r="G260" s="68"/>
      <c r="H260" s="68"/>
      <c r="I260" s="67">
        <v>73.2</v>
      </c>
      <c r="J260" s="68"/>
      <c r="K260" s="66">
        <v>2457</v>
      </c>
      <c r="L260" s="68" t="s">
        <v>173</v>
      </c>
    </row>
    <row r="261" spans="1:12">
      <c r="A261" s="63">
        <v>1600</v>
      </c>
      <c r="B261" s="63" t="s">
        <v>6013</v>
      </c>
      <c r="C261" s="64" t="s">
        <v>6272</v>
      </c>
      <c r="D261" s="65">
        <v>42791</v>
      </c>
      <c r="E261" s="70">
        <v>2</v>
      </c>
      <c r="F261" s="70">
        <v>22</v>
      </c>
      <c r="G261" s="66"/>
      <c r="H261" s="66"/>
      <c r="I261" s="67">
        <v>1342</v>
      </c>
      <c r="J261" s="68"/>
      <c r="K261" s="66">
        <v>756</v>
      </c>
      <c r="L261" s="68" t="s">
        <v>217</v>
      </c>
    </row>
    <row r="262" spans="1:12">
      <c r="A262" s="63">
        <v>1600</v>
      </c>
      <c r="B262" s="63" t="s">
        <v>6013</v>
      </c>
      <c r="C262" s="64" t="s">
        <v>6273</v>
      </c>
      <c r="D262" s="65">
        <v>42791</v>
      </c>
      <c r="E262" s="70">
        <v>1</v>
      </c>
      <c r="F262" s="70">
        <v>12</v>
      </c>
      <c r="G262" s="66"/>
      <c r="H262" s="66"/>
      <c r="I262" s="67">
        <v>879.62</v>
      </c>
      <c r="J262" s="68"/>
      <c r="K262" s="66">
        <v>611</v>
      </c>
      <c r="L262" s="68" t="s">
        <v>227</v>
      </c>
    </row>
    <row r="263" spans="1:12">
      <c r="A263" s="63">
        <v>1600</v>
      </c>
      <c r="B263" s="63" t="s">
        <v>6013</v>
      </c>
      <c r="C263" s="64" t="s">
        <v>6274</v>
      </c>
      <c r="D263" s="65">
        <v>42791</v>
      </c>
      <c r="E263" s="70">
        <v>1</v>
      </c>
      <c r="F263" s="70">
        <v>12</v>
      </c>
      <c r="G263" s="66"/>
      <c r="H263" s="66"/>
      <c r="I263" s="67">
        <v>2271.64</v>
      </c>
      <c r="J263" s="68"/>
      <c r="K263" s="66">
        <v>2178</v>
      </c>
      <c r="L263" s="68" t="s">
        <v>182</v>
      </c>
    </row>
    <row r="264" spans="1:12">
      <c r="A264" s="63">
        <v>1600</v>
      </c>
      <c r="B264" s="63" t="s">
        <v>6013</v>
      </c>
      <c r="C264" s="64" t="s">
        <v>6275</v>
      </c>
      <c r="D264" s="65">
        <v>42791</v>
      </c>
      <c r="E264" s="70">
        <v>2</v>
      </c>
      <c r="F264" s="70">
        <v>22</v>
      </c>
      <c r="G264" s="66"/>
      <c r="H264" s="66"/>
      <c r="I264" s="67">
        <v>1342</v>
      </c>
      <c r="J264" s="68"/>
      <c r="K264" s="66">
        <v>2178</v>
      </c>
      <c r="L264" s="68" t="s">
        <v>182</v>
      </c>
    </row>
    <row r="265" spans="1:12">
      <c r="A265" s="63">
        <v>1600</v>
      </c>
      <c r="B265" s="63" t="s">
        <v>6013</v>
      </c>
      <c r="C265" s="64" t="s">
        <v>6276</v>
      </c>
      <c r="D265" s="65">
        <v>42791</v>
      </c>
      <c r="E265" s="70">
        <v>6</v>
      </c>
      <c r="F265" s="70">
        <v>62</v>
      </c>
      <c r="G265" s="66"/>
      <c r="H265" s="66"/>
      <c r="I265" s="67">
        <v>829.6</v>
      </c>
      <c r="J265" s="68"/>
      <c r="K265" s="66">
        <v>2341</v>
      </c>
      <c r="L265" s="68" t="s">
        <v>177</v>
      </c>
    </row>
    <row r="266" spans="1:12">
      <c r="A266" s="63">
        <v>1600</v>
      </c>
      <c r="B266" s="63" t="s">
        <v>6013</v>
      </c>
      <c r="C266" s="64" t="s">
        <v>6277</v>
      </c>
      <c r="D266" s="65">
        <v>42791</v>
      </c>
      <c r="E266" s="70">
        <v>1</v>
      </c>
      <c r="F266" s="70">
        <v>12</v>
      </c>
      <c r="G266" s="66"/>
      <c r="H266" s="66"/>
      <c r="I266" s="67">
        <v>1135.82</v>
      </c>
      <c r="J266" s="68"/>
      <c r="K266" s="66">
        <v>2341</v>
      </c>
      <c r="L266" s="68" t="s">
        <v>177</v>
      </c>
    </row>
    <row r="267" spans="1:12">
      <c r="A267" s="63">
        <v>1600</v>
      </c>
      <c r="B267" s="63" t="s">
        <v>6013</v>
      </c>
      <c r="C267" s="64" t="s">
        <v>6278</v>
      </c>
      <c r="D267" s="65">
        <v>42791</v>
      </c>
      <c r="E267" s="70">
        <v>1</v>
      </c>
      <c r="F267" s="70">
        <v>12</v>
      </c>
      <c r="G267" s="66"/>
      <c r="H267" s="66"/>
      <c r="I267" s="67">
        <v>879.62</v>
      </c>
      <c r="J267" s="68"/>
      <c r="K267" s="66">
        <v>2341</v>
      </c>
      <c r="L267" s="68" t="s">
        <v>177</v>
      </c>
    </row>
    <row r="268" spans="1:12">
      <c r="A268" s="63">
        <v>1600</v>
      </c>
      <c r="B268" s="63" t="s">
        <v>6013</v>
      </c>
      <c r="C268" s="64" t="s">
        <v>6279</v>
      </c>
      <c r="D268" s="65">
        <v>42791</v>
      </c>
      <c r="E268" s="70">
        <v>2</v>
      </c>
      <c r="F268" s="70">
        <v>22</v>
      </c>
      <c r="G268" s="66"/>
      <c r="H268" s="66"/>
      <c r="I268" s="67">
        <v>1622.6</v>
      </c>
      <c r="J268" s="68"/>
      <c r="K268" s="66">
        <v>212</v>
      </c>
      <c r="L268" s="68" t="s">
        <v>260</v>
      </c>
    </row>
    <row r="269" spans="1:12">
      <c r="A269" s="63">
        <v>1600</v>
      </c>
      <c r="B269" s="63" t="s">
        <v>6013</v>
      </c>
      <c r="C269" s="64" t="s">
        <v>6280</v>
      </c>
      <c r="D269" s="65">
        <v>42791</v>
      </c>
      <c r="E269" s="70">
        <v>3</v>
      </c>
      <c r="F269" s="71"/>
      <c r="G269" s="68"/>
      <c r="H269" s="68"/>
      <c r="I269" s="67">
        <v>439.2</v>
      </c>
      <c r="J269" s="68"/>
      <c r="K269" s="66">
        <v>1440</v>
      </c>
      <c r="L269" s="68" t="s">
        <v>195</v>
      </c>
    </row>
    <row r="270" spans="1:12">
      <c r="A270" s="63">
        <v>1600</v>
      </c>
      <c r="B270" s="63" t="s">
        <v>6013</v>
      </c>
      <c r="C270" s="64" t="s">
        <v>6281</v>
      </c>
      <c r="D270" s="65">
        <v>42791</v>
      </c>
      <c r="E270" s="70">
        <v>6</v>
      </c>
      <c r="F270" s="70">
        <v>61</v>
      </c>
      <c r="G270" s="66"/>
      <c r="H270" s="66"/>
      <c r="I270" s="67">
        <v>353.8</v>
      </c>
      <c r="J270" s="68"/>
      <c r="K270" s="66">
        <v>2432</v>
      </c>
      <c r="L270" s="68" t="s">
        <v>176</v>
      </c>
    </row>
    <row r="271" spans="1:12">
      <c r="A271" s="63">
        <v>1600</v>
      </c>
      <c r="B271" s="63" t="s">
        <v>6013</v>
      </c>
      <c r="C271" s="64" t="s">
        <v>6282</v>
      </c>
      <c r="D271" s="65">
        <v>42791</v>
      </c>
      <c r="E271" s="70">
        <v>5</v>
      </c>
      <c r="F271" s="70">
        <v>52</v>
      </c>
      <c r="G271" s="66"/>
      <c r="H271" s="66"/>
      <c r="I271" s="67">
        <v>1268.8</v>
      </c>
      <c r="J271" s="68"/>
      <c r="K271" s="66">
        <v>2432</v>
      </c>
      <c r="L271" s="68" t="s">
        <v>176</v>
      </c>
    </row>
    <row r="272" spans="1:12">
      <c r="A272" s="63">
        <v>1600</v>
      </c>
      <c r="B272" s="63" t="s">
        <v>6013</v>
      </c>
      <c r="C272" s="64" t="s">
        <v>6283</v>
      </c>
      <c r="D272" s="65">
        <v>42791</v>
      </c>
      <c r="E272" s="70">
        <v>2</v>
      </c>
      <c r="F272" s="70">
        <v>22</v>
      </c>
      <c r="G272" s="66"/>
      <c r="H272" s="66"/>
      <c r="I272" s="67">
        <v>1256.5999999999999</v>
      </c>
      <c r="J272" s="68"/>
      <c r="K272" s="66">
        <v>2432</v>
      </c>
      <c r="L272" s="68" t="s">
        <v>176</v>
      </c>
    </row>
    <row r="273" spans="1:12">
      <c r="A273" s="63">
        <v>1600</v>
      </c>
      <c r="B273" s="63" t="s">
        <v>6013</v>
      </c>
      <c r="C273" s="64" t="s">
        <v>6284</v>
      </c>
      <c r="D273" s="65">
        <v>42791</v>
      </c>
      <c r="E273" s="70">
        <v>3</v>
      </c>
      <c r="F273" s="71"/>
      <c r="G273" s="68"/>
      <c r="H273" s="68"/>
      <c r="I273" s="67">
        <v>146.4</v>
      </c>
      <c r="J273" s="68"/>
      <c r="K273" s="66">
        <v>440</v>
      </c>
      <c r="L273" s="68" t="s">
        <v>239</v>
      </c>
    </row>
    <row r="274" spans="1:12">
      <c r="A274" s="63">
        <v>1600</v>
      </c>
      <c r="B274" s="63" t="s">
        <v>6013</v>
      </c>
      <c r="C274" s="64" t="s">
        <v>6285</v>
      </c>
      <c r="D274" s="65">
        <v>42791</v>
      </c>
      <c r="E274" s="70">
        <v>3</v>
      </c>
      <c r="F274" s="71"/>
      <c r="G274" s="68"/>
      <c r="H274" s="68"/>
      <c r="I274" s="67">
        <v>219.6</v>
      </c>
      <c r="J274" s="68"/>
      <c r="K274" s="66">
        <v>440</v>
      </c>
      <c r="L274" s="68" t="s">
        <v>239</v>
      </c>
    </row>
    <row r="275" spans="1:12">
      <c r="A275" s="63">
        <v>1600</v>
      </c>
      <c r="B275" s="63" t="s">
        <v>6013</v>
      </c>
      <c r="C275" s="64" t="s">
        <v>6286</v>
      </c>
      <c r="D275" s="65">
        <v>42791</v>
      </c>
      <c r="E275" s="70">
        <v>6</v>
      </c>
      <c r="F275" s="70">
        <v>62</v>
      </c>
      <c r="G275" s="66"/>
      <c r="H275" s="66"/>
      <c r="I275" s="67">
        <v>927.2</v>
      </c>
      <c r="J275" s="68"/>
      <c r="K275" s="66">
        <v>2077</v>
      </c>
      <c r="L275" s="68" t="s">
        <v>186</v>
      </c>
    </row>
    <row r="276" spans="1:12">
      <c r="A276" s="63">
        <v>1600</v>
      </c>
      <c r="B276" s="63" t="s">
        <v>6013</v>
      </c>
      <c r="C276" s="64" t="s">
        <v>6287</v>
      </c>
      <c r="D276" s="65">
        <v>42791</v>
      </c>
      <c r="E276" s="70">
        <v>1</v>
      </c>
      <c r="F276" s="70">
        <v>12</v>
      </c>
      <c r="G276" s="66"/>
      <c r="H276" s="66"/>
      <c r="I276" s="67">
        <v>976</v>
      </c>
      <c r="J276" s="68"/>
      <c r="K276" s="66">
        <v>949</v>
      </c>
      <c r="L276" s="68" t="s">
        <v>208</v>
      </c>
    </row>
    <row r="277" spans="1:12">
      <c r="A277" s="63">
        <v>1600</v>
      </c>
      <c r="B277" s="63" t="s">
        <v>6013</v>
      </c>
      <c r="C277" s="64" t="s">
        <v>6288</v>
      </c>
      <c r="D277" s="65">
        <v>42791</v>
      </c>
      <c r="E277" s="70">
        <v>2</v>
      </c>
      <c r="F277" s="70">
        <v>21</v>
      </c>
      <c r="G277" s="66"/>
      <c r="H277" s="66"/>
      <c r="I277" s="67">
        <v>12420.82</v>
      </c>
      <c r="J277" s="68"/>
      <c r="K277" s="66">
        <v>1805</v>
      </c>
      <c r="L277" s="68" t="s">
        <v>192</v>
      </c>
    </row>
    <row r="278" spans="1:12">
      <c r="A278" s="63">
        <v>1600</v>
      </c>
      <c r="B278" s="63" t="s">
        <v>6013</v>
      </c>
      <c r="C278" s="64" t="s">
        <v>6289</v>
      </c>
      <c r="D278" s="65">
        <v>42791</v>
      </c>
      <c r="E278" s="70">
        <v>2</v>
      </c>
      <c r="F278" s="70">
        <v>21</v>
      </c>
      <c r="G278" s="66"/>
      <c r="H278" s="66"/>
      <c r="I278" s="67">
        <v>3660</v>
      </c>
      <c r="J278" s="68"/>
      <c r="K278" s="66">
        <v>1805</v>
      </c>
      <c r="L278" s="68" t="s">
        <v>192</v>
      </c>
    </row>
    <row r="279" spans="1:12">
      <c r="A279" s="63">
        <v>1600</v>
      </c>
      <c r="B279" s="63" t="s">
        <v>6013</v>
      </c>
      <c r="C279" s="64" t="s">
        <v>6290</v>
      </c>
      <c r="D279" s="65">
        <v>42791</v>
      </c>
      <c r="E279" s="70">
        <v>2</v>
      </c>
      <c r="F279" s="70">
        <v>21</v>
      </c>
      <c r="G279" s="66"/>
      <c r="H279" s="66"/>
      <c r="I279" s="67">
        <v>556.32000000000005</v>
      </c>
      <c r="J279" s="68"/>
      <c r="K279" s="66">
        <v>1805</v>
      </c>
      <c r="L279" s="68" t="s">
        <v>192</v>
      </c>
    </row>
    <row r="280" spans="1:12">
      <c r="A280" s="63">
        <v>1600</v>
      </c>
      <c r="B280" s="63" t="s">
        <v>6013</v>
      </c>
      <c r="C280" s="64" t="s">
        <v>6291</v>
      </c>
      <c r="D280" s="65">
        <v>42791</v>
      </c>
      <c r="E280" s="70">
        <v>1</v>
      </c>
      <c r="F280" s="70">
        <v>11</v>
      </c>
      <c r="G280" s="66"/>
      <c r="H280" s="66"/>
      <c r="I280" s="67">
        <v>7717.72</v>
      </c>
      <c r="J280" s="68"/>
      <c r="K280" s="66">
        <v>1805</v>
      </c>
      <c r="L280" s="68" t="s">
        <v>192</v>
      </c>
    </row>
    <row r="281" spans="1:12">
      <c r="A281" s="63">
        <v>1600</v>
      </c>
      <c r="B281" s="63" t="s">
        <v>6013</v>
      </c>
      <c r="C281" s="64" t="s">
        <v>6292</v>
      </c>
      <c r="D281" s="65">
        <v>42791</v>
      </c>
      <c r="E281" s="70">
        <v>1</v>
      </c>
      <c r="F281" s="70">
        <v>11</v>
      </c>
      <c r="G281" s="66"/>
      <c r="H281" s="66"/>
      <c r="I281" s="67">
        <v>278.16000000000003</v>
      </c>
      <c r="J281" s="68"/>
      <c r="K281" s="66">
        <v>1805</v>
      </c>
      <c r="L281" s="68" t="s">
        <v>192</v>
      </c>
    </row>
    <row r="282" spans="1:12">
      <c r="A282" s="63">
        <v>1600</v>
      </c>
      <c r="B282" s="63" t="s">
        <v>6013</v>
      </c>
      <c r="C282" s="64" t="s">
        <v>6293</v>
      </c>
      <c r="D282" s="65">
        <v>42791</v>
      </c>
      <c r="E282" s="70">
        <v>2</v>
      </c>
      <c r="F282" s="70">
        <v>21</v>
      </c>
      <c r="G282" s="66"/>
      <c r="H282" s="66"/>
      <c r="I282" s="67">
        <v>5125.22</v>
      </c>
      <c r="J282" s="68"/>
      <c r="K282" s="66">
        <v>1805</v>
      </c>
      <c r="L282" s="68" t="s">
        <v>192</v>
      </c>
    </row>
    <row r="283" spans="1:12">
      <c r="A283" s="63">
        <v>1600</v>
      </c>
      <c r="B283" s="63" t="s">
        <v>6013</v>
      </c>
      <c r="C283" s="64" t="s">
        <v>6294</v>
      </c>
      <c r="D283" s="65">
        <v>42791</v>
      </c>
      <c r="E283" s="70">
        <v>2</v>
      </c>
      <c r="F283" s="70">
        <v>21</v>
      </c>
      <c r="G283" s="66"/>
      <c r="H283" s="66"/>
      <c r="I283" s="67">
        <v>1220</v>
      </c>
      <c r="J283" s="68"/>
      <c r="K283" s="66">
        <v>1805</v>
      </c>
      <c r="L283" s="68" t="s">
        <v>192</v>
      </c>
    </row>
    <row r="284" spans="1:12">
      <c r="A284" s="63">
        <v>1600</v>
      </c>
      <c r="B284" s="63" t="s">
        <v>6013</v>
      </c>
      <c r="C284" s="64" t="s">
        <v>6295</v>
      </c>
      <c r="D284" s="65">
        <v>42791</v>
      </c>
      <c r="E284" s="70">
        <v>2</v>
      </c>
      <c r="F284" s="70">
        <v>21</v>
      </c>
      <c r="G284" s="66"/>
      <c r="H284" s="66"/>
      <c r="I284" s="67">
        <v>185.44</v>
      </c>
      <c r="J284" s="68"/>
      <c r="K284" s="66">
        <v>1805</v>
      </c>
      <c r="L284" s="68" t="s">
        <v>192</v>
      </c>
    </row>
    <row r="285" spans="1:12">
      <c r="A285" s="63">
        <v>1600</v>
      </c>
      <c r="B285" s="63" t="s">
        <v>6013</v>
      </c>
      <c r="C285" s="64" t="s">
        <v>6296</v>
      </c>
      <c r="D285" s="65">
        <v>42791</v>
      </c>
      <c r="E285" s="70">
        <v>2</v>
      </c>
      <c r="F285" s="70">
        <v>22</v>
      </c>
      <c r="G285" s="66"/>
      <c r="H285" s="66"/>
      <c r="I285" s="67">
        <v>1256.5999999999999</v>
      </c>
      <c r="J285" s="68"/>
      <c r="K285" s="66">
        <v>1268</v>
      </c>
      <c r="L285" s="68" t="s">
        <v>198</v>
      </c>
    </row>
    <row r="286" spans="1:12">
      <c r="A286" s="63">
        <v>1600</v>
      </c>
      <c r="B286" s="63" t="s">
        <v>6013</v>
      </c>
      <c r="C286" s="64" t="s">
        <v>6297</v>
      </c>
      <c r="D286" s="65">
        <v>42791</v>
      </c>
      <c r="E286" s="70">
        <v>1</v>
      </c>
      <c r="F286" s="70">
        <v>12</v>
      </c>
      <c r="G286" s="66"/>
      <c r="H286" s="66"/>
      <c r="I286" s="67">
        <v>879.62</v>
      </c>
      <c r="J286" s="68"/>
      <c r="K286" s="66">
        <v>1268</v>
      </c>
      <c r="L286" s="68" t="s">
        <v>198</v>
      </c>
    </row>
    <row r="287" spans="1:12">
      <c r="A287" s="63">
        <v>1600</v>
      </c>
      <c r="B287" s="63" t="s">
        <v>6013</v>
      </c>
      <c r="C287" s="64" t="s">
        <v>6298</v>
      </c>
      <c r="D287" s="65">
        <v>42791</v>
      </c>
      <c r="E287" s="70">
        <v>6</v>
      </c>
      <c r="F287" s="70">
        <v>61</v>
      </c>
      <c r="G287" s="66"/>
      <c r="H287" s="66"/>
      <c r="I287" s="67">
        <v>1647</v>
      </c>
      <c r="J287" s="68"/>
      <c r="K287" s="66">
        <v>1268</v>
      </c>
      <c r="L287" s="68" t="s">
        <v>198</v>
      </c>
    </row>
    <row r="288" spans="1:12">
      <c r="A288" s="63">
        <v>1600</v>
      </c>
      <c r="B288" s="63" t="s">
        <v>6013</v>
      </c>
      <c r="C288" s="64" t="s">
        <v>6299</v>
      </c>
      <c r="D288" s="65">
        <v>42791</v>
      </c>
      <c r="E288" s="70">
        <v>1</v>
      </c>
      <c r="F288" s="70">
        <v>12</v>
      </c>
      <c r="G288" s="66"/>
      <c r="H288" s="66"/>
      <c r="I288" s="67">
        <v>1256.5999999999999</v>
      </c>
      <c r="J288" s="68"/>
      <c r="K288" s="66">
        <v>3081</v>
      </c>
      <c r="L288" s="68" t="s">
        <v>153</v>
      </c>
    </row>
    <row r="289" spans="1:12">
      <c r="A289" s="63">
        <v>1600</v>
      </c>
      <c r="B289" s="63" t="s">
        <v>6013</v>
      </c>
      <c r="C289" s="64" t="s">
        <v>6300</v>
      </c>
      <c r="D289" s="65">
        <v>42791</v>
      </c>
      <c r="E289" s="70">
        <v>1</v>
      </c>
      <c r="F289" s="70">
        <v>12</v>
      </c>
      <c r="G289" s="66"/>
      <c r="H289" s="66"/>
      <c r="I289" s="67">
        <v>507.52</v>
      </c>
      <c r="J289" s="68"/>
      <c r="K289" s="66">
        <v>3081</v>
      </c>
      <c r="L289" s="68" t="s">
        <v>153</v>
      </c>
    </row>
    <row r="290" spans="1:12">
      <c r="A290" s="63">
        <v>1600</v>
      </c>
      <c r="B290" s="63" t="s">
        <v>6013</v>
      </c>
      <c r="C290" s="64" t="s">
        <v>6301</v>
      </c>
      <c r="D290" s="65">
        <v>42791</v>
      </c>
      <c r="E290" s="70">
        <v>2</v>
      </c>
      <c r="F290" s="70">
        <v>22</v>
      </c>
      <c r="G290" s="66"/>
      <c r="H290" s="66"/>
      <c r="I290" s="67">
        <v>2596.16</v>
      </c>
      <c r="J290" s="68"/>
      <c r="K290" s="66">
        <v>3081</v>
      </c>
      <c r="L290" s="68" t="s">
        <v>153</v>
      </c>
    </row>
    <row r="291" spans="1:12">
      <c r="A291" s="63">
        <v>1600</v>
      </c>
      <c r="B291" s="63" t="s">
        <v>6013</v>
      </c>
      <c r="C291" s="64" t="s">
        <v>6302</v>
      </c>
      <c r="D291" s="65">
        <v>42791</v>
      </c>
      <c r="E291" s="70">
        <v>3</v>
      </c>
      <c r="F291" s="71"/>
      <c r="G291" s="68"/>
      <c r="H291" s="68"/>
      <c r="I291" s="67">
        <v>219.6</v>
      </c>
      <c r="J291" s="68"/>
      <c r="K291" s="66">
        <v>3081</v>
      </c>
      <c r="L291" s="68" t="s">
        <v>153</v>
      </c>
    </row>
    <row r="292" spans="1:12">
      <c r="A292" s="63">
        <v>1600</v>
      </c>
      <c r="B292" s="63" t="s">
        <v>6013</v>
      </c>
      <c r="C292" s="64" t="s">
        <v>6303</v>
      </c>
      <c r="D292" s="65">
        <v>42793</v>
      </c>
      <c r="E292" s="70">
        <v>3</v>
      </c>
      <c r="F292" s="71"/>
      <c r="G292" s="68"/>
      <c r="H292" s="68"/>
      <c r="I292" s="67">
        <v>136.63999999999999</v>
      </c>
      <c r="J292" s="68"/>
      <c r="K292" s="66">
        <v>93</v>
      </c>
      <c r="L292" s="68" t="s">
        <v>282</v>
      </c>
    </row>
    <row r="293" spans="1:12">
      <c r="A293" s="63">
        <v>1600</v>
      </c>
      <c r="B293" s="63" t="s">
        <v>6013</v>
      </c>
      <c r="C293" s="64" t="s">
        <v>6304</v>
      </c>
      <c r="D293" s="65">
        <v>42793</v>
      </c>
      <c r="E293" s="70">
        <v>1</v>
      </c>
      <c r="F293" s="70">
        <v>12</v>
      </c>
      <c r="G293" s="66"/>
      <c r="H293" s="66"/>
      <c r="I293" s="67">
        <v>1281</v>
      </c>
      <c r="J293" s="68"/>
      <c r="K293" s="66">
        <v>127</v>
      </c>
      <c r="L293" s="68" t="s">
        <v>270</v>
      </c>
    </row>
    <row r="294" spans="1:12">
      <c r="A294" s="63">
        <v>1600</v>
      </c>
      <c r="B294" s="63" t="s">
        <v>6013</v>
      </c>
      <c r="C294" s="64" t="s">
        <v>6305</v>
      </c>
      <c r="D294" s="65">
        <v>42793</v>
      </c>
      <c r="E294" s="70">
        <v>1</v>
      </c>
      <c r="F294" s="70">
        <v>12</v>
      </c>
      <c r="G294" s="66"/>
      <c r="H294" s="66"/>
      <c r="I294" s="67">
        <v>1007.72</v>
      </c>
      <c r="J294" s="68"/>
      <c r="K294" s="66">
        <v>127</v>
      </c>
      <c r="L294" s="68" t="s">
        <v>270</v>
      </c>
    </row>
    <row r="295" spans="1:12">
      <c r="A295" s="63">
        <v>1600</v>
      </c>
      <c r="B295" s="63" t="s">
        <v>6013</v>
      </c>
      <c r="C295" s="64" t="s">
        <v>6306</v>
      </c>
      <c r="D295" s="65">
        <v>42793</v>
      </c>
      <c r="E295" s="70">
        <v>1</v>
      </c>
      <c r="F295" s="70">
        <v>12</v>
      </c>
      <c r="G295" s="66"/>
      <c r="H295" s="66"/>
      <c r="I295" s="67">
        <v>1622.6</v>
      </c>
      <c r="J295" s="68"/>
      <c r="K295" s="66">
        <v>152</v>
      </c>
      <c r="L295" s="68" t="s">
        <v>267</v>
      </c>
    </row>
    <row r="296" spans="1:12">
      <c r="A296" s="63">
        <v>1600</v>
      </c>
      <c r="B296" s="63" t="s">
        <v>6013</v>
      </c>
      <c r="C296" s="64" t="s">
        <v>6307</v>
      </c>
      <c r="D296" s="65">
        <v>42793</v>
      </c>
      <c r="E296" s="70">
        <v>3</v>
      </c>
      <c r="F296" s="71"/>
      <c r="G296" s="68"/>
      <c r="H296" s="68"/>
      <c r="I296" s="67">
        <v>231.8</v>
      </c>
      <c r="J296" s="68"/>
      <c r="K296" s="66">
        <v>225</v>
      </c>
      <c r="L296" s="68" t="s">
        <v>258</v>
      </c>
    </row>
    <row r="297" spans="1:12">
      <c r="A297" s="63">
        <v>1600</v>
      </c>
      <c r="B297" s="63" t="s">
        <v>6013</v>
      </c>
      <c r="C297" s="64" t="s">
        <v>6308</v>
      </c>
      <c r="D297" s="65">
        <v>42793</v>
      </c>
      <c r="E297" s="70">
        <v>1</v>
      </c>
      <c r="F297" s="70">
        <v>12</v>
      </c>
      <c r="G297" s="66"/>
      <c r="H297" s="66"/>
      <c r="I297" s="67">
        <v>1830</v>
      </c>
      <c r="J297" s="68"/>
      <c r="K297" s="66">
        <v>283</v>
      </c>
      <c r="L297" s="68" t="s">
        <v>250</v>
      </c>
    </row>
    <row r="298" spans="1:12">
      <c r="A298" s="63">
        <v>1600</v>
      </c>
      <c r="B298" s="63" t="s">
        <v>6013</v>
      </c>
      <c r="C298" s="64" t="s">
        <v>6309</v>
      </c>
      <c r="D298" s="65">
        <v>42793</v>
      </c>
      <c r="E298" s="70">
        <v>6</v>
      </c>
      <c r="F298" s="70">
        <v>62</v>
      </c>
      <c r="G298" s="66"/>
      <c r="H298" s="66"/>
      <c r="I298" s="67">
        <v>949.16</v>
      </c>
      <c r="J298" s="68"/>
      <c r="K298" s="66">
        <v>320</v>
      </c>
      <c r="L298" s="68" t="s">
        <v>245</v>
      </c>
    </row>
    <row r="299" spans="1:12">
      <c r="A299" s="63">
        <v>1600</v>
      </c>
      <c r="B299" s="63" t="s">
        <v>6013</v>
      </c>
      <c r="C299" s="64" t="s">
        <v>6310</v>
      </c>
      <c r="D299" s="65">
        <v>42793</v>
      </c>
      <c r="E299" s="70">
        <v>5</v>
      </c>
      <c r="F299" s="70">
        <v>52</v>
      </c>
      <c r="G299" s="66"/>
      <c r="H299" s="66"/>
      <c r="I299" s="67">
        <v>541.67999999999995</v>
      </c>
      <c r="J299" s="68"/>
      <c r="K299" s="66">
        <v>483</v>
      </c>
      <c r="L299" s="68" t="s">
        <v>237</v>
      </c>
    </row>
    <row r="300" spans="1:12">
      <c r="A300" s="63">
        <v>1600</v>
      </c>
      <c r="B300" s="63" t="s">
        <v>6013</v>
      </c>
      <c r="C300" s="64" t="s">
        <v>6311</v>
      </c>
      <c r="D300" s="65">
        <v>42793</v>
      </c>
      <c r="E300" s="70">
        <v>5</v>
      </c>
      <c r="F300" s="70">
        <v>52</v>
      </c>
      <c r="G300" s="66"/>
      <c r="H300" s="66"/>
      <c r="I300" s="67">
        <v>541.67999999999995</v>
      </c>
      <c r="J300" s="68"/>
      <c r="K300" s="66">
        <v>483</v>
      </c>
      <c r="L300" s="68" t="s">
        <v>237</v>
      </c>
    </row>
    <row r="301" spans="1:12">
      <c r="A301" s="63">
        <v>1600</v>
      </c>
      <c r="B301" s="63" t="s">
        <v>6013</v>
      </c>
      <c r="C301" s="64" t="s">
        <v>6312</v>
      </c>
      <c r="D301" s="65">
        <v>42793</v>
      </c>
      <c r="E301" s="70">
        <v>3</v>
      </c>
      <c r="F301" s="71"/>
      <c r="G301" s="68"/>
      <c r="H301" s="68"/>
      <c r="I301" s="67">
        <v>219.6</v>
      </c>
      <c r="J301" s="68"/>
      <c r="K301" s="66">
        <v>495</v>
      </c>
      <c r="L301" s="68" t="s">
        <v>236</v>
      </c>
    </row>
    <row r="302" spans="1:12">
      <c r="A302" s="63">
        <v>1600</v>
      </c>
      <c r="B302" s="63" t="s">
        <v>6013</v>
      </c>
      <c r="C302" s="64" t="s">
        <v>6313</v>
      </c>
      <c r="D302" s="65">
        <v>42793</v>
      </c>
      <c r="E302" s="70">
        <v>1</v>
      </c>
      <c r="F302" s="70">
        <v>12</v>
      </c>
      <c r="G302" s="66"/>
      <c r="H302" s="66"/>
      <c r="I302" s="67">
        <v>1379.82</v>
      </c>
      <c r="J302" s="68"/>
      <c r="K302" s="66">
        <v>527</v>
      </c>
      <c r="L302" s="68" t="s">
        <v>233</v>
      </c>
    </row>
    <row r="303" spans="1:12">
      <c r="A303" s="63">
        <v>1600</v>
      </c>
      <c r="B303" s="63" t="s">
        <v>6013</v>
      </c>
      <c r="C303" s="64" t="s">
        <v>6314</v>
      </c>
      <c r="D303" s="65">
        <v>42793</v>
      </c>
      <c r="E303" s="70">
        <v>1</v>
      </c>
      <c r="F303" s="70">
        <v>12</v>
      </c>
      <c r="G303" s="66"/>
      <c r="H303" s="66"/>
      <c r="I303" s="67">
        <v>1830</v>
      </c>
      <c r="J303" s="68"/>
      <c r="K303" s="66">
        <v>983</v>
      </c>
      <c r="L303" s="68" t="s">
        <v>205</v>
      </c>
    </row>
    <row r="304" spans="1:12">
      <c r="A304" s="63">
        <v>1600</v>
      </c>
      <c r="B304" s="63" t="s">
        <v>6013</v>
      </c>
      <c r="C304" s="64" t="s">
        <v>6315</v>
      </c>
      <c r="D304" s="65">
        <v>42793</v>
      </c>
      <c r="E304" s="70">
        <v>6</v>
      </c>
      <c r="F304" s="70">
        <v>61</v>
      </c>
      <c r="G304" s="66"/>
      <c r="H304" s="66"/>
      <c r="I304" s="67">
        <v>866.2</v>
      </c>
      <c r="J304" s="68"/>
      <c r="K304" s="66">
        <v>2077</v>
      </c>
      <c r="L304" s="68" t="s">
        <v>186</v>
      </c>
    </row>
    <row r="305" spans="1:12">
      <c r="A305" s="63">
        <v>1600</v>
      </c>
      <c r="B305" s="63" t="s">
        <v>6013</v>
      </c>
      <c r="C305" s="64" t="s">
        <v>6316</v>
      </c>
      <c r="D305" s="65">
        <v>42793</v>
      </c>
      <c r="E305" s="70">
        <v>1</v>
      </c>
      <c r="F305" s="70">
        <v>12</v>
      </c>
      <c r="G305" s="66"/>
      <c r="H305" s="66"/>
      <c r="I305" s="67">
        <v>2013</v>
      </c>
      <c r="J305" s="68"/>
      <c r="K305" s="66">
        <v>2178</v>
      </c>
      <c r="L305" s="68" t="s">
        <v>182</v>
      </c>
    </row>
    <row r="306" spans="1:12">
      <c r="A306" s="63">
        <v>1600</v>
      </c>
      <c r="B306" s="63" t="s">
        <v>6013</v>
      </c>
      <c r="C306" s="64" t="s">
        <v>6317</v>
      </c>
      <c r="D306" s="65">
        <v>42793</v>
      </c>
      <c r="E306" s="70">
        <v>1</v>
      </c>
      <c r="F306" s="70">
        <v>12</v>
      </c>
      <c r="G306" s="66"/>
      <c r="H306" s="66"/>
      <c r="I306" s="67">
        <v>2513.1999999999998</v>
      </c>
      <c r="J306" s="68"/>
      <c r="K306" s="66">
        <v>2497</v>
      </c>
      <c r="L306" s="68" t="s">
        <v>172</v>
      </c>
    </row>
    <row r="307" spans="1:12">
      <c r="A307" s="63">
        <v>1600</v>
      </c>
      <c r="B307" s="63" t="s">
        <v>6013</v>
      </c>
      <c r="C307" s="64" t="s">
        <v>6318</v>
      </c>
      <c r="D307" s="65">
        <v>42793</v>
      </c>
      <c r="E307" s="70">
        <v>1</v>
      </c>
      <c r="F307" s="70">
        <v>12</v>
      </c>
      <c r="G307" s="66"/>
      <c r="H307" s="66"/>
      <c r="I307" s="67">
        <v>3245.2</v>
      </c>
      <c r="J307" s="68"/>
      <c r="K307" s="66">
        <v>2497</v>
      </c>
      <c r="L307" s="68" t="s">
        <v>172</v>
      </c>
    </row>
    <row r="308" spans="1:12">
      <c r="A308" s="63">
        <v>1600</v>
      </c>
      <c r="B308" s="63" t="s">
        <v>6013</v>
      </c>
      <c r="C308" s="64" t="s">
        <v>6319</v>
      </c>
      <c r="D308" s="65">
        <v>42793</v>
      </c>
      <c r="E308" s="70">
        <v>2</v>
      </c>
      <c r="F308" s="70">
        <v>22</v>
      </c>
      <c r="G308" s="66"/>
      <c r="H308" s="66"/>
      <c r="I308" s="67">
        <v>1220</v>
      </c>
      <c r="J308" s="68"/>
      <c r="K308" s="66">
        <v>1126</v>
      </c>
      <c r="L308" s="68" t="s">
        <v>201</v>
      </c>
    </row>
    <row r="309" spans="1:12">
      <c r="A309" s="63">
        <v>1600</v>
      </c>
      <c r="B309" s="63" t="s">
        <v>6013</v>
      </c>
      <c r="C309" s="64" t="s">
        <v>6320</v>
      </c>
      <c r="D309" s="65">
        <v>42793</v>
      </c>
      <c r="E309" s="70">
        <v>2</v>
      </c>
      <c r="F309" s="70">
        <v>21</v>
      </c>
      <c r="G309" s="66"/>
      <c r="H309" s="66"/>
      <c r="I309" s="67">
        <v>6131.43</v>
      </c>
      <c r="J309" s="68"/>
      <c r="K309" s="66">
        <v>1126</v>
      </c>
      <c r="L309" s="68" t="s">
        <v>201</v>
      </c>
    </row>
    <row r="310" spans="1:12">
      <c r="A310" s="63">
        <v>1600</v>
      </c>
      <c r="B310" s="63" t="s">
        <v>6013</v>
      </c>
      <c r="C310" s="64" t="s">
        <v>6321</v>
      </c>
      <c r="D310" s="65">
        <v>42793</v>
      </c>
      <c r="E310" s="70">
        <v>1</v>
      </c>
      <c r="F310" s="70">
        <v>11</v>
      </c>
      <c r="G310" s="66"/>
      <c r="H310" s="66"/>
      <c r="I310" s="67">
        <v>15616</v>
      </c>
      <c r="J310" s="68"/>
      <c r="K310" s="66">
        <v>1126</v>
      </c>
      <c r="L310" s="68" t="s">
        <v>201</v>
      </c>
    </row>
    <row r="311" spans="1:12">
      <c r="A311" s="63">
        <v>1600</v>
      </c>
      <c r="B311" s="63" t="s">
        <v>6013</v>
      </c>
      <c r="C311" s="64" t="s">
        <v>6322</v>
      </c>
      <c r="D311" s="65">
        <v>42793</v>
      </c>
      <c r="E311" s="70">
        <v>6</v>
      </c>
      <c r="F311" s="70">
        <v>62</v>
      </c>
      <c r="G311" s="66"/>
      <c r="H311" s="66"/>
      <c r="I311" s="67">
        <v>788.12</v>
      </c>
      <c r="J311" s="68"/>
      <c r="K311" s="66">
        <v>1126</v>
      </c>
      <c r="L311" s="68" t="s">
        <v>201</v>
      </c>
    </row>
    <row r="312" spans="1:12">
      <c r="A312" s="63">
        <v>1600</v>
      </c>
      <c r="B312" s="63" t="s">
        <v>6013</v>
      </c>
      <c r="C312" s="64" t="s">
        <v>6323</v>
      </c>
      <c r="D312" s="65">
        <v>42793</v>
      </c>
      <c r="E312" s="70">
        <v>1</v>
      </c>
      <c r="F312" s="70">
        <v>12</v>
      </c>
      <c r="G312" s="66"/>
      <c r="H312" s="66"/>
      <c r="I312" s="67">
        <v>2013</v>
      </c>
      <c r="J312" s="68"/>
      <c r="K312" s="66">
        <v>1126</v>
      </c>
      <c r="L312" s="68" t="s">
        <v>201</v>
      </c>
    </row>
    <row r="313" spans="1:12">
      <c r="A313" s="63">
        <v>1600</v>
      </c>
      <c r="B313" s="63" t="s">
        <v>6013</v>
      </c>
      <c r="C313" s="64" t="s">
        <v>6324</v>
      </c>
      <c r="D313" s="65">
        <v>42793</v>
      </c>
      <c r="E313" s="70">
        <v>6</v>
      </c>
      <c r="F313" s="70">
        <v>62</v>
      </c>
      <c r="G313" s="66"/>
      <c r="H313" s="66"/>
      <c r="I313" s="67">
        <v>927.2</v>
      </c>
      <c r="J313" s="68"/>
      <c r="K313" s="66">
        <v>1511</v>
      </c>
      <c r="L313" s="68" t="s">
        <v>194</v>
      </c>
    </row>
    <row r="314" spans="1:12">
      <c r="A314" s="63">
        <v>1600</v>
      </c>
      <c r="B314" s="63" t="s">
        <v>6013</v>
      </c>
      <c r="C314" s="64" t="s">
        <v>6325</v>
      </c>
      <c r="D314" s="65">
        <v>42793</v>
      </c>
      <c r="E314" s="70">
        <v>2</v>
      </c>
      <c r="F314" s="70">
        <v>22</v>
      </c>
      <c r="G314" s="66"/>
      <c r="H314" s="66"/>
      <c r="I314" s="67">
        <v>610</v>
      </c>
      <c r="J314" s="68"/>
      <c r="K314" s="66">
        <v>1511</v>
      </c>
      <c r="L314" s="68" t="s">
        <v>194</v>
      </c>
    </row>
    <row r="315" spans="1:12">
      <c r="A315" s="63">
        <v>1600</v>
      </c>
      <c r="B315" s="63" t="s">
        <v>6013</v>
      </c>
      <c r="C315" s="64" t="s">
        <v>6326</v>
      </c>
      <c r="D315" s="65">
        <v>42793</v>
      </c>
      <c r="E315" s="70">
        <v>6</v>
      </c>
      <c r="F315" s="70">
        <v>61</v>
      </c>
      <c r="G315" s="66"/>
      <c r="H315" s="66"/>
      <c r="I315" s="67">
        <v>2064.2399999999998</v>
      </c>
      <c r="J315" s="68"/>
      <c r="K315" s="66">
        <v>1511</v>
      </c>
      <c r="L315" s="68" t="s">
        <v>194</v>
      </c>
    </row>
    <row r="316" spans="1:12">
      <c r="A316" s="63">
        <v>1600</v>
      </c>
      <c r="B316" s="63" t="s">
        <v>6013</v>
      </c>
      <c r="C316" s="64" t="s">
        <v>6327</v>
      </c>
      <c r="D316" s="65">
        <v>42793</v>
      </c>
      <c r="E316" s="70">
        <v>1</v>
      </c>
      <c r="F316" s="70">
        <v>12</v>
      </c>
      <c r="G316" s="66"/>
      <c r="H316" s="66"/>
      <c r="I316" s="67">
        <v>1068.72</v>
      </c>
      <c r="J316" s="68"/>
      <c r="K316" s="66">
        <v>1511</v>
      </c>
      <c r="L316" s="68" t="s">
        <v>194</v>
      </c>
    </row>
    <row r="317" spans="1:12">
      <c r="A317" s="63">
        <v>1600</v>
      </c>
      <c r="B317" s="63" t="s">
        <v>6013</v>
      </c>
      <c r="C317" s="64" t="s">
        <v>6328</v>
      </c>
      <c r="D317" s="65">
        <v>42793</v>
      </c>
      <c r="E317" s="70">
        <v>1</v>
      </c>
      <c r="F317" s="70">
        <v>12</v>
      </c>
      <c r="G317" s="66"/>
      <c r="H317" s="66"/>
      <c r="I317" s="67">
        <v>1622.6</v>
      </c>
      <c r="J317" s="68"/>
      <c r="K317" s="66">
        <v>1119</v>
      </c>
      <c r="L317" s="68" t="s">
        <v>202</v>
      </c>
    </row>
    <row r="318" spans="1:12">
      <c r="A318" s="63">
        <v>1600</v>
      </c>
      <c r="B318" s="63" t="s">
        <v>6013</v>
      </c>
      <c r="C318" s="64" t="s">
        <v>6329</v>
      </c>
      <c r="D318" s="65">
        <v>42793</v>
      </c>
      <c r="E318" s="70">
        <v>2</v>
      </c>
      <c r="F318" s="70">
        <v>21</v>
      </c>
      <c r="G318" s="66"/>
      <c r="H318" s="66"/>
      <c r="I318" s="67">
        <v>9134.6299999999992</v>
      </c>
      <c r="J318" s="68"/>
      <c r="K318" s="66">
        <v>103</v>
      </c>
      <c r="L318" s="68" t="s">
        <v>277</v>
      </c>
    </row>
    <row r="319" spans="1:12">
      <c r="A319" s="63">
        <v>1600</v>
      </c>
      <c r="B319" s="63" t="s">
        <v>6013</v>
      </c>
      <c r="C319" s="64" t="s">
        <v>6330</v>
      </c>
      <c r="D319" s="65">
        <v>42793</v>
      </c>
      <c r="E319" s="70">
        <v>3</v>
      </c>
      <c r="F319" s="71"/>
      <c r="G319" s="68"/>
      <c r="H319" s="68"/>
      <c r="I319" s="67">
        <v>219.6</v>
      </c>
      <c r="J319" s="68"/>
      <c r="K319" s="66">
        <v>2803</v>
      </c>
      <c r="L319" s="68" t="s">
        <v>163</v>
      </c>
    </row>
    <row r="320" spans="1:12">
      <c r="A320" s="63">
        <v>1600</v>
      </c>
      <c r="B320" s="63" t="s">
        <v>6013</v>
      </c>
      <c r="C320" s="64" t="s">
        <v>6331</v>
      </c>
      <c r="D320" s="65">
        <v>42793</v>
      </c>
      <c r="E320" s="70">
        <v>6</v>
      </c>
      <c r="F320" s="70">
        <v>61</v>
      </c>
      <c r="G320" s="66"/>
      <c r="H320" s="66"/>
      <c r="I320" s="67">
        <v>1115.08</v>
      </c>
      <c r="J320" s="68"/>
      <c r="K320" s="66">
        <v>2803</v>
      </c>
      <c r="L320" s="68" t="s">
        <v>163</v>
      </c>
    </row>
    <row r="321" spans="1:12">
      <c r="A321" s="63">
        <v>1600</v>
      </c>
      <c r="B321" s="63" t="s">
        <v>6013</v>
      </c>
      <c r="C321" s="64" t="s">
        <v>6332</v>
      </c>
      <c r="D321" s="65">
        <v>42793</v>
      </c>
      <c r="E321" s="70">
        <v>6</v>
      </c>
      <c r="F321" s="70">
        <v>62</v>
      </c>
      <c r="G321" s="66"/>
      <c r="H321" s="66"/>
      <c r="I321" s="67">
        <v>927.2</v>
      </c>
      <c r="J321" s="68"/>
      <c r="K321" s="66">
        <v>2803</v>
      </c>
      <c r="L321" s="68" t="s">
        <v>163</v>
      </c>
    </row>
    <row r="322" spans="1:12">
      <c r="A322" s="63">
        <v>1600</v>
      </c>
      <c r="B322" s="63" t="s">
        <v>6013</v>
      </c>
      <c r="C322" s="64" t="s">
        <v>6333</v>
      </c>
      <c r="D322" s="65">
        <v>42793</v>
      </c>
      <c r="E322" s="70">
        <v>1</v>
      </c>
      <c r="F322" s="70">
        <v>12</v>
      </c>
      <c r="G322" s="66"/>
      <c r="H322" s="66"/>
      <c r="I322" s="67">
        <v>2757.2</v>
      </c>
      <c r="J322" s="68"/>
      <c r="K322" s="66">
        <v>2628</v>
      </c>
      <c r="L322" s="68" t="s">
        <v>167</v>
      </c>
    </row>
    <row r="323" spans="1:12">
      <c r="A323" s="63">
        <v>1600</v>
      </c>
      <c r="B323" s="63" t="s">
        <v>6013</v>
      </c>
      <c r="C323" s="64" t="s">
        <v>6334</v>
      </c>
      <c r="D323" s="65">
        <v>42793</v>
      </c>
      <c r="E323" s="70">
        <v>1</v>
      </c>
      <c r="F323" s="70">
        <v>12</v>
      </c>
      <c r="G323" s="66"/>
      <c r="H323" s="66"/>
      <c r="I323" s="67">
        <v>1135.82</v>
      </c>
      <c r="J323" s="68"/>
      <c r="K323" s="66">
        <v>2628</v>
      </c>
      <c r="L323" s="68" t="s">
        <v>167</v>
      </c>
    </row>
    <row r="324" spans="1:12">
      <c r="A324" s="63">
        <v>1600</v>
      </c>
      <c r="B324" s="63" t="s">
        <v>6013</v>
      </c>
      <c r="C324" s="64" t="s">
        <v>6335</v>
      </c>
      <c r="D324" s="65">
        <v>42793</v>
      </c>
      <c r="E324" s="70">
        <v>1</v>
      </c>
      <c r="F324" s="70">
        <v>12</v>
      </c>
      <c r="G324" s="66"/>
      <c r="H324" s="66"/>
      <c r="I324" s="67">
        <v>3423.32</v>
      </c>
      <c r="J324" s="68"/>
      <c r="K324" s="66">
        <v>3107</v>
      </c>
      <c r="L324" s="68" t="s">
        <v>151</v>
      </c>
    </row>
    <row r="325" spans="1:12">
      <c r="A325" s="63">
        <v>1600</v>
      </c>
      <c r="B325" s="63" t="s">
        <v>6013</v>
      </c>
      <c r="C325" s="64" t="s">
        <v>6336</v>
      </c>
      <c r="D325" s="65">
        <v>42793</v>
      </c>
      <c r="E325" s="70">
        <v>1</v>
      </c>
      <c r="F325" s="70">
        <v>11</v>
      </c>
      <c r="G325" s="66"/>
      <c r="H325" s="66"/>
      <c r="I325" s="67">
        <v>3725.88</v>
      </c>
      <c r="J325" s="68"/>
      <c r="K325" s="66">
        <v>3107</v>
      </c>
      <c r="L325" s="68" t="s">
        <v>151</v>
      </c>
    </row>
    <row r="326" spans="1:12">
      <c r="A326" s="63">
        <v>1600</v>
      </c>
      <c r="B326" s="63" t="s">
        <v>6013</v>
      </c>
      <c r="C326" s="64" t="s">
        <v>6337</v>
      </c>
      <c r="D326" s="65">
        <v>42793</v>
      </c>
      <c r="E326" s="70">
        <v>1</v>
      </c>
      <c r="F326" s="70">
        <v>11</v>
      </c>
      <c r="G326" s="66"/>
      <c r="H326" s="66"/>
      <c r="I326" s="67">
        <v>5978</v>
      </c>
      <c r="J326" s="68"/>
      <c r="K326" s="66">
        <v>3107</v>
      </c>
      <c r="L326" s="68" t="s">
        <v>151</v>
      </c>
    </row>
    <row r="327" spans="1:12">
      <c r="A327" s="63">
        <v>1600</v>
      </c>
      <c r="B327" s="63" t="s">
        <v>6013</v>
      </c>
      <c r="C327" s="64" t="s">
        <v>6338</v>
      </c>
      <c r="D327" s="65">
        <v>42793</v>
      </c>
      <c r="E327" s="70">
        <v>2</v>
      </c>
      <c r="F327" s="70">
        <v>22</v>
      </c>
      <c r="G327" s="66"/>
      <c r="H327" s="66"/>
      <c r="I327" s="67">
        <v>610</v>
      </c>
      <c r="J327" s="68"/>
      <c r="K327" s="66">
        <v>2457</v>
      </c>
      <c r="L327" s="68" t="s">
        <v>173</v>
      </c>
    </row>
    <row r="328" spans="1:12">
      <c r="A328" s="63">
        <v>1600</v>
      </c>
      <c r="B328" s="63" t="s">
        <v>6013</v>
      </c>
      <c r="C328" s="64" t="s">
        <v>6339</v>
      </c>
      <c r="D328" s="65">
        <v>42793</v>
      </c>
      <c r="E328" s="70">
        <v>1</v>
      </c>
      <c r="F328" s="70">
        <v>12</v>
      </c>
      <c r="G328" s="66"/>
      <c r="H328" s="66"/>
      <c r="I328" s="67">
        <v>1135.82</v>
      </c>
      <c r="J328" s="68"/>
      <c r="K328" s="66">
        <v>756</v>
      </c>
      <c r="L328" s="68" t="s">
        <v>217</v>
      </c>
    </row>
    <row r="329" spans="1:12">
      <c r="A329" s="63">
        <v>1600</v>
      </c>
      <c r="B329" s="63" t="s">
        <v>6013</v>
      </c>
      <c r="C329" s="64" t="s">
        <v>6340</v>
      </c>
      <c r="D329" s="65">
        <v>42793</v>
      </c>
      <c r="E329" s="70">
        <v>2</v>
      </c>
      <c r="F329" s="70">
        <v>22</v>
      </c>
      <c r="G329" s="66"/>
      <c r="H329" s="66"/>
      <c r="I329" s="67">
        <v>1281</v>
      </c>
      <c r="J329" s="68"/>
      <c r="K329" s="66">
        <v>756</v>
      </c>
      <c r="L329" s="68" t="s">
        <v>217</v>
      </c>
    </row>
    <row r="330" spans="1:12">
      <c r="A330" s="63">
        <v>1600</v>
      </c>
      <c r="B330" s="63" t="s">
        <v>6013</v>
      </c>
      <c r="C330" s="64" t="s">
        <v>6341</v>
      </c>
      <c r="D330" s="65">
        <v>42793</v>
      </c>
      <c r="E330" s="70">
        <v>2</v>
      </c>
      <c r="F330" s="70">
        <v>22</v>
      </c>
      <c r="G330" s="66"/>
      <c r="H330" s="66"/>
      <c r="I330" s="67">
        <v>427</v>
      </c>
      <c r="J330" s="68"/>
      <c r="K330" s="66">
        <v>756</v>
      </c>
      <c r="L330" s="68" t="s">
        <v>217</v>
      </c>
    </row>
    <row r="331" spans="1:12">
      <c r="A331" s="63">
        <v>1600</v>
      </c>
      <c r="B331" s="63" t="s">
        <v>6013</v>
      </c>
      <c r="C331" s="64" t="s">
        <v>6342</v>
      </c>
      <c r="D331" s="65">
        <v>42793</v>
      </c>
      <c r="E331" s="70">
        <v>2</v>
      </c>
      <c r="F331" s="70">
        <v>22</v>
      </c>
      <c r="G331" s="66"/>
      <c r="H331" s="66"/>
      <c r="I331" s="67">
        <v>1622.6</v>
      </c>
      <c r="J331" s="68"/>
      <c r="K331" s="66">
        <v>1440</v>
      </c>
      <c r="L331" s="68" t="s">
        <v>195</v>
      </c>
    </row>
    <row r="332" spans="1:12">
      <c r="A332" s="63">
        <v>1600</v>
      </c>
      <c r="B332" s="63" t="s">
        <v>6013</v>
      </c>
      <c r="C332" s="64" t="s">
        <v>6343</v>
      </c>
      <c r="D332" s="65">
        <v>42793</v>
      </c>
      <c r="E332" s="70">
        <v>6</v>
      </c>
      <c r="F332" s="70">
        <v>62</v>
      </c>
      <c r="G332" s="66"/>
      <c r="H332" s="66"/>
      <c r="I332" s="67">
        <v>927.2</v>
      </c>
      <c r="J332" s="68"/>
      <c r="K332" s="66">
        <v>1440</v>
      </c>
      <c r="L332" s="68" t="s">
        <v>195</v>
      </c>
    </row>
    <row r="333" spans="1:12">
      <c r="A333" s="63">
        <v>1600</v>
      </c>
      <c r="B333" s="63" t="s">
        <v>6013</v>
      </c>
      <c r="C333" s="64" t="s">
        <v>6344</v>
      </c>
      <c r="D333" s="65">
        <v>42793</v>
      </c>
      <c r="E333" s="70">
        <v>2</v>
      </c>
      <c r="F333" s="70">
        <v>22</v>
      </c>
      <c r="G333" s="66"/>
      <c r="H333" s="66"/>
      <c r="I333" s="67">
        <v>1622.6</v>
      </c>
      <c r="J333" s="68"/>
      <c r="K333" s="66">
        <v>611</v>
      </c>
      <c r="L333" s="68" t="s">
        <v>227</v>
      </c>
    </row>
    <row r="334" spans="1:12">
      <c r="A334" s="63">
        <v>1600</v>
      </c>
      <c r="B334" s="63" t="s">
        <v>6013</v>
      </c>
      <c r="C334" s="64" t="s">
        <v>6345</v>
      </c>
      <c r="D334" s="65">
        <v>42793</v>
      </c>
      <c r="E334" s="70">
        <v>1</v>
      </c>
      <c r="F334" s="70">
        <v>11</v>
      </c>
      <c r="G334" s="66"/>
      <c r="H334" s="66"/>
      <c r="I334" s="67">
        <v>12541.6</v>
      </c>
      <c r="J334" s="68"/>
      <c r="K334" s="66">
        <v>2178</v>
      </c>
      <c r="L334" s="68" t="s">
        <v>182</v>
      </c>
    </row>
    <row r="335" spans="1:12">
      <c r="A335" s="63">
        <v>1600</v>
      </c>
      <c r="B335" s="63" t="s">
        <v>6013</v>
      </c>
      <c r="C335" s="64" t="s">
        <v>6346</v>
      </c>
      <c r="D335" s="65">
        <v>42793</v>
      </c>
      <c r="E335" s="70">
        <v>1</v>
      </c>
      <c r="F335" s="70">
        <v>12</v>
      </c>
      <c r="G335" s="66"/>
      <c r="H335" s="66"/>
      <c r="I335" s="67">
        <v>1281</v>
      </c>
      <c r="J335" s="68"/>
      <c r="K335" s="66">
        <v>2341</v>
      </c>
      <c r="L335" s="68" t="s">
        <v>177</v>
      </c>
    </row>
    <row r="336" spans="1:12">
      <c r="A336" s="63">
        <v>1600</v>
      </c>
      <c r="B336" s="63" t="s">
        <v>6013</v>
      </c>
      <c r="C336" s="64" t="s">
        <v>6347</v>
      </c>
      <c r="D336" s="65">
        <v>42793</v>
      </c>
      <c r="E336" s="70">
        <v>3</v>
      </c>
      <c r="F336" s="71"/>
      <c r="G336" s="68"/>
      <c r="H336" s="68"/>
      <c r="I336" s="67">
        <v>283.04000000000002</v>
      </c>
      <c r="J336" s="68"/>
      <c r="K336" s="66">
        <v>2432</v>
      </c>
      <c r="L336" s="68" t="s">
        <v>176</v>
      </c>
    </row>
    <row r="337" spans="1:12">
      <c r="A337" s="63">
        <v>1600</v>
      </c>
      <c r="B337" s="63" t="s">
        <v>6013</v>
      </c>
      <c r="C337" s="64" t="s">
        <v>6348</v>
      </c>
      <c r="D337" s="65">
        <v>42793</v>
      </c>
      <c r="E337" s="70">
        <v>3</v>
      </c>
      <c r="F337" s="71"/>
      <c r="G337" s="68"/>
      <c r="H337" s="68"/>
      <c r="I337" s="67">
        <v>20.74</v>
      </c>
      <c r="J337" s="68"/>
      <c r="K337" s="66">
        <v>2432</v>
      </c>
      <c r="L337" s="68" t="s">
        <v>176</v>
      </c>
    </row>
    <row r="338" spans="1:12">
      <c r="A338" s="63">
        <v>1600</v>
      </c>
      <c r="B338" s="63" t="s">
        <v>6013</v>
      </c>
      <c r="C338" s="64" t="s">
        <v>6349</v>
      </c>
      <c r="D338" s="65">
        <v>42793</v>
      </c>
      <c r="E338" s="70">
        <v>3</v>
      </c>
      <c r="F338" s="71"/>
      <c r="G338" s="68"/>
      <c r="H338" s="68"/>
      <c r="I338" s="67">
        <v>219.6</v>
      </c>
      <c r="J338" s="68"/>
      <c r="K338" s="66">
        <v>2432</v>
      </c>
      <c r="L338" s="68" t="s">
        <v>176</v>
      </c>
    </row>
    <row r="339" spans="1:12">
      <c r="A339" s="63">
        <v>1600</v>
      </c>
      <c r="B339" s="63" t="s">
        <v>6013</v>
      </c>
      <c r="C339" s="64" t="s">
        <v>6350</v>
      </c>
      <c r="D339" s="65">
        <v>42793</v>
      </c>
      <c r="E339" s="70">
        <v>1</v>
      </c>
      <c r="F339" s="70">
        <v>12</v>
      </c>
      <c r="G339" s="66"/>
      <c r="H339" s="66"/>
      <c r="I339" s="67">
        <v>503.86</v>
      </c>
      <c r="J339" s="68"/>
      <c r="K339" s="66">
        <v>440</v>
      </c>
      <c r="L339" s="68" t="s">
        <v>239</v>
      </c>
    </row>
    <row r="340" spans="1:12">
      <c r="A340" s="63">
        <v>1600</v>
      </c>
      <c r="B340" s="63" t="s">
        <v>6013</v>
      </c>
      <c r="C340" s="64" t="s">
        <v>6351</v>
      </c>
      <c r="D340" s="65">
        <v>42793</v>
      </c>
      <c r="E340" s="70">
        <v>3</v>
      </c>
      <c r="F340" s="71"/>
      <c r="G340" s="68"/>
      <c r="H340" s="68"/>
      <c r="I340" s="67">
        <v>219.6</v>
      </c>
      <c r="J340" s="68"/>
      <c r="K340" s="66">
        <v>440</v>
      </c>
      <c r="L340" s="68" t="s">
        <v>239</v>
      </c>
    </row>
    <row r="341" spans="1:12">
      <c r="A341" s="63">
        <v>1600</v>
      </c>
      <c r="B341" s="63" t="s">
        <v>6013</v>
      </c>
      <c r="C341" s="64" t="s">
        <v>6352</v>
      </c>
      <c r="D341" s="65">
        <v>42793</v>
      </c>
      <c r="E341" s="70">
        <v>1</v>
      </c>
      <c r="F341" s="70">
        <v>12</v>
      </c>
      <c r="G341" s="66"/>
      <c r="H341" s="66"/>
      <c r="I341" s="67">
        <v>1409.1</v>
      </c>
      <c r="J341" s="68"/>
      <c r="K341" s="66">
        <v>2178</v>
      </c>
      <c r="L341" s="68" t="s">
        <v>182</v>
      </c>
    </row>
    <row r="342" spans="1:12">
      <c r="A342" s="63">
        <v>1600</v>
      </c>
      <c r="B342" s="63" t="s">
        <v>6013</v>
      </c>
      <c r="C342" s="64" t="s">
        <v>6353</v>
      </c>
      <c r="D342" s="65">
        <v>42793</v>
      </c>
      <c r="E342" s="70">
        <v>6</v>
      </c>
      <c r="F342" s="70">
        <v>61</v>
      </c>
      <c r="G342" s="66"/>
      <c r="H342" s="66"/>
      <c r="I342" s="67">
        <v>890.6</v>
      </c>
      <c r="J342" s="68"/>
      <c r="K342" s="66">
        <v>2178</v>
      </c>
      <c r="L342" s="68" t="s">
        <v>182</v>
      </c>
    </row>
    <row r="343" spans="1:12">
      <c r="A343" s="63">
        <v>1600</v>
      </c>
      <c r="B343" s="63" t="s">
        <v>6013</v>
      </c>
      <c r="C343" s="64" t="s">
        <v>6354</v>
      </c>
      <c r="D343" s="65">
        <v>42793</v>
      </c>
      <c r="E343" s="70">
        <v>2</v>
      </c>
      <c r="F343" s="70">
        <v>22</v>
      </c>
      <c r="G343" s="66"/>
      <c r="H343" s="66"/>
      <c r="I343" s="67">
        <v>488</v>
      </c>
      <c r="J343" s="68"/>
      <c r="K343" s="66">
        <v>2077</v>
      </c>
      <c r="L343" s="68" t="s">
        <v>186</v>
      </c>
    </row>
    <row r="344" spans="1:12">
      <c r="A344" s="63">
        <v>1600</v>
      </c>
      <c r="B344" s="63" t="s">
        <v>6013</v>
      </c>
      <c r="C344" s="64" t="s">
        <v>6355</v>
      </c>
      <c r="D344" s="65">
        <v>42793</v>
      </c>
      <c r="E344" s="70">
        <v>1</v>
      </c>
      <c r="F344" s="70">
        <v>11</v>
      </c>
      <c r="G344" s="66"/>
      <c r="H344" s="66"/>
      <c r="I344" s="67">
        <v>3530.68</v>
      </c>
      <c r="J344" s="68"/>
      <c r="K344" s="66">
        <v>949</v>
      </c>
      <c r="L344" s="68" t="s">
        <v>208</v>
      </c>
    </row>
    <row r="345" spans="1:12">
      <c r="A345" s="63">
        <v>1600</v>
      </c>
      <c r="B345" s="63" t="s">
        <v>6013</v>
      </c>
      <c r="C345" s="64" t="s">
        <v>6356</v>
      </c>
      <c r="D345" s="65">
        <v>42793</v>
      </c>
      <c r="E345" s="70">
        <v>1</v>
      </c>
      <c r="F345" s="70">
        <v>11</v>
      </c>
      <c r="G345" s="66"/>
      <c r="H345" s="66"/>
      <c r="I345" s="67">
        <v>3330.6</v>
      </c>
      <c r="J345" s="68"/>
      <c r="K345" s="66">
        <v>949</v>
      </c>
      <c r="L345" s="68" t="s">
        <v>208</v>
      </c>
    </row>
    <row r="346" spans="1:12">
      <c r="A346" s="63">
        <v>1600</v>
      </c>
      <c r="B346" s="63" t="s">
        <v>6013</v>
      </c>
      <c r="C346" s="64" t="s">
        <v>6357</v>
      </c>
      <c r="D346" s="65">
        <v>42793</v>
      </c>
      <c r="E346" s="70">
        <v>1</v>
      </c>
      <c r="F346" s="70">
        <v>11</v>
      </c>
      <c r="G346" s="66"/>
      <c r="H346" s="66"/>
      <c r="I346" s="67">
        <v>1098</v>
      </c>
      <c r="J346" s="68"/>
      <c r="K346" s="66">
        <v>949</v>
      </c>
      <c r="L346" s="68" t="s">
        <v>208</v>
      </c>
    </row>
    <row r="347" spans="1:12">
      <c r="A347" s="63">
        <v>1600</v>
      </c>
      <c r="B347" s="63" t="s">
        <v>6013</v>
      </c>
      <c r="C347" s="64" t="s">
        <v>6358</v>
      </c>
      <c r="D347" s="65">
        <v>42793</v>
      </c>
      <c r="E347" s="70">
        <v>6</v>
      </c>
      <c r="F347" s="70">
        <v>61</v>
      </c>
      <c r="G347" s="66"/>
      <c r="H347" s="66"/>
      <c r="I347" s="67">
        <v>4972.72</v>
      </c>
      <c r="J347" s="68"/>
      <c r="K347" s="66">
        <v>949</v>
      </c>
      <c r="L347" s="68" t="s">
        <v>208</v>
      </c>
    </row>
    <row r="348" spans="1:12">
      <c r="A348" s="63">
        <v>1600</v>
      </c>
      <c r="B348" s="63" t="s">
        <v>6013</v>
      </c>
      <c r="C348" s="64" t="s">
        <v>6359</v>
      </c>
      <c r="D348" s="65">
        <v>42793</v>
      </c>
      <c r="E348" s="70">
        <v>1</v>
      </c>
      <c r="F348" s="70">
        <v>11</v>
      </c>
      <c r="G348" s="66"/>
      <c r="H348" s="66"/>
      <c r="I348" s="67">
        <v>6782.37</v>
      </c>
      <c r="J348" s="68"/>
      <c r="K348" s="66">
        <v>111</v>
      </c>
      <c r="L348" s="68" t="s">
        <v>272</v>
      </c>
    </row>
    <row r="349" spans="1:12">
      <c r="A349" s="63">
        <v>1600</v>
      </c>
      <c r="B349" s="63" t="s">
        <v>6013</v>
      </c>
      <c r="C349" s="64" t="s">
        <v>6360</v>
      </c>
      <c r="D349" s="65">
        <v>42793</v>
      </c>
      <c r="E349" s="70">
        <v>3</v>
      </c>
      <c r="F349" s="71"/>
      <c r="G349" s="68"/>
      <c r="H349" s="68"/>
      <c r="I349" s="67">
        <v>219.6</v>
      </c>
      <c r="J349" s="68"/>
      <c r="K349" s="66">
        <v>111</v>
      </c>
      <c r="L349" s="68" t="s">
        <v>272</v>
      </c>
    </row>
    <row r="350" spans="1:12">
      <c r="A350" s="63">
        <v>1600</v>
      </c>
      <c r="B350" s="63" t="s">
        <v>6013</v>
      </c>
      <c r="C350" s="64" t="s">
        <v>6361</v>
      </c>
      <c r="D350" s="65">
        <v>42793</v>
      </c>
      <c r="E350" s="70">
        <v>1</v>
      </c>
      <c r="F350" s="70">
        <v>11</v>
      </c>
      <c r="G350" s="66"/>
      <c r="H350" s="66"/>
      <c r="I350" s="67">
        <v>1356.64</v>
      </c>
      <c r="J350" s="68"/>
      <c r="K350" s="66">
        <v>111</v>
      </c>
      <c r="L350" s="68" t="s">
        <v>272</v>
      </c>
    </row>
    <row r="351" spans="1:12">
      <c r="A351" s="63">
        <v>1600</v>
      </c>
      <c r="B351" s="63" t="s">
        <v>6013</v>
      </c>
      <c r="C351" s="64" t="s">
        <v>6362</v>
      </c>
      <c r="D351" s="65">
        <v>42793</v>
      </c>
      <c r="E351" s="70">
        <v>6</v>
      </c>
      <c r="F351" s="70">
        <v>61</v>
      </c>
      <c r="G351" s="66"/>
      <c r="H351" s="66"/>
      <c r="I351" s="67">
        <v>3708.8</v>
      </c>
      <c r="J351" s="68"/>
      <c r="K351" s="66">
        <v>111</v>
      </c>
      <c r="L351" s="68" t="s">
        <v>272</v>
      </c>
    </row>
    <row r="352" spans="1:12">
      <c r="A352" s="63">
        <v>1600</v>
      </c>
      <c r="B352" s="63" t="s">
        <v>6013</v>
      </c>
      <c r="C352" s="64" t="s">
        <v>6363</v>
      </c>
      <c r="D352" s="65">
        <v>42793</v>
      </c>
      <c r="E352" s="70">
        <v>6</v>
      </c>
      <c r="F352" s="70">
        <v>61</v>
      </c>
      <c r="G352" s="66"/>
      <c r="H352" s="66"/>
      <c r="I352" s="67">
        <v>11419.2</v>
      </c>
      <c r="J352" s="68"/>
      <c r="K352" s="66">
        <v>111</v>
      </c>
      <c r="L352" s="68" t="s">
        <v>272</v>
      </c>
    </row>
    <row r="353" spans="1:12">
      <c r="A353" s="63">
        <v>1600</v>
      </c>
      <c r="B353" s="63" t="s">
        <v>6013</v>
      </c>
      <c r="C353" s="64" t="s">
        <v>6364</v>
      </c>
      <c r="D353" s="65">
        <v>42793</v>
      </c>
      <c r="E353" s="70">
        <v>2</v>
      </c>
      <c r="F353" s="70">
        <v>22</v>
      </c>
      <c r="G353" s="66"/>
      <c r="H353" s="66"/>
      <c r="I353" s="67">
        <v>488</v>
      </c>
      <c r="J353" s="68"/>
      <c r="K353" s="66">
        <v>1268</v>
      </c>
      <c r="L353" s="68" t="s">
        <v>198</v>
      </c>
    </row>
    <row r="354" spans="1:12">
      <c r="A354" s="63">
        <v>1600</v>
      </c>
      <c r="B354" s="63" t="s">
        <v>6013</v>
      </c>
      <c r="C354" s="64" t="s">
        <v>6365</v>
      </c>
      <c r="D354" s="65">
        <v>42793</v>
      </c>
      <c r="E354" s="70">
        <v>1</v>
      </c>
      <c r="F354" s="70">
        <v>12</v>
      </c>
      <c r="G354" s="66"/>
      <c r="H354" s="66"/>
      <c r="I354" s="67">
        <v>1372.5</v>
      </c>
      <c r="J354" s="68"/>
      <c r="K354" s="66">
        <v>1268</v>
      </c>
      <c r="L354" s="68" t="s">
        <v>198</v>
      </c>
    </row>
    <row r="355" spans="1:12">
      <c r="A355" s="63">
        <v>1600</v>
      </c>
      <c r="B355" s="63" t="s">
        <v>6013</v>
      </c>
      <c r="C355" s="64" t="s">
        <v>6366</v>
      </c>
      <c r="D355" s="65">
        <v>42793</v>
      </c>
      <c r="E355" s="70">
        <v>6</v>
      </c>
      <c r="F355" s="70">
        <v>62</v>
      </c>
      <c r="G355" s="66"/>
      <c r="H355" s="66"/>
      <c r="I355" s="67">
        <v>829.6</v>
      </c>
      <c r="J355" s="68"/>
      <c r="K355" s="66">
        <v>1268</v>
      </c>
      <c r="L355" s="68" t="s">
        <v>198</v>
      </c>
    </row>
    <row r="356" spans="1:12">
      <c r="A356" s="63">
        <v>1600</v>
      </c>
      <c r="B356" s="63" t="s">
        <v>6013</v>
      </c>
      <c r="C356" s="64" t="s">
        <v>6367</v>
      </c>
      <c r="D356" s="65">
        <v>42793</v>
      </c>
      <c r="E356" s="70">
        <v>5</v>
      </c>
      <c r="F356" s="70">
        <v>52</v>
      </c>
      <c r="G356" s="66"/>
      <c r="H356" s="66"/>
      <c r="I356" s="67">
        <v>677.1</v>
      </c>
      <c r="J356" s="68"/>
      <c r="K356" s="66">
        <v>3081</v>
      </c>
      <c r="L356" s="68" t="s">
        <v>153</v>
      </c>
    </row>
    <row r="357" spans="1:12">
      <c r="A357" s="63">
        <v>1600</v>
      </c>
      <c r="B357" s="63" t="s">
        <v>6013</v>
      </c>
      <c r="C357" s="64" t="s">
        <v>6368</v>
      </c>
      <c r="D357" s="65">
        <v>42793</v>
      </c>
      <c r="E357" s="70">
        <v>3</v>
      </c>
      <c r="F357" s="71"/>
      <c r="G357" s="68"/>
      <c r="H357" s="68"/>
      <c r="I357" s="67">
        <v>244</v>
      </c>
      <c r="J357" s="68"/>
      <c r="K357" s="66">
        <v>3081</v>
      </c>
      <c r="L357" s="68" t="s">
        <v>153</v>
      </c>
    </row>
    <row r="358" spans="1:12">
      <c r="A358" s="63">
        <v>1600</v>
      </c>
      <c r="B358" s="63" t="s">
        <v>6013</v>
      </c>
      <c r="C358" s="64" t="s">
        <v>6369</v>
      </c>
      <c r="D358" s="65">
        <v>42796</v>
      </c>
      <c r="E358" s="70">
        <v>3</v>
      </c>
      <c r="F358" s="71"/>
      <c r="G358" s="68"/>
      <c r="H358" s="68"/>
      <c r="I358" s="68"/>
      <c r="J358" s="67">
        <v>-136.63999999999999</v>
      </c>
      <c r="K358" s="66">
        <v>93</v>
      </c>
      <c r="L358" s="68" t="s">
        <v>282</v>
      </c>
    </row>
    <row r="359" spans="1:12">
      <c r="A359" s="63">
        <v>1600</v>
      </c>
      <c r="B359" s="63" t="s">
        <v>6013</v>
      </c>
      <c r="C359" s="64" t="s">
        <v>6370</v>
      </c>
      <c r="D359" s="65">
        <v>42796</v>
      </c>
      <c r="E359" s="70">
        <v>3</v>
      </c>
      <c r="F359" s="71"/>
      <c r="G359" s="68"/>
      <c r="H359" s="68"/>
      <c r="I359" s="67">
        <v>117.12</v>
      </c>
      <c r="J359" s="68"/>
      <c r="K359" s="66">
        <v>93</v>
      </c>
      <c r="L359" s="68" t="s">
        <v>282</v>
      </c>
    </row>
    <row r="360" spans="1:12">
      <c r="A360" s="63">
        <v>1600</v>
      </c>
      <c r="B360" s="63" t="s">
        <v>6013</v>
      </c>
      <c r="C360" s="64" t="s">
        <v>6371</v>
      </c>
      <c r="D360" s="65">
        <v>42796</v>
      </c>
      <c r="E360" s="70">
        <v>1</v>
      </c>
      <c r="F360" s="70">
        <v>11</v>
      </c>
      <c r="G360" s="66"/>
      <c r="H360" s="66"/>
      <c r="I360" s="67">
        <v>732</v>
      </c>
      <c r="J360" s="68"/>
      <c r="K360" s="66">
        <v>539</v>
      </c>
      <c r="L360" s="68" t="s">
        <v>232</v>
      </c>
    </row>
    <row r="361" spans="1:12">
      <c r="A361" s="63">
        <v>1600</v>
      </c>
      <c r="B361" s="63" t="s">
        <v>6013</v>
      </c>
      <c r="C361" s="64" t="s">
        <v>6372</v>
      </c>
      <c r="D361" s="65">
        <v>42796</v>
      </c>
      <c r="E361" s="70">
        <v>6</v>
      </c>
      <c r="F361" s="70">
        <v>61</v>
      </c>
      <c r="G361" s="66"/>
      <c r="H361" s="66"/>
      <c r="I361" s="67">
        <v>1177.3</v>
      </c>
      <c r="J361" s="68"/>
      <c r="K361" s="66">
        <v>2078</v>
      </c>
      <c r="L361" s="68" t="s">
        <v>185</v>
      </c>
    </row>
    <row r="362" spans="1:12">
      <c r="A362" s="63">
        <v>1600</v>
      </c>
      <c r="B362" s="63" t="s">
        <v>6013</v>
      </c>
      <c r="C362" s="64" t="s">
        <v>6373</v>
      </c>
      <c r="D362" s="65">
        <v>42796</v>
      </c>
      <c r="E362" s="70">
        <v>2</v>
      </c>
      <c r="F362" s="70">
        <v>22</v>
      </c>
      <c r="G362" s="66"/>
      <c r="H362" s="66"/>
      <c r="I362" s="68"/>
      <c r="J362" s="67">
        <v>-1409.1</v>
      </c>
      <c r="K362" s="66">
        <v>133</v>
      </c>
      <c r="L362" s="68" t="s">
        <v>269</v>
      </c>
    </row>
    <row r="363" spans="1:12">
      <c r="A363" s="63">
        <v>1600</v>
      </c>
      <c r="B363" s="63" t="s">
        <v>6013</v>
      </c>
      <c r="C363" s="64" t="s">
        <v>6374</v>
      </c>
      <c r="D363" s="65">
        <v>42796</v>
      </c>
      <c r="E363" s="70">
        <v>1</v>
      </c>
      <c r="F363" s="70">
        <v>11</v>
      </c>
      <c r="G363" s="66"/>
      <c r="H363" s="66"/>
      <c r="I363" s="67">
        <v>12023.41</v>
      </c>
      <c r="J363" s="68"/>
      <c r="K363" s="66">
        <v>3081</v>
      </c>
      <c r="L363" s="68" t="s">
        <v>153</v>
      </c>
    </row>
    <row r="364" spans="1:12">
      <c r="A364" s="63">
        <v>1600</v>
      </c>
      <c r="B364" s="63" t="s">
        <v>6013</v>
      </c>
      <c r="C364" s="64" t="s">
        <v>6375</v>
      </c>
      <c r="D364" s="65">
        <v>42796</v>
      </c>
      <c r="E364" s="70">
        <v>1</v>
      </c>
      <c r="F364" s="70">
        <v>11</v>
      </c>
      <c r="G364" s="66"/>
      <c r="H364" s="66"/>
      <c r="I364" s="67">
        <v>488</v>
      </c>
      <c r="J364" s="68"/>
      <c r="K364" s="66">
        <v>3081</v>
      </c>
      <c r="L364" s="68" t="s">
        <v>153</v>
      </c>
    </row>
    <row r="365" spans="1:12">
      <c r="A365" s="63">
        <v>1600</v>
      </c>
      <c r="B365" s="63" t="s">
        <v>6013</v>
      </c>
      <c r="C365" s="64" t="s">
        <v>6376</v>
      </c>
      <c r="D365" s="65">
        <v>42799</v>
      </c>
      <c r="E365" s="70">
        <v>6</v>
      </c>
      <c r="F365" s="70">
        <v>62</v>
      </c>
      <c r="G365" s="66"/>
      <c r="H365" s="66"/>
      <c r="I365" s="67">
        <v>634.4</v>
      </c>
      <c r="J365" s="68"/>
      <c r="K365" s="66">
        <v>225</v>
      </c>
      <c r="L365" s="68" t="s">
        <v>258</v>
      </c>
    </row>
    <row r="366" spans="1:12">
      <c r="A366" s="63">
        <v>1600</v>
      </c>
      <c r="B366" s="63" t="s">
        <v>6013</v>
      </c>
      <c r="C366" s="64" t="s">
        <v>6377</v>
      </c>
      <c r="D366" s="65">
        <v>42799</v>
      </c>
      <c r="E366" s="70">
        <v>3</v>
      </c>
      <c r="F366" s="71"/>
      <c r="G366" s="68"/>
      <c r="H366" s="68"/>
      <c r="I366" s="67">
        <v>219.6</v>
      </c>
      <c r="J366" s="68"/>
      <c r="K366" s="66">
        <v>313</v>
      </c>
      <c r="L366" s="68" t="s">
        <v>246</v>
      </c>
    </row>
    <row r="367" spans="1:12">
      <c r="A367" s="63">
        <v>1600</v>
      </c>
      <c r="B367" s="63" t="s">
        <v>6013</v>
      </c>
      <c r="C367" s="64" t="s">
        <v>6378</v>
      </c>
      <c r="D367" s="65">
        <v>42799</v>
      </c>
      <c r="E367" s="70">
        <v>6</v>
      </c>
      <c r="F367" s="70">
        <v>62</v>
      </c>
      <c r="G367" s="66"/>
      <c r="H367" s="66"/>
      <c r="I367" s="67">
        <v>663.68</v>
      </c>
      <c r="J367" s="68"/>
      <c r="K367" s="66">
        <v>483</v>
      </c>
      <c r="L367" s="68" t="s">
        <v>237</v>
      </c>
    </row>
    <row r="368" spans="1:12">
      <c r="A368" s="63">
        <v>1600</v>
      </c>
      <c r="B368" s="63" t="s">
        <v>6013</v>
      </c>
      <c r="C368" s="64" t="s">
        <v>6379</v>
      </c>
      <c r="D368" s="65">
        <v>42799</v>
      </c>
      <c r="E368" s="70">
        <v>3</v>
      </c>
      <c r="F368" s="71"/>
      <c r="G368" s="68"/>
      <c r="H368" s="68"/>
      <c r="I368" s="67">
        <v>219.6</v>
      </c>
      <c r="J368" s="68"/>
      <c r="K368" s="66">
        <v>503</v>
      </c>
      <c r="L368" s="68" t="s">
        <v>235</v>
      </c>
    </row>
    <row r="369" spans="1:12">
      <c r="A369" s="63">
        <v>1600</v>
      </c>
      <c r="B369" s="63" t="s">
        <v>6013</v>
      </c>
      <c r="C369" s="64" t="s">
        <v>6380</v>
      </c>
      <c r="D369" s="65">
        <v>42799</v>
      </c>
      <c r="E369" s="70">
        <v>1</v>
      </c>
      <c r="F369" s="70">
        <v>12</v>
      </c>
      <c r="G369" s="66"/>
      <c r="H369" s="66"/>
      <c r="I369" s="67">
        <v>1298.08</v>
      </c>
      <c r="J369" s="68"/>
      <c r="K369" s="66">
        <v>593</v>
      </c>
      <c r="L369" s="68" t="s">
        <v>229</v>
      </c>
    </row>
    <row r="370" spans="1:12">
      <c r="A370" s="63">
        <v>1600</v>
      </c>
      <c r="B370" s="63" t="s">
        <v>6013</v>
      </c>
      <c r="C370" s="64" t="s">
        <v>6381</v>
      </c>
      <c r="D370" s="65">
        <v>42799</v>
      </c>
      <c r="E370" s="70">
        <v>3</v>
      </c>
      <c r="F370" s="71"/>
      <c r="G370" s="68"/>
      <c r="H370" s="68"/>
      <c r="I370" s="67">
        <v>219.6</v>
      </c>
      <c r="J370" s="68"/>
      <c r="K370" s="66">
        <v>1193</v>
      </c>
      <c r="L370" s="68" t="s">
        <v>199</v>
      </c>
    </row>
    <row r="371" spans="1:12">
      <c r="A371" s="63">
        <v>1600</v>
      </c>
      <c r="B371" s="63" t="s">
        <v>6013</v>
      </c>
      <c r="C371" s="64" t="s">
        <v>6382</v>
      </c>
      <c r="D371" s="65">
        <v>42799</v>
      </c>
      <c r="E371" s="70">
        <v>1</v>
      </c>
      <c r="F371" s="70">
        <v>12</v>
      </c>
      <c r="G371" s="66"/>
      <c r="H371" s="66"/>
      <c r="I371" s="67">
        <v>1057.74</v>
      </c>
      <c r="J371" s="68"/>
      <c r="K371" s="66">
        <v>2037</v>
      </c>
      <c r="L371" s="68" t="s">
        <v>189</v>
      </c>
    </row>
    <row r="372" spans="1:12">
      <c r="A372" s="63">
        <v>1600</v>
      </c>
      <c r="B372" s="63" t="s">
        <v>6013</v>
      </c>
      <c r="C372" s="64" t="s">
        <v>6383</v>
      </c>
      <c r="D372" s="65">
        <v>42799</v>
      </c>
      <c r="E372" s="70">
        <v>1</v>
      </c>
      <c r="F372" s="70">
        <v>12</v>
      </c>
      <c r="G372" s="66"/>
      <c r="H372" s="66"/>
      <c r="I372" s="67">
        <v>528.26</v>
      </c>
      <c r="J372" s="68"/>
      <c r="K372" s="66">
        <v>2037</v>
      </c>
      <c r="L372" s="68" t="s">
        <v>189</v>
      </c>
    </row>
    <row r="373" spans="1:12">
      <c r="A373" s="63">
        <v>1600</v>
      </c>
      <c r="B373" s="63" t="s">
        <v>6013</v>
      </c>
      <c r="C373" s="64" t="s">
        <v>6384</v>
      </c>
      <c r="D373" s="65">
        <v>42799</v>
      </c>
      <c r="E373" s="70">
        <v>2</v>
      </c>
      <c r="F373" s="70">
        <v>22</v>
      </c>
      <c r="G373" s="66"/>
      <c r="H373" s="66"/>
      <c r="I373" s="67">
        <v>1342</v>
      </c>
      <c r="J373" s="68"/>
      <c r="K373" s="66">
        <v>1126</v>
      </c>
      <c r="L373" s="68" t="s">
        <v>201</v>
      </c>
    </row>
    <row r="374" spans="1:12">
      <c r="A374" s="63">
        <v>1600</v>
      </c>
      <c r="B374" s="63" t="s">
        <v>6013</v>
      </c>
      <c r="C374" s="64" t="s">
        <v>6385</v>
      </c>
      <c r="D374" s="65">
        <v>42799</v>
      </c>
      <c r="E374" s="70">
        <v>6</v>
      </c>
      <c r="F374" s="70">
        <v>62</v>
      </c>
      <c r="G374" s="66"/>
      <c r="H374" s="66"/>
      <c r="I374" s="67">
        <v>663.68</v>
      </c>
      <c r="J374" s="68"/>
      <c r="K374" s="66">
        <v>1126</v>
      </c>
      <c r="L374" s="68" t="s">
        <v>201</v>
      </c>
    </row>
    <row r="375" spans="1:12">
      <c r="A375" s="63">
        <v>1600</v>
      </c>
      <c r="B375" s="63" t="s">
        <v>6013</v>
      </c>
      <c r="C375" s="64" t="s">
        <v>6386</v>
      </c>
      <c r="D375" s="65">
        <v>42799</v>
      </c>
      <c r="E375" s="70">
        <v>6</v>
      </c>
      <c r="F375" s="70">
        <v>62</v>
      </c>
      <c r="G375" s="66"/>
      <c r="H375" s="66"/>
      <c r="I375" s="67">
        <v>507.52</v>
      </c>
      <c r="J375" s="68"/>
      <c r="K375" s="66">
        <v>1126</v>
      </c>
      <c r="L375" s="68" t="s">
        <v>201</v>
      </c>
    </row>
    <row r="376" spans="1:12">
      <c r="A376" s="63">
        <v>1600</v>
      </c>
      <c r="B376" s="63" t="s">
        <v>6013</v>
      </c>
      <c r="C376" s="64" t="s">
        <v>6387</v>
      </c>
      <c r="D376" s="65">
        <v>42799</v>
      </c>
      <c r="E376" s="70">
        <v>6</v>
      </c>
      <c r="F376" s="70">
        <v>62</v>
      </c>
      <c r="G376" s="66"/>
      <c r="H376" s="66"/>
      <c r="I376" s="67">
        <v>1268.8</v>
      </c>
      <c r="J376" s="68"/>
      <c r="K376" s="66">
        <v>1126</v>
      </c>
      <c r="L376" s="68" t="s">
        <v>201</v>
      </c>
    </row>
    <row r="377" spans="1:12">
      <c r="A377" s="63">
        <v>1600</v>
      </c>
      <c r="B377" s="63" t="s">
        <v>6013</v>
      </c>
      <c r="C377" s="64" t="s">
        <v>6388</v>
      </c>
      <c r="D377" s="65">
        <v>42799</v>
      </c>
      <c r="E377" s="70">
        <v>3</v>
      </c>
      <c r="F377" s="71"/>
      <c r="G377" s="68"/>
      <c r="H377" s="68"/>
      <c r="I377" s="67">
        <v>244</v>
      </c>
      <c r="J377" s="68"/>
      <c r="K377" s="66">
        <v>1126</v>
      </c>
      <c r="L377" s="68" t="s">
        <v>201</v>
      </c>
    </row>
    <row r="378" spans="1:12">
      <c r="A378" s="63">
        <v>1600</v>
      </c>
      <c r="B378" s="63" t="s">
        <v>6013</v>
      </c>
      <c r="C378" s="64" t="s">
        <v>6389</v>
      </c>
      <c r="D378" s="65">
        <v>42799</v>
      </c>
      <c r="E378" s="70">
        <v>6</v>
      </c>
      <c r="F378" s="70">
        <v>62</v>
      </c>
      <c r="G378" s="66"/>
      <c r="H378" s="66"/>
      <c r="I378" s="67">
        <v>634.4</v>
      </c>
      <c r="J378" s="68"/>
      <c r="K378" s="66">
        <v>1511</v>
      </c>
      <c r="L378" s="68" t="s">
        <v>194</v>
      </c>
    </row>
    <row r="379" spans="1:12">
      <c r="A379" s="63">
        <v>1600</v>
      </c>
      <c r="B379" s="63" t="s">
        <v>6013</v>
      </c>
      <c r="C379" s="64" t="s">
        <v>6390</v>
      </c>
      <c r="D379" s="65">
        <v>42799</v>
      </c>
      <c r="E379" s="70">
        <v>2</v>
      </c>
      <c r="F379" s="70">
        <v>22</v>
      </c>
      <c r="G379" s="66"/>
      <c r="H379" s="66"/>
      <c r="I379" s="67">
        <v>1342</v>
      </c>
      <c r="J379" s="68"/>
      <c r="K379" s="66">
        <v>283</v>
      </c>
      <c r="L379" s="68" t="s">
        <v>250</v>
      </c>
    </row>
    <row r="380" spans="1:12">
      <c r="A380" s="63">
        <v>1600</v>
      </c>
      <c r="B380" s="63" t="s">
        <v>6013</v>
      </c>
      <c r="C380" s="64" t="s">
        <v>6391</v>
      </c>
      <c r="D380" s="65">
        <v>42799</v>
      </c>
      <c r="E380" s="70">
        <v>6</v>
      </c>
      <c r="F380" s="70">
        <v>62</v>
      </c>
      <c r="G380" s="66"/>
      <c r="H380" s="66"/>
      <c r="I380" s="67">
        <v>741.76</v>
      </c>
      <c r="J380" s="68"/>
      <c r="K380" s="66">
        <v>283</v>
      </c>
      <c r="L380" s="68" t="s">
        <v>250</v>
      </c>
    </row>
    <row r="381" spans="1:12">
      <c r="A381" s="63">
        <v>1600</v>
      </c>
      <c r="B381" s="63" t="s">
        <v>6013</v>
      </c>
      <c r="C381" s="64" t="s">
        <v>6392</v>
      </c>
      <c r="D381" s="65">
        <v>42799</v>
      </c>
      <c r="E381" s="70">
        <v>6</v>
      </c>
      <c r="F381" s="70">
        <v>62</v>
      </c>
      <c r="G381" s="66"/>
      <c r="H381" s="66"/>
      <c r="I381" s="67">
        <v>963.8</v>
      </c>
      <c r="J381" s="68"/>
      <c r="K381" s="66">
        <v>283</v>
      </c>
      <c r="L381" s="68" t="s">
        <v>250</v>
      </c>
    </row>
    <row r="382" spans="1:12">
      <c r="A382" s="63">
        <v>1600</v>
      </c>
      <c r="B382" s="63" t="s">
        <v>6013</v>
      </c>
      <c r="C382" s="64" t="s">
        <v>6393</v>
      </c>
      <c r="D382" s="65">
        <v>42799</v>
      </c>
      <c r="E382" s="70">
        <v>1</v>
      </c>
      <c r="F382" s="70">
        <v>12</v>
      </c>
      <c r="G382" s="66"/>
      <c r="H382" s="66"/>
      <c r="I382" s="67">
        <v>1057.74</v>
      </c>
      <c r="J382" s="68"/>
      <c r="K382" s="66">
        <v>283</v>
      </c>
      <c r="L382" s="68" t="s">
        <v>250</v>
      </c>
    </row>
    <row r="383" spans="1:12">
      <c r="A383" s="63">
        <v>1600</v>
      </c>
      <c r="B383" s="63" t="s">
        <v>6013</v>
      </c>
      <c r="C383" s="64" t="s">
        <v>6394</v>
      </c>
      <c r="D383" s="65">
        <v>42799</v>
      </c>
      <c r="E383" s="70">
        <v>1</v>
      </c>
      <c r="F383" s="70">
        <v>12</v>
      </c>
      <c r="G383" s="66"/>
      <c r="H383" s="66"/>
      <c r="I383" s="67">
        <v>528.26</v>
      </c>
      <c r="J383" s="68"/>
      <c r="K383" s="66">
        <v>283</v>
      </c>
      <c r="L383" s="68" t="s">
        <v>250</v>
      </c>
    </row>
    <row r="384" spans="1:12">
      <c r="A384" s="63">
        <v>1600</v>
      </c>
      <c r="B384" s="63" t="s">
        <v>6013</v>
      </c>
      <c r="C384" s="64" t="s">
        <v>6395</v>
      </c>
      <c r="D384" s="65">
        <v>42799</v>
      </c>
      <c r="E384" s="70">
        <v>1</v>
      </c>
      <c r="F384" s="70">
        <v>12</v>
      </c>
      <c r="G384" s="66"/>
      <c r="H384" s="66"/>
      <c r="I384" s="67">
        <v>541.67999999999995</v>
      </c>
      <c r="J384" s="68"/>
      <c r="K384" s="66">
        <v>100</v>
      </c>
      <c r="L384" s="68" t="s">
        <v>280</v>
      </c>
    </row>
    <row r="385" spans="1:12">
      <c r="A385" s="63">
        <v>1600</v>
      </c>
      <c r="B385" s="63" t="s">
        <v>6013</v>
      </c>
      <c r="C385" s="64" t="s">
        <v>6396</v>
      </c>
      <c r="D385" s="65">
        <v>42799</v>
      </c>
      <c r="E385" s="70">
        <v>3</v>
      </c>
      <c r="F385" s="71"/>
      <c r="G385" s="68"/>
      <c r="H385" s="68"/>
      <c r="I385" s="67">
        <v>219.6</v>
      </c>
      <c r="J385" s="68"/>
      <c r="K385" s="66">
        <v>346</v>
      </c>
      <c r="L385" s="68" t="s">
        <v>244</v>
      </c>
    </row>
    <row r="386" spans="1:12">
      <c r="A386" s="63">
        <v>1600</v>
      </c>
      <c r="B386" s="63" t="s">
        <v>6013</v>
      </c>
      <c r="C386" s="64" t="s">
        <v>6397</v>
      </c>
      <c r="D386" s="65">
        <v>42799</v>
      </c>
      <c r="E386" s="70">
        <v>3</v>
      </c>
      <c r="F386" s="71"/>
      <c r="G386" s="68"/>
      <c r="H386" s="68"/>
      <c r="I386" s="67">
        <v>219.6</v>
      </c>
      <c r="J386" s="68"/>
      <c r="K386" s="66">
        <v>346</v>
      </c>
      <c r="L386" s="68" t="s">
        <v>244</v>
      </c>
    </row>
    <row r="387" spans="1:12">
      <c r="A387" s="63">
        <v>1600</v>
      </c>
      <c r="B387" s="63" t="s">
        <v>6013</v>
      </c>
      <c r="C387" s="64" t="s">
        <v>6398</v>
      </c>
      <c r="D387" s="65">
        <v>42799</v>
      </c>
      <c r="E387" s="70">
        <v>6</v>
      </c>
      <c r="F387" s="70">
        <v>62</v>
      </c>
      <c r="G387" s="66"/>
      <c r="H387" s="66"/>
      <c r="I387" s="67">
        <v>741.76</v>
      </c>
      <c r="J387" s="68"/>
      <c r="K387" s="66">
        <v>103</v>
      </c>
      <c r="L387" s="68" t="s">
        <v>277</v>
      </c>
    </row>
    <row r="388" spans="1:12">
      <c r="A388" s="63">
        <v>1600</v>
      </c>
      <c r="B388" s="63" t="s">
        <v>6013</v>
      </c>
      <c r="C388" s="64" t="s">
        <v>6399</v>
      </c>
      <c r="D388" s="65">
        <v>42799</v>
      </c>
      <c r="E388" s="70">
        <v>3</v>
      </c>
      <c r="F388" s="71"/>
      <c r="G388" s="68"/>
      <c r="H388" s="68"/>
      <c r="I388" s="67">
        <v>73.2</v>
      </c>
      <c r="J388" s="68"/>
      <c r="K388" s="66">
        <v>103</v>
      </c>
      <c r="L388" s="68" t="s">
        <v>277</v>
      </c>
    </row>
    <row r="389" spans="1:12">
      <c r="A389" s="63">
        <v>1600</v>
      </c>
      <c r="B389" s="63" t="s">
        <v>6013</v>
      </c>
      <c r="C389" s="64" t="s">
        <v>6400</v>
      </c>
      <c r="D389" s="65">
        <v>42799</v>
      </c>
      <c r="E389" s="70">
        <v>1</v>
      </c>
      <c r="F389" s="70">
        <v>12</v>
      </c>
      <c r="G389" s="66"/>
      <c r="H389" s="66"/>
      <c r="I389" s="67">
        <v>2115.48</v>
      </c>
      <c r="J389" s="68"/>
      <c r="K389" s="66">
        <v>2803</v>
      </c>
      <c r="L389" s="68" t="s">
        <v>163</v>
      </c>
    </row>
    <row r="390" spans="1:12">
      <c r="A390" s="63">
        <v>1600</v>
      </c>
      <c r="B390" s="63" t="s">
        <v>6013</v>
      </c>
      <c r="C390" s="64" t="s">
        <v>6401</v>
      </c>
      <c r="D390" s="65">
        <v>42799</v>
      </c>
      <c r="E390" s="70">
        <v>1</v>
      </c>
      <c r="F390" s="70">
        <v>12</v>
      </c>
      <c r="G390" s="66"/>
      <c r="H390" s="66"/>
      <c r="I390" s="67">
        <v>528.26</v>
      </c>
      <c r="J390" s="68"/>
      <c r="K390" s="66">
        <v>2803</v>
      </c>
      <c r="L390" s="68" t="s">
        <v>163</v>
      </c>
    </row>
    <row r="391" spans="1:12">
      <c r="A391" s="63">
        <v>1600</v>
      </c>
      <c r="B391" s="63" t="s">
        <v>6013</v>
      </c>
      <c r="C391" s="64" t="s">
        <v>6402</v>
      </c>
      <c r="D391" s="65">
        <v>42799</v>
      </c>
      <c r="E391" s="70">
        <v>2</v>
      </c>
      <c r="F391" s="70">
        <v>22</v>
      </c>
      <c r="G391" s="66"/>
      <c r="H391" s="66"/>
      <c r="I391" s="67">
        <v>1073.5999999999999</v>
      </c>
      <c r="J391" s="68"/>
      <c r="K391" s="66">
        <v>2803</v>
      </c>
      <c r="L391" s="68" t="s">
        <v>163</v>
      </c>
    </row>
    <row r="392" spans="1:12">
      <c r="A392" s="63">
        <v>1600</v>
      </c>
      <c r="B392" s="63" t="s">
        <v>6013</v>
      </c>
      <c r="C392" s="64" t="s">
        <v>6403</v>
      </c>
      <c r="D392" s="65">
        <v>42799</v>
      </c>
      <c r="E392" s="70">
        <v>6</v>
      </c>
      <c r="F392" s="70">
        <v>62</v>
      </c>
      <c r="G392" s="66"/>
      <c r="H392" s="66"/>
      <c r="I392" s="67">
        <v>634.4</v>
      </c>
      <c r="J392" s="68"/>
      <c r="K392" s="66">
        <v>2628</v>
      </c>
      <c r="L392" s="68" t="s">
        <v>167</v>
      </c>
    </row>
    <row r="393" spans="1:12">
      <c r="A393" s="63">
        <v>1600</v>
      </c>
      <c r="B393" s="63" t="s">
        <v>6013</v>
      </c>
      <c r="C393" s="64" t="s">
        <v>6404</v>
      </c>
      <c r="D393" s="65">
        <v>42799</v>
      </c>
      <c r="E393" s="70">
        <v>2</v>
      </c>
      <c r="F393" s="70">
        <v>22</v>
      </c>
      <c r="G393" s="66"/>
      <c r="H393" s="66"/>
      <c r="I393" s="67">
        <v>939.4</v>
      </c>
      <c r="J393" s="68"/>
      <c r="K393" s="66">
        <v>2628</v>
      </c>
      <c r="L393" s="68" t="s">
        <v>167</v>
      </c>
    </row>
    <row r="394" spans="1:12">
      <c r="A394" s="63">
        <v>1600</v>
      </c>
      <c r="B394" s="63" t="s">
        <v>6013</v>
      </c>
      <c r="C394" s="64" t="s">
        <v>6405</v>
      </c>
      <c r="D394" s="65">
        <v>42799</v>
      </c>
      <c r="E394" s="70">
        <v>6</v>
      </c>
      <c r="F394" s="70">
        <v>62</v>
      </c>
      <c r="G394" s="66"/>
      <c r="H394" s="66"/>
      <c r="I394" s="67">
        <v>829.6</v>
      </c>
      <c r="J394" s="68"/>
      <c r="K394" s="66">
        <v>2341</v>
      </c>
      <c r="L394" s="68" t="s">
        <v>177</v>
      </c>
    </row>
    <row r="395" spans="1:12">
      <c r="A395" s="63">
        <v>1600</v>
      </c>
      <c r="B395" s="63" t="s">
        <v>6013</v>
      </c>
      <c r="C395" s="64" t="s">
        <v>6406</v>
      </c>
      <c r="D395" s="65">
        <v>42799</v>
      </c>
      <c r="E395" s="70">
        <v>6</v>
      </c>
      <c r="F395" s="70">
        <v>62</v>
      </c>
      <c r="G395" s="66"/>
      <c r="H395" s="66"/>
      <c r="I395" s="67">
        <v>475.8</v>
      </c>
      <c r="J395" s="68"/>
      <c r="K395" s="66">
        <v>2341</v>
      </c>
      <c r="L395" s="68" t="s">
        <v>177</v>
      </c>
    </row>
    <row r="396" spans="1:12">
      <c r="A396" s="63">
        <v>1600</v>
      </c>
      <c r="B396" s="63" t="s">
        <v>6013</v>
      </c>
      <c r="C396" s="64" t="s">
        <v>6407</v>
      </c>
      <c r="D396" s="65">
        <v>42799</v>
      </c>
      <c r="E396" s="70">
        <v>1</v>
      </c>
      <c r="F396" s="70">
        <v>12</v>
      </c>
      <c r="G396" s="66"/>
      <c r="H396" s="66"/>
      <c r="I396" s="67">
        <v>2271.64</v>
      </c>
      <c r="J396" s="68"/>
      <c r="K396" s="66">
        <v>2341</v>
      </c>
      <c r="L396" s="68" t="s">
        <v>177</v>
      </c>
    </row>
    <row r="397" spans="1:12">
      <c r="A397" s="63">
        <v>1600</v>
      </c>
      <c r="B397" s="63" t="s">
        <v>6013</v>
      </c>
      <c r="C397" s="64" t="s">
        <v>6408</v>
      </c>
      <c r="D397" s="65">
        <v>42799</v>
      </c>
      <c r="E397" s="70">
        <v>6</v>
      </c>
      <c r="F397" s="70">
        <v>62</v>
      </c>
      <c r="G397" s="66"/>
      <c r="H397" s="66"/>
      <c r="I397" s="67">
        <v>634.4</v>
      </c>
      <c r="J397" s="68"/>
      <c r="K397" s="66">
        <v>2341</v>
      </c>
      <c r="L397" s="68" t="s">
        <v>177</v>
      </c>
    </row>
    <row r="398" spans="1:12">
      <c r="A398" s="63">
        <v>1600</v>
      </c>
      <c r="B398" s="63" t="s">
        <v>6013</v>
      </c>
      <c r="C398" s="64" t="s">
        <v>6409</v>
      </c>
      <c r="D398" s="65">
        <v>42799</v>
      </c>
      <c r="E398" s="70">
        <v>3</v>
      </c>
      <c r="F398" s="71"/>
      <c r="G398" s="68"/>
      <c r="H398" s="68"/>
      <c r="I398" s="67">
        <v>219.6</v>
      </c>
      <c r="J398" s="68"/>
      <c r="K398" s="66">
        <v>440</v>
      </c>
      <c r="L398" s="68" t="s">
        <v>239</v>
      </c>
    </row>
    <row r="399" spans="1:12">
      <c r="A399" s="63">
        <v>1600</v>
      </c>
      <c r="B399" s="63" t="s">
        <v>6013</v>
      </c>
      <c r="C399" s="64" t="s">
        <v>6410</v>
      </c>
      <c r="D399" s="65">
        <v>42799</v>
      </c>
      <c r="E399" s="70">
        <v>6</v>
      </c>
      <c r="F399" s="70">
        <v>62</v>
      </c>
      <c r="G399" s="66"/>
      <c r="H399" s="66"/>
      <c r="I399" s="67">
        <v>1244.4000000000001</v>
      </c>
      <c r="J399" s="68"/>
      <c r="K399" s="66">
        <v>2178</v>
      </c>
      <c r="L399" s="68" t="s">
        <v>182</v>
      </c>
    </row>
    <row r="400" spans="1:12">
      <c r="A400" s="63">
        <v>1600</v>
      </c>
      <c r="B400" s="63" t="s">
        <v>6013</v>
      </c>
      <c r="C400" s="64" t="s">
        <v>6411</v>
      </c>
      <c r="D400" s="65">
        <v>42799</v>
      </c>
      <c r="E400" s="70">
        <v>1</v>
      </c>
      <c r="F400" s="70">
        <v>12</v>
      </c>
      <c r="G400" s="66"/>
      <c r="H400" s="66"/>
      <c r="I400" s="67">
        <v>1057.74</v>
      </c>
      <c r="J400" s="68"/>
      <c r="K400" s="66">
        <v>2178</v>
      </c>
      <c r="L400" s="68" t="s">
        <v>182</v>
      </c>
    </row>
    <row r="401" spans="1:12">
      <c r="A401" s="63">
        <v>1600</v>
      </c>
      <c r="B401" s="63" t="s">
        <v>6013</v>
      </c>
      <c r="C401" s="64" t="s">
        <v>6412</v>
      </c>
      <c r="D401" s="65">
        <v>42799</v>
      </c>
      <c r="E401" s="70">
        <v>1</v>
      </c>
      <c r="F401" s="70">
        <v>12</v>
      </c>
      <c r="G401" s="66"/>
      <c r="H401" s="66"/>
      <c r="I401" s="67">
        <v>528.26</v>
      </c>
      <c r="J401" s="68"/>
      <c r="K401" s="66">
        <v>2178</v>
      </c>
      <c r="L401" s="68" t="s">
        <v>182</v>
      </c>
    </row>
    <row r="402" spans="1:12">
      <c r="A402" s="63">
        <v>1600</v>
      </c>
      <c r="B402" s="63" t="s">
        <v>6013</v>
      </c>
      <c r="C402" s="64" t="s">
        <v>6413</v>
      </c>
      <c r="D402" s="65">
        <v>42799</v>
      </c>
      <c r="E402" s="70">
        <v>1</v>
      </c>
      <c r="F402" s="70">
        <v>12</v>
      </c>
      <c r="G402" s="66"/>
      <c r="H402" s="66"/>
      <c r="I402" s="67">
        <v>951.6</v>
      </c>
      <c r="J402" s="68"/>
      <c r="K402" s="66">
        <v>2037</v>
      </c>
      <c r="L402" s="68" t="s">
        <v>189</v>
      </c>
    </row>
    <row r="403" spans="1:12">
      <c r="A403" s="63">
        <v>1600</v>
      </c>
      <c r="B403" s="63" t="s">
        <v>6013</v>
      </c>
      <c r="C403" s="64" t="s">
        <v>6414</v>
      </c>
      <c r="D403" s="65">
        <v>42799</v>
      </c>
      <c r="E403" s="70">
        <v>1</v>
      </c>
      <c r="F403" s="70">
        <v>12</v>
      </c>
      <c r="G403" s="66"/>
      <c r="H403" s="66"/>
      <c r="I403" s="67">
        <v>1057.74</v>
      </c>
      <c r="J403" s="68"/>
      <c r="K403" s="66">
        <v>2037</v>
      </c>
      <c r="L403" s="68" t="s">
        <v>189</v>
      </c>
    </row>
    <row r="404" spans="1:12">
      <c r="A404" s="63">
        <v>1600</v>
      </c>
      <c r="B404" s="63" t="s">
        <v>6013</v>
      </c>
      <c r="C404" s="64" t="s">
        <v>6415</v>
      </c>
      <c r="D404" s="65">
        <v>42799</v>
      </c>
      <c r="E404" s="70">
        <v>1</v>
      </c>
      <c r="F404" s="70">
        <v>12</v>
      </c>
      <c r="G404" s="66"/>
      <c r="H404" s="66"/>
      <c r="I404" s="67">
        <v>528.26</v>
      </c>
      <c r="J404" s="68"/>
      <c r="K404" s="66">
        <v>2037</v>
      </c>
      <c r="L404" s="68" t="s">
        <v>189</v>
      </c>
    </row>
    <row r="405" spans="1:12">
      <c r="A405" s="63">
        <v>1600</v>
      </c>
      <c r="B405" s="63" t="s">
        <v>6013</v>
      </c>
      <c r="C405" s="64" t="s">
        <v>6416</v>
      </c>
      <c r="D405" s="65">
        <v>42799</v>
      </c>
      <c r="E405" s="70">
        <v>6</v>
      </c>
      <c r="F405" s="70">
        <v>62</v>
      </c>
      <c r="G405" s="66"/>
      <c r="H405" s="66"/>
      <c r="I405" s="67">
        <v>1390.8</v>
      </c>
      <c r="J405" s="68"/>
      <c r="K405" s="66">
        <v>2037</v>
      </c>
      <c r="L405" s="68" t="s">
        <v>189</v>
      </c>
    </row>
    <row r="406" spans="1:12">
      <c r="A406" s="63">
        <v>1600</v>
      </c>
      <c r="B406" s="63" t="s">
        <v>6013</v>
      </c>
      <c r="C406" s="64" t="s">
        <v>6417</v>
      </c>
      <c r="D406" s="65">
        <v>42799</v>
      </c>
      <c r="E406" s="70">
        <v>3</v>
      </c>
      <c r="F406" s="71"/>
      <c r="G406" s="68"/>
      <c r="H406" s="68"/>
      <c r="I406" s="67">
        <v>219.6</v>
      </c>
      <c r="J406" s="68"/>
      <c r="K406" s="66">
        <v>949</v>
      </c>
      <c r="L406" s="68" t="s">
        <v>208</v>
      </c>
    </row>
    <row r="407" spans="1:12">
      <c r="A407" s="63">
        <v>1600</v>
      </c>
      <c r="B407" s="63" t="s">
        <v>6013</v>
      </c>
      <c r="C407" s="64" t="s">
        <v>6418</v>
      </c>
      <c r="D407" s="65">
        <v>42799</v>
      </c>
      <c r="E407" s="70">
        <v>1</v>
      </c>
      <c r="F407" s="70">
        <v>12</v>
      </c>
      <c r="G407" s="66"/>
      <c r="H407" s="66"/>
      <c r="I407" s="67">
        <v>1189.5</v>
      </c>
      <c r="J407" s="68"/>
      <c r="K407" s="66">
        <v>3081</v>
      </c>
      <c r="L407" s="68" t="s">
        <v>153</v>
      </c>
    </row>
    <row r="408" spans="1:12">
      <c r="A408" s="63">
        <v>1600</v>
      </c>
      <c r="B408" s="63" t="s">
        <v>6013</v>
      </c>
      <c r="C408" s="64" t="s">
        <v>6419</v>
      </c>
      <c r="D408" s="65">
        <v>42799</v>
      </c>
      <c r="E408" s="70">
        <v>1</v>
      </c>
      <c r="F408" s="70">
        <v>12</v>
      </c>
      <c r="G408" s="66"/>
      <c r="H408" s="66"/>
      <c r="I408" s="67">
        <v>677.1</v>
      </c>
      <c r="J408" s="68"/>
      <c r="K408" s="66">
        <v>3081</v>
      </c>
      <c r="L408" s="68" t="s">
        <v>153</v>
      </c>
    </row>
    <row r="409" spans="1:12">
      <c r="A409" s="63">
        <v>1600</v>
      </c>
      <c r="B409" s="63" t="s">
        <v>6013</v>
      </c>
      <c r="C409" s="64" t="s">
        <v>6420</v>
      </c>
      <c r="D409" s="65">
        <v>42803</v>
      </c>
      <c r="E409" s="70">
        <v>6</v>
      </c>
      <c r="F409" s="70">
        <v>61</v>
      </c>
      <c r="G409" s="66"/>
      <c r="H409" s="66"/>
      <c r="I409" s="67">
        <v>15691.03</v>
      </c>
      <c r="J409" s="68"/>
      <c r="K409" s="66">
        <v>111</v>
      </c>
      <c r="L409" s="68" t="s">
        <v>272</v>
      </c>
    </row>
    <row r="410" spans="1:12">
      <c r="A410" s="63">
        <v>1600</v>
      </c>
      <c r="B410" s="63" t="s">
        <v>6013</v>
      </c>
      <c r="C410" s="64" t="s">
        <v>6421</v>
      </c>
      <c r="D410" s="65">
        <v>42806</v>
      </c>
      <c r="E410" s="70">
        <v>1</v>
      </c>
      <c r="F410" s="70">
        <v>13</v>
      </c>
      <c r="G410" s="66"/>
      <c r="H410" s="66"/>
      <c r="I410" s="67">
        <v>1037</v>
      </c>
      <c r="J410" s="68"/>
      <c r="K410" s="66">
        <v>94</v>
      </c>
      <c r="L410" s="68" t="s">
        <v>281</v>
      </c>
    </row>
    <row r="411" spans="1:12">
      <c r="A411" s="63">
        <v>1600</v>
      </c>
      <c r="B411" s="63" t="s">
        <v>6013</v>
      </c>
      <c r="C411" s="64" t="s">
        <v>6422</v>
      </c>
      <c r="D411" s="65">
        <v>42806</v>
      </c>
      <c r="E411" s="70">
        <v>1</v>
      </c>
      <c r="F411" s="70">
        <v>13</v>
      </c>
      <c r="G411" s="66"/>
      <c r="H411" s="66"/>
      <c r="I411" s="67">
        <v>1037</v>
      </c>
      <c r="J411" s="68"/>
      <c r="K411" s="66">
        <v>100</v>
      </c>
      <c r="L411" s="68" t="s">
        <v>280</v>
      </c>
    </row>
    <row r="412" spans="1:12">
      <c r="A412" s="63">
        <v>1600</v>
      </c>
      <c r="B412" s="63" t="s">
        <v>6013</v>
      </c>
      <c r="C412" s="64" t="s">
        <v>6423</v>
      </c>
      <c r="D412" s="65">
        <v>42806</v>
      </c>
      <c r="E412" s="70">
        <v>1</v>
      </c>
      <c r="F412" s="70">
        <v>13</v>
      </c>
      <c r="G412" s="66"/>
      <c r="H412" s="66"/>
      <c r="I412" s="67">
        <v>1891</v>
      </c>
      <c r="J412" s="68"/>
      <c r="K412" s="66">
        <v>101</v>
      </c>
      <c r="L412" s="68" t="s">
        <v>279</v>
      </c>
    </row>
    <row r="413" spans="1:12">
      <c r="A413" s="63">
        <v>1600</v>
      </c>
      <c r="B413" s="63" t="s">
        <v>6013</v>
      </c>
      <c r="C413" s="64" t="s">
        <v>6424</v>
      </c>
      <c r="D413" s="65">
        <v>42806</v>
      </c>
      <c r="E413" s="70">
        <v>1</v>
      </c>
      <c r="F413" s="70">
        <v>13</v>
      </c>
      <c r="G413" s="66"/>
      <c r="H413" s="66"/>
      <c r="I413" s="67">
        <v>1037</v>
      </c>
      <c r="J413" s="68"/>
      <c r="K413" s="66">
        <v>102</v>
      </c>
      <c r="L413" s="68" t="s">
        <v>278</v>
      </c>
    </row>
    <row r="414" spans="1:12">
      <c r="A414" s="63">
        <v>1600</v>
      </c>
      <c r="B414" s="63" t="s">
        <v>6013</v>
      </c>
      <c r="C414" s="64" t="s">
        <v>6425</v>
      </c>
      <c r="D414" s="65">
        <v>42806</v>
      </c>
      <c r="E414" s="70">
        <v>1</v>
      </c>
      <c r="F414" s="70">
        <v>13</v>
      </c>
      <c r="G414" s="66"/>
      <c r="H414" s="66"/>
      <c r="I414" s="67">
        <v>1512.8</v>
      </c>
      <c r="J414" s="68"/>
      <c r="K414" s="66">
        <v>103</v>
      </c>
      <c r="L414" s="68" t="s">
        <v>277</v>
      </c>
    </row>
    <row r="415" spans="1:12">
      <c r="A415" s="63">
        <v>1600</v>
      </c>
      <c r="B415" s="63" t="s">
        <v>6013</v>
      </c>
      <c r="C415" s="64" t="s">
        <v>6426</v>
      </c>
      <c r="D415" s="65">
        <v>42806</v>
      </c>
      <c r="E415" s="70">
        <v>1</v>
      </c>
      <c r="F415" s="70">
        <v>13</v>
      </c>
      <c r="G415" s="66"/>
      <c r="H415" s="66"/>
      <c r="I415" s="67">
        <v>1037</v>
      </c>
      <c r="J415" s="68"/>
      <c r="K415" s="66">
        <v>104</v>
      </c>
      <c r="L415" s="68" t="s">
        <v>276</v>
      </c>
    </row>
    <row r="416" spans="1:12">
      <c r="A416" s="63">
        <v>1600</v>
      </c>
      <c r="B416" s="63" t="s">
        <v>6013</v>
      </c>
      <c r="C416" s="64" t="s">
        <v>6427</v>
      </c>
      <c r="D416" s="65">
        <v>42806</v>
      </c>
      <c r="E416" s="70">
        <v>1</v>
      </c>
      <c r="F416" s="70">
        <v>13</v>
      </c>
      <c r="G416" s="66"/>
      <c r="H416" s="66"/>
      <c r="I416" s="67">
        <v>1037</v>
      </c>
      <c r="J416" s="68"/>
      <c r="K416" s="66">
        <v>105</v>
      </c>
      <c r="L416" s="68" t="s">
        <v>275</v>
      </c>
    </row>
    <row r="417" spans="1:12">
      <c r="A417" s="63">
        <v>1600</v>
      </c>
      <c r="B417" s="63" t="s">
        <v>6013</v>
      </c>
      <c r="C417" s="64" t="s">
        <v>6428</v>
      </c>
      <c r="D417" s="65">
        <v>42806</v>
      </c>
      <c r="E417" s="70">
        <v>1</v>
      </c>
      <c r="F417" s="70">
        <v>13</v>
      </c>
      <c r="G417" s="66"/>
      <c r="H417" s="66"/>
      <c r="I417" s="67">
        <v>1891</v>
      </c>
      <c r="J417" s="68"/>
      <c r="K417" s="66">
        <v>106</v>
      </c>
      <c r="L417" s="68" t="s">
        <v>274</v>
      </c>
    </row>
    <row r="418" spans="1:12">
      <c r="A418" s="63">
        <v>1600</v>
      </c>
      <c r="B418" s="63" t="s">
        <v>6013</v>
      </c>
      <c r="C418" s="64" t="s">
        <v>6429</v>
      </c>
      <c r="D418" s="65">
        <v>42806</v>
      </c>
      <c r="E418" s="70">
        <v>1</v>
      </c>
      <c r="F418" s="70">
        <v>13</v>
      </c>
      <c r="G418" s="66"/>
      <c r="H418" s="66"/>
      <c r="I418" s="67">
        <v>1891</v>
      </c>
      <c r="J418" s="68"/>
      <c r="K418" s="66">
        <v>110</v>
      </c>
      <c r="L418" s="68" t="s">
        <v>273</v>
      </c>
    </row>
    <row r="419" spans="1:12">
      <c r="A419" s="63">
        <v>1600</v>
      </c>
      <c r="B419" s="63" t="s">
        <v>6013</v>
      </c>
      <c r="C419" s="64" t="s">
        <v>6430</v>
      </c>
      <c r="D419" s="65">
        <v>42806</v>
      </c>
      <c r="E419" s="70">
        <v>1</v>
      </c>
      <c r="F419" s="70">
        <v>13</v>
      </c>
      <c r="G419" s="66"/>
      <c r="H419" s="66"/>
      <c r="I419" s="67">
        <v>1037</v>
      </c>
      <c r="J419" s="68"/>
      <c r="K419" s="66">
        <v>111</v>
      </c>
      <c r="L419" s="68" t="s">
        <v>272</v>
      </c>
    </row>
    <row r="420" spans="1:12">
      <c r="A420" s="63">
        <v>1600</v>
      </c>
      <c r="B420" s="63" t="s">
        <v>6013</v>
      </c>
      <c r="C420" s="64" t="s">
        <v>6431</v>
      </c>
      <c r="D420" s="65">
        <v>42806</v>
      </c>
      <c r="E420" s="70">
        <v>1</v>
      </c>
      <c r="F420" s="70">
        <v>12</v>
      </c>
      <c r="G420" s="66"/>
      <c r="H420" s="66"/>
      <c r="I420" s="67">
        <v>2513.1999999999998</v>
      </c>
      <c r="J420" s="68"/>
      <c r="K420" s="66">
        <v>133</v>
      </c>
      <c r="L420" s="68" t="s">
        <v>269</v>
      </c>
    </row>
    <row r="421" spans="1:12">
      <c r="A421" s="63">
        <v>1600</v>
      </c>
      <c r="B421" s="63" t="s">
        <v>6013</v>
      </c>
      <c r="C421" s="64" t="s">
        <v>6432</v>
      </c>
      <c r="D421" s="65">
        <v>42806</v>
      </c>
      <c r="E421" s="70">
        <v>2</v>
      </c>
      <c r="F421" s="70">
        <v>22</v>
      </c>
      <c r="G421" s="66"/>
      <c r="H421" s="66"/>
      <c r="I421" s="67">
        <v>1342</v>
      </c>
      <c r="J421" s="68"/>
      <c r="K421" s="66">
        <v>174</v>
      </c>
      <c r="L421" s="68" t="s">
        <v>265</v>
      </c>
    </row>
    <row r="422" spans="1:12">
      <c r="A422" s="63">
        <v>1600</v>
      </c>
      <c r="B422" s="63" t="s">
        <v>6013</v>
      </c>
      <c r="C422" s="64" t="s">
        <v>6433</v>
      </c>
      <c r="D422" s="65">
        <v>42806</v>
      </c>
      <c r="E422" s="70">
        <v>3</v>
      </c>
      <c r="F422" s="71"/>
      <c r="G422" s="68"/>
      <c r="H422" s="68"/>
      <c r="I422" s="67">
        <v>219.6</v>
      </c>
      <c r="J422" s="68"/>
      <c r="K422" s="66">
        <v>503</v>
      </c>
      <c r="L422" s="68" t="s">
        <v>235</v>
      </c>
    </row>
    <row r="423" spans="1:12">
      <c r="A423" s="63">
        <v>1600</v>
      </c>
      <c r="B423" s="63" t="s">
        <v>6013</v>
      </c>
      <c r="C423" s="64" t="s">
        <v>6434</v>
      </c>
      <c r="D423" s="65">
        <v>42806</v>
      </c>
      <c r="E423" s="70">
        <v>1</v>
      </c>
      <c r="F423" s="70">
        <v>12</v>
      </c>
      <c r="G423" s="66"/>
      <c r="H423" s="66"/>
      <c r="I423" s="67">
        <v>915</v>
      </c>
      <c r="J423" s="68"/>
      <c r="K423" s="66">
        <v>2178</v>
      </c>
      <c r="L423" s="68" t="s">
        <v>182</v>
      </c>
    </row>
    <row r="424" spans="1:12">
      <c r="A424" s="63">
        <v>1600</v>
      </c>
      <c r="B424" s="63" t="s">
        <v>6013</v>
      </c>
      <c r="C424" s="64" t="s">
        <v>6435</v>
      </c>
      <c r="D424" s="65">
        <v>42806</v>
      </c>
      <c r="E424" s="70">
        <v>3</v>
      </c>
      <c r="F424" s="71"/>
      <c r="G424" s="68"/>
      <c r="H424" s="68"/>
      <c r="I424" s="67">
        <v>219.6</v>
      </c>
      <c r="J424" s="68"/>
      <c r="K424" s="66">
        <v>2432</v>
      </c>
      <c r="L424" s="68" t="s">
        <v>176</v>
      </c>
    </row>
    <row r="425" spans="1:12">
      <c r="A425" s="63">
        <v>1600</v>
      </c>
      <c r="B425" s="63" t="s">
        <v>6013</v>
      </c>
      <c r="C425" s="64" t="s">
        <v>6436</v>
      </c>
      <c r="D425" s="65">
        <v>42806</v>
      </c>
      <c r="E425" s="70">
        <v>6</v>
      </c>
      <c r="F425" s="70">
        <v>61</v>
      </c>
      <c r="G425" s="66"/>
      <c r="H425" s="66"/>
      <c r="I425" s="67">
        <v>884.5</v>
      </c>
      <c r="J425" s="68"/>
      <c r="K425" s="66">
        <v>1126</v>
      </c>
      <c r="L425" s="68" t="s">
        <v>201</v>
      </c>
    </row>
    <row r="426" spans="1:12">
      <c r="A426" s="63">
        <v>1600</v>
      </c>
      <c r="B426" s="63" t="s">
        <v>6013</v>
      </c>
      <c r="C426" s="64" t="s">
        <v>6437</v>
      </c>
      <c r="D426" s="65">
        <v>42806</v>
      </c>
      <c r="E426" s="70">
        <v>2</v>
      </c>
      <c r="F426" s="70">
        <v>22</v>
      </c>
      <c r="G426" s="66"/>
      <c r="H426" s="66"/>
      <c r="I426" s="67">
        <v>1622.6</v>
      </c>
      <c r="J426" s="68"/>
      <c r="K426" s="66">
        <v>1126</v>
      </c>
      <c r="L426" s="68" t="s">
        <v>201</v>
      </c>
    </row>
    <row r="427" spans="1:12">
      <c r="A427" s="63">
        <v>1600</v>
      </c>
      <c r="B427" s="63" t="s">
        <v>6013</v>
      </c>
      <c r="C427" s="64" t="s">
        <v>6438</v>
      </c>
      <c r="D427" s="65">
        <v>42806</v>
      </c>
      <c r="E427" s="70">
        <v>1</v>
      </c>
      <c r="F427" s="70">
        <v>13</v>
      </c>
      <c r="G427" s="66"/>
      <c r="H427" s="66"/>
      <c r="I427" s="67">
        <v>1037</v>
      </c>
      <c r="J427" s="68"/>
      <c r="K427" s="66">
        <v>1511</v>
      </c>
      <c r="L427" s="68" t="s">
        <v>194</v>
      </c>
    </row>
    <row r="428" spans="1:12">
      <c r="A428" s="63">
        <v>1600</v>
      </c>
      <c r="B428" s="63" t="s">
        <v>6013</v>
      </c>
      <c r="C428" s="64" t="s">
        <v>6439</v>
      </c>
      <c r="D428" s="65">
        <v>42806</v>
      </c>
      <c r="E428" s="70">
        <v>1</v>
      </c>
      <c r="F428" s="70">
        <v>12</v>
      </c>
      <c r="G428" s="66"/>
      <c r="H428" s="66"/>
      <c r="I428" s="67">
        <v>1256.5999999999999</v>
      </c>
      <c r="J428" s="68"/>
      <c r="K428" s="66">
        <v>1511</v>
      </c>
      <c r="L428" s="68" t="s">
        <v>194</v>
      </c>
    </row>
    <row r="429" spans="1:12">
      <c r="A429" s="63">
        <v>1600</v>
      </c>
      <c r="B429" s="63" t="s">
        <v>6013</v>
      </c>
      <c r="C429" s="64" t="s">
        <v>6440</v>
      </c>
      <c r="D429" s="65">
        <v>42806</v>
      </c>
      <c r="E429" s="70">
        <v>1</v>
      </c>
      <c r="F429" s="70">
        <v>12</v>
      </c>
      <c r="G429" s="66"/>
      <c r="H429" s="66"/>
      <c r="I429" s="67">
        <v>1256.5999999999999</v>
      </c>
      <c r="J429" s="68"/>
      <c r="K429" s="66">
        <v>1511</v>
      </c>
      <c r="L429" s="68" t="s">
        <v>194</v>
      </c>
    </row>
    <row r="430" spans="1:12">
      <c r="A430" s="63">
        <v>1600</v>
      </c>
      <c r="B430" s="63" t="s">
        <v>6013</v>
      </c>
      <c r="C430" s="64" t="s">
        <v>6441</v>
      </c>
      <c r="D430" s="65">
        <v>42806</v>
      </c>
      <c r="E430" s="70">
        <v>1</v>
      </c>
      <c r="F430" s="70">
        <v>13</v>
      </c>
      <c r="G430" s="66"/>
      <c r="H430" s="66"/>
      <c r="I430" s="67">
        <v>1037</v>
      </c>
      <c r="J430" s="68"/>
      <c r="K430" s="66">
        <v>283</v>
      </c>
      <c r="L430" s="68" t="s">
        <v>250</v>
      </c>
    </row>
    <row r="431" spans="1:12">
      <c r="A431" s="63">
        <v>1600</v>
      </c>
      <c r="B431" s="63" t="s">
        <v>6013</v>
      </c>
      <c r="C431" s="64" t="s">
        <v>6442</v>
      </c>
      <c r="D431" s="65">
        <v>42806</v>
      </c>
      <c r="E431" s="70">
        <v>2</v>
      </c>
      <c r="F431" s="70">
        <v>22</v>
      </c>
      <c r="G431" s="66"/>
      <c r="H431" s="66"/>
      <c r="I431" s="67">
        <v>1342</v>
      </c>
      <c r="J431" s="68"/>
      <c r="K431" s="66">
        <v>283</v>
      </c>
      <c r="L431" s="68" t="s">
        <v>250</v>
      </c>
    </row>
    <row r="432" spans="1:12">
      <c r="A432" s="63">
        <v>1600</v>
      </c>
      <c r="B432" s="63" t="s">
        <v>6013</v>
      </c>
      <c r="C432" s="64" t="s">
        <v>6443</v>
      </c>
      <c r="D432" s="65">
        <v>42806</v>
      </c>
      <c r="E432" s="70">
        <v>1</v>
      </c>
      <c r="F432" s="70">
        <v>12</v>
      </c>
      <c r="G432" s="66"/>
      <c r="H432" s="66"/>
      <c r="I432" s="67">
        <v>943.06</v>
      </c>
      <c r="J432" s="68"/>
      <c r="K432" s="66">
        <v>283</v>
      </c>
      <c r="L432" s="68" t="s">
        <v>250</v>
      </c>
    </row>
    <row r="433" spans="1:12">
      <c r="A433" s="63">
        <v>1600</v>
      </c>
      <c r="B433" s="63" t="s">
        <v>6013</v>
      </c>
      <c r="C433" s="64" t="s">
        <v>6444</v>
      </c>
      <c r="D433" s="65">
        <v>42806</v>
      </c>
      <c r="E433" s="70">
        <v>2</v>
      </c>
      <c r="F433" s="70">
        <v>22</v>
      </c>
      <c r="G433" s="66"/>
      <c r="H433" s="66"/>
      <c r="I433" s="67">
        <v>1140.7</v>
      </c>
      <c r="J433" s="68"/>
      <c r="K433" s="66">
        <v>283</v>
      </c>
      <c r="L433" s="68" t="s">
        <v>250</v>
      </c>
    </row>
    <row r="434" spans="1:12">
      <c r="A434" s="63">
        <v>1600</v>
      </c>
      <c r="B434" s="63" t="s">
        <v>6013</v>
      </c>
      <c r="C434" s="64" t="s">
        <v>6445</v>
      </c>
      <c r="D434" s="65">
        <v>42806</v>
      </c>
      <c r="E434" s="70">
        <v>1</v>
      </c>
      <c r="F434" s="70">
        <v>13</v>
      </c>
      <c r="G434" s="66"/>
      <c r="H434" s="66"/>
      <c r="I434" s="67">
        <v>1037</v>
      </c>
      <c r="J434" s="68"/>
      <c r="K434" s="66">
        <v>1119</v>
      </c>
      <c r="L434" s="68" t="s">
        <v>202</v>
      </c>
    </row>
    <row r="435" spans="1:12">
      <c r="A435" s="63">
        <v>1600</v>
      </c>
      <c r="B435" s="63" t="s">
        <v>6013</v>
      </c>
      <c r="C435" s="64" t="s">
        <v>6446</v>
      </c>
      <c r="D435" s="65">
        <v>42806</v>
      </c>
      <c r="E435" s="70">
        <v>1</v>
      </c>
      <c r="F435" s="70">
        <v>12</v>
      </c>
      <c r="G435" s="66"/>
      <c r="H435" s="66"/>
      <c r="I435" s="67">
        <v>1165.0999999999999</v>
      </c>
      <c r="J435" s="68"/>
      <c r="K435" s="66">
        <v>346</v>
      </c>
      <c r="L435" s="68" t="s">
        <v>244</v>
      </c>
    </row>
    <row r="436" spans="1:12">
      <c r="A436" s="63">
        <v>1600</v>
      </c>
      <c r="B436" s="63" t="s">
        <v>6013</v>
      </c>
      <c r="C436" s="64" t="s">
        <v>6447</v>
      </c>
      <c r="D436" s="65">
        <v>42806</v>
      </c>
      <c r="E436" s="70">
        <v>1</v>
      </c>
      <c r="F436" s="70">
        <v>12</v>
      </c>
      <c r="G436" s="66"/>
      <c r="H436" s="66"/>
      <c r="I436" s="67">
        <v>777.14</v>
      </c>
      <c r="J436" s="68"/>
      <c r="K436" s="66">
        <v>346</v>
      </c>
      <c r="L436" s="68" t="s">
        <v>244</v>
      </c>
    </row>
    <row r="437" spans="1:12">
      <c r="A437" s="63">
        <v>1600</v>
      </c>
      <c r="B437" s="63" t="s">
        <v>6013</v>
      </c>
      <c r="C437" s="64" t="s">
        <v>6448</v>
      </c>
      <c r="D437" s="65">
        <v>42806</v>
      </c>
      <c r="E437" s="70">
        <v>1</v>
      </c>
      <c r="F437" s="70">
        <v>13</v>
      </c>
      <c r="G437" s="66"/>
      <c r="H437" s="66"/>
      <c r="I437" s="67">
        <v>1037</v>
      </c>
      <c r="J437" s="68"/>
      <c r="K437" s="66">
        <v>515</v>
      </c>
      <c r="L437" s="68" t="s">
        <v>234</v>
      </c>
    </row>
    <row r="438" spans="1:12">
      <c r="A438" s="63">
        <v>1600</v>
      </c>
      <c r="B438" s="63" t="s">
        <v>6013</v>
      </c>
      <c r="C438" s="64" t="s">
        <v>6449</v>
      </c>
      <c r="D438" s="65">
        <v>42806</v>
      </c>
      <c r="E438" s="70">
        <v>1</v>
      </c>
      <c r="F438" s="70">
        <v>13</v>
      </c>
      <c r="G438" s="66"/>
      <c r="H438" s="66"/>
      <c r="I438" s="67">
        <v>1037</v>
      </c>
      <c r="J438" s="68"/>
      <c r="K438" s="66">
        <v>515</v>
      </c>
      <c r="L438" s="68" t="s">
        <v>234</v>
      </c>
    </row>
    <row r="439" spans="1:12">
      <c r="A439" s="63">
        <v>1600</v>
      </c>
      <c r="B439" s="63" t="s">
        <v>6013</v>
      </c>
      <c r="C439" s="64" t="s">
        <v>6450</v>
      </c>
      <c r="D439" s="65">
        <v>42806</v>
      </c>
      <c r="E439" s="70">
        <v>1</v>
      </c>
      <c r="F439" s="70">
        <v>12</v>
      </c>
      <c r="G439" s="66"/>
      <c r="H439" s="66"/>
      <c r="I439" s="67">
        <v>879.62</v>
      </c>
      <c r="J439" s="68"/>
      <c r="K439" s="66">
        <v>133</v>
      </c>
      <c r="L439" s="68" t="s">
        <v>269</v>
      </c>
    </row>
    <row r="440" spans="1:12">
      <c r="A440" s="63">
        <v>1600</v>
      </c>
      <c r="B440" s="63" t="s">
        <v>6013</v>
      </c>
      <c r="C440" s="64" t="s">
        <v>6451</v>
      </c>
      <c r="D440" s="65">
        <v>42806</v>
      </c>
      <c r="E440" s="70">
        <v>3</v>
      </c>
      <c r="F440" s="71"/>
      <c r="G440" s="68"/>
      <c r="H440" s="68"/>
      <c r="I440" s="67">
        <v>219.6</v>
      </c>
      <c r="J440" s="68"/>
      <c r="K440" s="66">
        <v>133</v>
      </c>
      <c r="L440" s="68" t="s">
        <v>269</v>
      </c>
    </row>
    <row r="441" spans="1:12">
      <c r="A441" s="63">
        <v>1600</v>
      </c>
      <c r="B441" s="63" t="s">
        <v>6013</v>
      </c>
      <c r="C441" s="64" t="s">
        <v>6452</v>
      </c>
      <c r="D441" s="65">
        <v>42806</v>
      </c>
      <c r="E441" s="70">
        <v>1</v>
      </c>
      <c r="F441" s="70">
        <v>12</v>
      </c>
      <c r="G441" s="66"/>
      <c r="H441" s="66"/>
      <c r="I441" s="67">
        <v>2537.6</v>
      </c>
      <c r="J441" s="68"/>
      <c r="K441" s="66">
        <v>103</v>
      </c>
      <c r="L441" s="68" t="s">
        <v>277</v>
      </c>
    </row>
    <row r="442" spans="1:12">
      <c r="A442" s="63">
        <v>1600</v>
      </c>
      <c r="B442" s="63" t="s">
        <v>6013</v>
      </c>
      <c r="C442" s="64" t="s">
        <v>6453</v>
      </c>
      <c r="D442" s="65">
        <v>42806</v>
      </c>
      <c r="E442" s="70">
        <v>1</v>
      </c>
      <c r="F442" s="70">
        <v>12</v>
      </c>
      <c r="G442" s="66"/>
      <c r="H442" s="66"/>
      <c r="I442" s="67">
        <v>1256.5999999999999</v>
      </c>
      <c r="J442" s="68"/>
      <c r="K442" s="66">
        <v>2803</v>
      </c>
      <c r="L442" s="68" t="s">
        <v>163</v>
      </c>
    </row>
    <row r="443" spans="1:12">
      <c r="A443" s="63">
        <v>1600</v>
      </c>
      <c r="B443" s="63" t="s">
        <v>6013</v>
      </c>
      <c r="C443" s="64" t="s">
        <v>6454</v>
      </c>
      <c r="D443" s="65">
        <v>42806</v>
      </c>
      <c r="E443" s="70">
        <v>1</v>
      </c>
      <c r="F443" s="70">
        <v>13</v>
      </c>
      <c r="G443" s="66"/>
      <c r="H443" s="66"/>
      <c r="I443" s="67">
        <v>1891</v>
      </c>
      <c r="J443" s="68"/>
      <c r="K443" s="66">
        <v>2457</v>
      </c>
      <c r="L443" s="68" t="s">
        <v>173</v>
      </c>
    </row>
    <row r="444" spans="1:12">
      <c r="A444" s="63">
        <v>1600</v>
      </c>
      <c r="B444" s="63" t="s">
        <v>6013</v>
      </c>
      <c r="C444" s="64" t="s">
        <v>6455</v>
      </c>
      <c r="D444" s="65">
        <v>42806</v>
      </c>
      <c r="E444" s="70">
        <v>1</v>
      </c>
      <c r="F444" s="70">
        <v>12</v>
      </c>
      <c r="G444" s="66"/>
      <c r="H444" s="66"/>
      <c r="I444" s="67">
        <v>1456.68</v>
      </c>
      <c r="J444" s="68"/>
      <c r="K444" s="66">
        <v>756</v>
      </c>
      <c r="L444" s="68" t="s">
        <v>217</v>
      </c>
    </row>
    <row r="445" spans="1:12">
      <c r="A445" s="63">
        <v>1600</v>
      </c>
      <c r="B445" s="63" t="s">
        <v>6013</v>
      </c>
      <c r="C445" s="64" t="s">
        <v>6456</v>
      </c>
      <c r="D445" s="65">
        <v>42806</v>
      </c>
      <c r="E445" s="70">
        <v>1</v>
      </c>
      <c r="F445" s="70">
        <v>12</v>
      </c>
      <c r="G445" s="66"/>
      <c r="H445" s="66"/>
      <c r="I445" s="67">
        <v>971.12</v>
      </c>
      <c r="J445" s="68"/>
      <c r="K445" s="66">
        <v>756</v>
      </c>
      <c r="L445" s="68" t="s">
        <v>217</v>
      </c>
    </row>
    <row r="446" spans="1:12">
      <c r="A446" s="63">
        <v>1600</v>
      </c>
      <c r="B446" s="63" t="s">
        <v>6013</v>
      </c>
      <c r="C446" s="64" t="s">
        <v>6457</v>
      </c>
      <c r="D446" s="65">
        <v>42806</v>
      </c>
      <c r="E446" s="70">
        <v>1</v>
      </c>
      <c r="F446" s="70">
        <v>13</v>
      </c>
      <c r="G446" s="66"/>
      <c r="H446" s="66"/>
      <c r="I446" s="67">
        <v>1891</v>
      </c>
      <c r="J446" s="68"/>
      <c r="K446" s="66">
        <v>756</v>
      </c>
      <c r="L446" s="68" t="s">
        <v>217</v>
      </c>
    </row>
    <row r="447" spans="1:12">
      <c r="A447" s="63">
        <v>1600</v>
      </c>
      <c r="B447" s="63" t="s">
        <v>6013</v>
      </c>
      <c r="C447" s="64" t="s">
        <v>6458</v>
      </c>
      <c r="D447" s="65">
        <v>42806</v>
      </c>
      <c r="E447" s="70">
        <v>1</v>
      </c>
      <c r="F447" s="70">
        <v>13</v>
      </c>
      <c r="G447" s="66"/>
      <c r="H447" s="66"/>
      <c r="I447" s="67">
        <v>1037</v>
      </c>
      <c r="J447" s="68"/>
      <c r="K447" s="66">
        <v>756</v>
      </c>
      <c r="L447" s="68" t="s">
        <v>217</v>
      </c>
    </row>
    <row r="448" spans="1:12">
      <c r="A448" s="63">
        <v>1600</v>
      </c>
      <c r="B448" s="63" t="s">
        <v>6013</v>
      </c>
      <c r="C448" s="64" t="s">
        <v>6459</v>
      </c>
      <c r="D448" s="65">
        <v>42806</v>
      </c>
      <c r="E448" s="70">
        <v>1</v>
      </c>
      <c r="F448" s="70">
        <v>12</v>
      </c>
      <c r="G448" s="66"/>
      <c r="H448" s="66"/>
      <c r="I448" s="67">
        <v>943.06</v>
      </c>
      <c r="J448" s="68"/>
      <c r="K448" s="66">
        <v>756</v>
      </c>
      <c r="L448" s="68" t="s">
        <v>217</v>
      </c>
    </row>
    <row r="449" spans="1:12">
      <c r="A449" s="63">
        <v>1600</v>
      </c>
      <c r="B449" s="63" t="s">
        <v>6013</v>
      </c>
      <c r="C449" s="64" t="s">
        <v>6460</v>
      </c>
      <c r="D449" s="65">
        <v>42806</v>
      </c>
      <c r="E449" s="70">
        <v>1</v>
      </c>
      <c r="F449" s="70">
        <v>12</v>
      </c>
      <c r="G449" s="66"/>
      <c r="H449" s="66"/>
      <c r="I449" s="67">
        <v>1886.12</v>
      </c>
      <c r="J449" s="68"/>
      <c r="K449" s="66">
        <v>756</v>
      </c>
      <c r="L449" s="68" t="s">
        <v>217</v>
      </c>
    </row>
    <row r="450" spans="1:12">
      <c r="A450" s="63">
        <v>1600</v>
      </c>
      <c r="B450" s="63" t="s">
        <v>6013</v>
      </c>
      <c r="C450" s="64" t="s">
        <v>6461</v>
      </c>
      <c r="D450" s="65">
        <v>42806</v>
      </c>
      <c r="E450" s="70">
        <v>1</v>
      </c>
      <c r="F450" s="70">
        <v>12</v>
      </c>
      <c r="G450" s="66"/>
      <c r="H450" s="66"/>
      <c r="I450" s="67">
        <v>879.62</v>
      </c>
      <c r="J450" s="68"/>
      <c r="K450" s="66">
        <v>811</v>
      </c>
      <c r="L450" s="68" t="s">
        <v>214</v>
      </c>
    </row>
    <row r="451" spans="1:12">
      <c r="A451" s="63">
        <v>1600</v>
      </c>
      <c r="B451" s="63" t="s">
        <v>6013</v>
      </c>
      <c r="C451" s="64" t="s">
        <v>6462</v>
      </c>
      <c r="D451" s="65">
        <v>42806</v>
      </c>
      <c r="E451" s="70">
        <v>2</v>
      </c>
      <c r="F451" s="70">
        <v>22</v>
      </c>
      <c r="G451" s="66"/>
      <c r="H451" s="66"/>
      <c r="I451" s="67">
        <v>1135.82</v>
      </c>
      <c r="J451" s="68"/>
      <c r="K451" s="66">
        <v>1391</v>
      </c>
      <c r="L451" s="68" t="s">
        <v>196</v>
      </c>
    </row>
    <row r="452" spans="1:12">
      <c r="A452" s="63">
        <v>1600</v>
      </c>
      <c r="B452" s="63" t="s">
        <v>6013</v>
      </c>
      <c r="C452" s="64" t="s">
        <v>6463</v>
      </c>
      <c r="D452" s="65">
        <v>42806</v>
      </c>
      <c r="E452" s="70">
        <v>3</v>
      </c>
      <c r="F452" s="71"/>
      <c r="G452" s="68"/>
      <c r="H452" s="68"/>
      <c r="I452" s="67">
        <v>244</v>
      </c>
      <c r="J452" s="68"/>
      <c r="K452" s="66">
        <v>1440</v>
      </c>
      <c r="L452" s="68" t="s">
        <v>195</v>
      </c>
    </row>
    <row r="453" spans="1:12">
      <c r="A453" s="63">
        <v>1600</v>
      </c>
      <c r="B453" s="63" t="s">
        <v>6013</v>
      </c>
      <c r="C453" s="64" t="s">
        <v>6464</v>
      </c>
      <c r="D453" s="65">
        <v>42806</v>
      </c>
      <c r="E453" s="70">
        <v>2</v>
      </c>
      <c r="F453" s="70">
        <v>22</v>
      </c>
      <c r="G453" s="66"/>
      <c r="H453" s="66"/>
      <c r="I453" s="67">
        <v>1622.6</v>
      </c>
      <c r="J453" s="68"/>
      <c r="K453" s="66">
        <v>611</v>
      </c>
      <c r="L453" s="68" t="s">
        <v>227</v>
      </c>
    </row>
    <row r="454" spans="1:12">
      <c r="A454" s="63">
        <v>1600</v>
      </c>
      <c r="B454" s="63" t="s">
        <v>6013</v>
      </c>
      <c r="C454" s="64" t="s">
        <v>6465</v>
      </c>
      <c r="D454" s="65">
        <v>42806</v>
      </c>
      <c r="E454" s="70">
        <v>1</v>
      </c>
      <c r="F454" s="70">
        <v>12</v>
      </c>
      <c r="G454" s="66"/>
      <c r="H454" s="66"/>
      <c r="I454" s="67">
        <v>879.62</v>
      </c>
      <c r="J454" s="68"/>
      <c r="K454" s="66">
        <v>2178</v>
      </c>
      <c r="L454" s="68" t="s">
        <v>182</v>
      </c>
    </row>
    <row r="455" spans="1:12">
      <c r="A455" s="63">
        <v>1600</v>
      </c>
      <c r="B455" s="63" t="s">
        <v>6013</v>
      </c>
      <c r="C455" s="64" t="s">
        <v>6466</v>
      </c>
      <c r="D455" s="65">
        <v>42806</v>
      </c>
      <c r="E455" s="70">
        <v>1</v>
      </c>
      <c r="F455" s="70">
        <v>12</v>
      </c>
      <c r="G455" s="66"/>
      <c r="H455" s="66"/>
      <c r="I455" s="67">
        <v>1135.82</v>
      </c>
      <c r="J455" s="68"/>
      <c r="K455" s="66">
        <v>2178</v>
      </c>
      <c r="L455" s="68" t="s">
        <v>182</v>
      </c>
    </row>
    <row r="456" spans="1:12">
      <c r="A456" s="63">
        <v>1600</v>
      </c>
      <c r="B456" s="63" t="s">
        <v>6013</v>
      </c>
      <c r="C456" s="64" t="s">
        <v>6467</v>
      </c>
      <c r="D456" s="65">
        <v>42806</v>
      </c>
      <c r="E456" s="70">
        <v>1</v>
      </c>
      <c r="F456" s="70">
        <v>12</v>
      </c>
      <c r="G456" s="66"/>
      <c r="H456" s="66"/>
      <c r="I456" s="67">
        <v>1586</v>
      </c>
      <c r="J456" s="68"/>
      <c r="K456" s="66">
        <v>2341</v>
      </c>
      <c r="L456" s="68" t="s">
        <v>177</v>
      </c>
    </row>
    <row r="457" spans="1:12">
      <c r="A457" s="63">
        <v>1600</v>
      </c>
      <c r="B457" s="63" t="s">
        <v>6013</v>
      </c>
      <c r="C457" s="64" t="s">
        <v>6468</v>
      </c>
      <c r="D457" s="65">
        <v>42806</v>
      </c>
      <c r="E457" s="70">
        <v>1</v>
      </c>
      <c r="F457" s="70">
        <v>12</v>
      </c>
      <c r="G457" s="66"/>
      <c r="H457" s="66"/>
      <c r="I457" s="67">
        <v>3279.36</v>
      </c>
      <c r="J457" s="68"/>
      <c r="K457" s="66">
        <v>2341</v>
      </c>
      <c r="L457" s="68" t="s">
        <v>177</v>
      </c>
    </row>
    <row r="458" spans="1:12">
      <c r="A458" s="63">
        <v>1600</v>
      </c>
      <c r="B458" s="63" t="s">
        <v>6013</v>
      </c>
      <c r="C458" s="64" t="s">
        <v>6469</v>
      </c>
      <c r="D458" s="65">
        <v>42806</v>
      </c>
      <c r="E458" s="70">
        <v>1</v>
      </c>
      <c r="F458" s="70">
        <v>12</v>
      </c>
      <c r="G458" s="66"/>
      <c r="H458" s="66"/>
      <c r="I458" s="67">
        <v>879.62</v>
      </c>
      <c r="J458" s="68"/>
      <c r="K458" s="66">
        <v>2341</v>
      </c>
      <c r="L458" s="68" t="s">
        <v>177</v>
      </c>
    </row>
    <row r="459" spans="1:12">
      <c r="A459" s="63">
        <v>1600</v>
      </c>
      <c r="B459" s="63" t="s">
        <v>6013</v>
      </c>
      <c r="C459" s="64" t="s">
        <v>6470</v>
      </c>
      <c r="D459" s="65">
        <v>42806</v>
      </c>
      <c r="E459" s="70">
        <v>1</v>
      </c>
      <c r="F459" s="70">
        <v>12</v>
      </c>
      <c r="G459" s="66"/>
      <c r="H459" s="66"/>
      <c r="I459" s="67">
        <v>640.5</v>
      </c>
      <c r="J459" s="68"/>
      <c r="K459" s="66">
        <v>2341</v>
      </c>
      <c r="L459" s="68" t="s">
        <v>177</v>
      </c>
    </row>
    <row r="460" spans="1:12">
      <c r="A460" s="63">
        <v>1600</v>
      </c>
      <c r="B460" s="63" t="s">
        <v>6013</v>
      </c>
      <c r="C460" s="64" t="s">
        <v>6471</v>
      </c>
      <c r="D460" s="65">
        <v>42806</v>
      </c>
      <c r="E460" s="70">
        <v>1</v>
      </c>
      <c r="F460" s="70">
        <v>12</v>
      </c>
      <c r="G460" s="66"/>
      <c r="H460" s="66"/>
      <c r="I460" s="67">
        <v>1135.82</v>
      </c>
      <c r="J460" s="68"/>
      <c r="K460" s="66">
        <v>2341</v>
      </c>
      <c r="L460" s="68" t="s">
        <v>177</v>
      </c>
    </row>
    <row r="461" spans="1:12">
      <c r="A461" s="63">
        <v>1600</v>
      </c>
      <c r="B461" s="63" t="s">
        <v>6013</v>
      </c>
      <c r="C461" s="64" t="s">
        <v>6472</v>
      </c>
      <c r="D461" s="65">
        <v>42806</v>
      </c>
      <c r="E461" s="70">
        <v>1</v>
      </c>
      <c r="F461" s="70">
        <v>12</v>
      </c>
      <c r="G461" s="66"/>
      <c r="H461" s="66"/>
      <c r="I461" s="67">
        <v>640.5</v>
      </c>
      <c r="J461" s="68"/>
      <c r="K461" s="66">
        <v>2341</v>
      </c>
      <c r="L461" s="68" t="s">
        <v>177</v>
      </c>
    </row>
    <row r="462" spans="1:12">
      <c r="A462" s="63">
        <v>1600</v>
      </c>
      <c r="B462" s="63" t="s">
        <v>6013</v>
      </c>
      <c r="C462" s="64" t="s">
        <v>6473</v>
      </c>
      <c r="D462" s="65">
        <v>42806</v>
      </c>
      <c r="E462" s="70">
        <v>1</v>
      </c>
      <c r="F462" s="70">
        <v>12</v>
      </c>
      <c r="G462" s="66"/>
      <c r="H462" s="66"/>
      <c r="I462" s="67">
        <v>640.5</v>
      </c>
      <c r="J462" s="68"/>
      <c r="K462" s="66">
        <v>2341</v>
      </c>
      <c r="L462" s="68" t="s">
        <v>177</v>
      </c>
    </row>
    <row r="463" spans="1:12">
      <c r="A463" s="63">
        <v>1600</v>
      </c>
      <c r="B463" s="63" t="s">
        <v>6013</v>
      </c>
      <c r="C463" s="64" t="s">
        <v>6474</v>
      </c>
      <c r="D463" s="65">
        <v>42806</v>
      </c>
      <c r="E463" s="70">
        <v>3</v>
      </c>
      <c r="F463" s="71"/>
      <c r="G463" s="68"/>
      <c r="H463" s="68"/>
      <c r="I463" s="67">
        <v>439.2</v>
      </c>
      <c r="J463" s="68"/>
      <c r="K463" s="66">
        <v>440</v>
      </c>
      <c r="L463" s="68" t="s">
        <v>239</v>
      </c>
    </row>
    <row r="464" spans="1:12">
      <c r="A464" s="63">
        <v>1600</v>
      </c>
      <c r="B464" s="63" t="s">
        <v>6013</v>
      </c>
      <c r="C464" s="64" t="s">
        <v>6475</v>
      </c>
      <c r="D464" s="65">
        <v>42806</v>
      </c>
      <c r="E464" s="70">
        <v>1</v>
      </c>
      <c r="F464" s="70">
        <v>12</v>
      </c>
      <c r="G464" s="66"/>
      <c r="H464" s="66"/>
      <c r="I464" s="67">
        <v>1456.68</v>
      </c>
      <c r="J464" s="68"/>
      <c r="K464" s="66">
        <v>207</v>
      </c>
      <c r="L464" s="68" t="s">
        <v>261</v>
      </c>
    </row>
    <row r="465" spans="1:12">
      <c r="A465" s="63">
        <v>1600</v>
      </c>
      <c r="B465" s="63" t="s">
        <v>6013</v>
      </c>
      <c r="C465" s="64" t="s">
        <v>6476</v>
      </c>
      <c r="D465" s="65">
        <v>42806</v>
      </c>
      <c r="E465" s="70">
        <v>1</v>
      </c>
      <c r="F465" s="70">
        <v>12</v>
      </c>
      <c r="G465" s="66"/>
      <c r="H465" s="66"/>
      <c r="I465" s="67">
        <v>971.12</v>
      </c>
      <c r="J465" s="68"/>
      <c r="K465" s="66">
        <v>207</v>
      </c>
      <c r="L465" s="68" t="s">
        <v>261</v>
      </c>
    </row>
    <row r="466" spans="1:12">
      <c r="A466" s="63">
        <v>1600</v>
      </c>
      <c r="B466" s="63" t="s">
        <v>6013</v>
      </c>
      <c r="C466" s="64" t="s">
        <v>6477</v>
      </c>
      <c r="D466" s="65">
        <v>42806</v>
      </c>
      <c r="E466" s="70">
        <v>1</v>
      </c>
      <c r="F466" s="70">
        <v>12</v>
      </c>
      <c r="G466" s="66"/>
      <c r="H466" s="66"/>
      <c r="I466" s="67">
        <v>915</v>
      </c>
      <c r="J466" s="68"/>
      <c r="K466" s="66">
        <v>207</v>
      </c>
      <c r="L466" s="68" t="s">
        <v>261</v>
      </c>
    </row>
    <row r="467" spans="1:12">
      <c r="A467" s="63">
        <v>1600</v>
      </c>
      <c r="B467" s="63" t="s">
        <v>6013</v>
      </c>
      <c r="C467" s="64" t="s">
        <v>6478</v>
      </c>
      <c r="D467" s="65">
        <v>42806</v>
      </c>
      <c r="E467" s="70">
        <v>1</v>
      </c>
      <c r="F467" s="70">
        <v>12</v>
      </c>
      <c r="G467" s="66"/>
      <c r="H467" s="66"/>
      <c r="I467" s="67">
        <v>915</v>
      </c>
      <c r="J467" s="68"/>
      <c r="K467" s="66">
        <v>207</v>
      </c>
      <c r="L467" s="68" t="s">
        <v>261</v>
      </c>
    </row>
    <row r="468" spans="1:12">
      <c r="A468" s="63">
        <v>1600</v>
      </c>
      <c r="B468" s="63" t="s">
        <v>6013</v>
      </c>
      <c r="C468" s="64" t="s">
        <v>6479</v>
      </c>
      <c r="D468" s="65">
        <v>42806</v>
      </c>
      <c r="E468" s="70">
        <v>1</v>
      </c>
      <c r="F468" s="70">
        <v>12</v>
      </c>
      <c r="G468" s="66"/>
      <c r="H468" s="66"/>
      <c r="I468" s="67">
        <v>3518.48</v>
      </c>
      <c r="J468" s="68"/>
      <c r="K468" s="66">
        <v>2178</v>
      </c>
      <c r="L468" s="68" t="s">
        <v>182</v>
      </c>
    </row>
    <row r="469" spans="1:12">
      <c r="A469" s="63">
        <v>1600</v>
      </c>
      <c r="B469" s="63" t="s">
        <v>6013</v>
      </c>
      <c r="C469" s="64" t="s">
        <v>6480</v>
      </c>
      <c r="D469" s="65">
        <v>42806</v>
      </c>
      <c r="E469" s="70">
        <v>1</v>
      </c>
      <c r="F469" s="70">
        <v>12</v>
      </c>
      <c r="G469" s="66"/>
      <c r="H469" s="66"/>
      <c r="I469" s="67">
        <v>3294</v>
      </c>
      <c r="J469" s="68"/>
      <c r="K469" s="66">
        <v>2178</v>
      </c>
      <c r="L469" s="68" t="s">
        <v>182</v>
      </c>
    </row>
    <row r="470" spans="1:12">
      <c r="A470" s="63">
        <v>1600</v>
      </c>
      <c r="B470" s="63" t="s">
        <v>6013</v>
      </c>
      <c r="C470" s="64" t="s">
        <v>6481</v>
      </c>
      <c r="D470" s="65">
        <v>42806</v>
      </c>
      <c r="E470" s="70">
        <v>2</v>
      </c>
      <c r="F470" s="70">
        <v>22</v>
      </c>
      <c r="G470" s="66"/>
      <c r="H470" s="66"/>
      <c r="I470" s="67">
        <v>1342</v>
      </c>
      <c r="J470" s="68"/>
      <c r="K470" s="66">
        <v>2178</v>
      </c>
      <c r="L470" s="68" t="s">
        <v>182</v>
      </c>
    </row>
    <row r="471" spans="1:12">
      <c r="A471" s="63">
        <v>1600</v>
      </c>
      <c r="B471" s="63" t="s">
        <v>6013</v>
      </c>
      <c r="C471" s="64" t="s">
        <v>6482</v>
      </c>
      <c r="D471" s="65">
        <v>42806</v>
      </c>
      <c r="E471" s="70">
        <v>1</v>
      </c>
      <c r="F471" s="70">
        <v>12</v>
      </c>
      <c r="G471" s="66"/>
      <c r="H471" s="66"/>
      <c r="I471" s="67">
        <v>1586</v>
      </c>
      <c r="J471" s="68"/>
      <c r="K471" s="66">
        <v>3081</v>
      </c>
      <c r="L471" s="68" t="s">
        <v>153</v>
      </c>
    </row>
    <row r="472" spans="1:12">
      <c r="A472" s="63">
        <v>1600</v>
      </c>
      <c r="B472" s="63" t="s">
        <v>6013</v>
      </c>
      <c r="C472" s="64" t="s">
        <v>6483</v>
      </c>
      <c r="D472" s="65">
        <v>42806</v>
      </c>
      <c r="E472" s="70">
        <v>3</v>
      </c>
      <c r="F472" s="71"/>
      <c r="G472" s="68"/>
      <c r="H472" s="68"/>
      <c r="I472" s="67">
        <v>231.8</v>
      </c>
      <c r="J472" s="68"/>
      <c r="K472" s="66">
        <v>3081</v>
      </c>
      <c r="L472" s="68" t="s">
        <v>153</v>
      </c>
    </row>
    <row r="473" spans="1:12">
      <c r="A473" s="63">
        <v>1600</v>
      </c>
      <c r="B473" s="63" t="s">
        <v>6013</v>
      </c>
      <c r="C473" s="64" t="s">
        <v>6484</v>
      </c>
      <c r="D473" s="65">
        <v>42806</v>
      </c>
      <c r="E473" s="70">
        <v>3</v>
      </c>
      <c r="F473" s="71"/>
      <c r="G473" s="68"/>
      <c r="H473" s="68"/>
      <c r="I473" s="67">
        <v>248.88</v>
      </c>
      <c r="J473" s="68"/>
      <c r="K473" s="66">
        <v>3081</v>
      </c>
      <c r="L473" s="68" t="s">
        <v>153</v>
      </c>
    </row>
    <row r="474" spans="1:12">
      <c r="A474" s="63">
        <v>1600</v>
      </c>
      <c r="B474" s="63" t="s">
        <v>6013</v>
      </c>
      <c r="C474" s="64" t="s">
        <v>6485</v>
      </c>
      <c r="D474" s="65">
        <v>42808</v>
      </c>
      <c r="E474" s="70">
        <v>6</v>
      </c>
      <c r="F474" s="70">
        <v>61</v>
      </c>
      <c r="G474" s="66"/>
      <c r="H474" s="66"/>
      <c r="I474" s="67">
        <v>1754.36</v>
      </c>
      <c r="J474" s="68"/>
      <c r="K474" s="66">
        <v>93</v>
      </c>
      <c r="L474" s="68" t="s">
        <v>282</v>
      </c>
    </row>
    <row r="475" spans="1:12">
      <c r="A475" s="63">
        <v>1600</v>
      </c>
      <c r="B475" s="63" t="s">
        <v>6013</v>
      </c>
      <c r="C475" s="64" t="s">
        <v>6486</v>
      </c>
      <c r="D475" s="65">
        <v>42808</v>
      </c>
      <c r="E475" s="70">
        <v>6</v>
      </c>
      <c r="F475" s="70">
        <v>61</v>
      </c>
      <c r="G475" s="66"/>
      <c r="H475" s="66"/>
      <c r="I475" s="67">
        <v>1045.54</v>
      </c>
      <c r="J475" s="68"/>
      <c r="K475" s="66">
        <v>2078</v>
      </c>
      <c r="L475" s="68" t="s">
        <v>185</v>
      </c>
    </row>
    <row r="476" spans="1:12">
      <c r="A476" s="63">
        <v>1600</v>
      </c>
      <c r="B476" s="63" t="s">
        <v>6013</v>
      </c>
      <c r="C476" s="64" t="s">
        <v>6487</v>
      </c>
      <c r="D476" s="65">
        <v>42808</v>
      </c>
      <c r="E476" s="70">
        <v>6</v>
      </c>
      <c r="F476" s="70">
        <v>61</v>
      </c>
      <c r="G476" s="66"/>
      <c r="H476" s="66"/>
      <c r="I476" s="67">
        <v>3328.16</v>
      </c>
      <c r="J476" s="68"/>
      <c r="K476" s="66">
        <v>1511</v>
      </c>
      <c r="L476" s="68" t="s">
        <v>194</v>
      </c>
    </row>
    <row r="477" spans="1:12">
      <c r="A477" s="63">
        <v>1600</v>
      </c>
      <c r="B477" s="63" t="s">
        <v>6013</v>
      </c>
      <c r="C477" s="64" t="s">
        <v>6488</v>
      </c>
      <c r="D477" s="65">
        <v>42808</v>
      </c>
      <c r="E477" s="70">
        <v>3</v>
      </c>
      <c r="F477" s="71"/>
      <c r="G477" s="68"/>
      <c r="H477" s="68"/>
      <c r="I477" s="67">
        <v>139.08000000000001</v>
      </c>
      <c r="J477" s="68"/>
      <c r="K477" s="66">
        <v>2432</v>
      </c>
      <c r="L477" s="68" t="s">
        <v>176</v>
      </c>
    </row>
    <row r="478" spans="1:12">
      <c r="A478" s="63">
        <v>1600</v>
      </c>
      <c r="B478" s="63" t="s">
        <v>6013</v>
      </c>
      <c r="C478" s="64" t="s">
        <v>6489</v>
      </c>
      <c r="D478" s="65">
        <v>42810</v>
      </c>
      <c r="E478" s="70">
        <v>6</v>
      </c>
      <c r="F478" s="70">
        <v>61</v>
      </c>
      <c r="G478" s="66"/>
      <c r="H478" s="66"/>
      <c r="I478" s="67">
        <v>884.5</v>
      </c>
      <c r="J478" s="68"/>
      <c r="K478" s="66">
        <v>1126</v>
      </c>
      <c r="L478" s="68" t="s">
        <v>201</v>
      </c>
    </row>
    <row r="479" spans="1:12">
      <c r="A479" s="63">
        <v>1600</v>
      </c>
      <c r="B479" s="63" t="s">
        <v>6013</v>
      </c>
      <c r="C479" s="64" t="s">
        <v>6490</v>
      </c>
      <c r="D479" s="65">
        <v>42810</v>
      </c>
      <c r="E479" s="70">
        <v>6</v>
      </c>
      <c r="F479" s="70">
        <v>61</v>
      </c>
      <c r="G479" s="66"/>
      <c r="H479" s="66"/>
      <c r="I479" s="68"/>
      <c r="J479" s="67">
        <v>-884.5</v>
      </c>
      <c r="K479" s="66">
        <v>1126</v>
      </c>
      <c r="L479" s="68" t="s">
        <v>201</v>
      </c>
    </row>
    <row r="480" spans="1:12">
      <c r="A480" s="63">
        <v>1600</v>
      </c>
      <c r="B480" s="63" t="s">
        <v>6013</v>
      </c>
      <c r="C480" s="64" t="s">
        <v>6491</v>
      </c>
      <c r="D480" s="65">
        <v>42811</v>
      </c>
      <c r="E480" s="70">
        <v>1</v>
      </c>
      <c r="F480" s="70">
        <v>12</v>
      </c>
      <c r="G480" s="66"/>
      <c r="H480" s="66"/>
      <c r="I480" s="68"/>
      <c r="J480" s="67">
        <v>-1622.6</v>
      </c>
      <c r="K480" s="66">
        <v>1119</v>
      </c>
      <c r="L480" s="68" t="s">
        <v>202</v>
      </c>
    </row>
    <row r="481" spans="1:12">
      <c r="A481" s="63">
        <v>1600</v>
      </c>
      <c r="B481" s="63" t="s">
        <v>6013</v>
      </c>
      <c r="C481" s="64" t="s">
        <v>6492</v>
      </c>
      <c r="D481" s="65">
        <v>42812</v>
      </c>
      <c r="E481" s="70">
        <v>3</v>
      </c>
      <c r="F481" s="71"/>
      <c r="G481" s="68"/>
      <c r="H481" s="68"/>
      <c r="I481" s="67">
        <v>585.6</v>
      </c>
      <c r="J481" s="68"/>
      <c r="K481" s="66">
        <v>93</v>
      </c>
      <c r="L481" s="68" t="s">
        <v>282</v>
      </c>
    </row>
    <row r="482" spans="1:12">
      <c r="A482" s="63">
        <v>1600</v>
      </c>
      <c r="B482" s="63" t="s">
        <v>6013</v>
      </c>
      <c r="C482" s="64" t="s">
        <v>6493</v>
      </c>
      <c r="D482" s="65">
        <v>42812</v>
      </c>
      <c r="E482" s="70">
        <v>6</v>
      </c>
      <c r="F482" s="70">
        <v>61</v>
      </c>
      <c r="G482" s="66"/>
      <c r="H482" s="66"/>
      <c r="I482" s="67">
        <v>1177.3</v>
      </c>
      <c r="J482" s="68"/>
      <c r="K482" s="66">
        <v>2078</v>
      </c>
      <c r="L482" s="68" t="s">
        <v>185</v>
      </c>
    </row>
    <row r="483" spans="1:12">
      <c r="A483" s="63">
        <v>1600</v>
      </c>
      <c r="B483" s="63" t="s">
        <v>6013</v>
      </c>
      <c r="C483" s="64" t="s">
        <v>6494</v>
      </c>
      <c r="D483" s="65">
        <v>42812</v>
      </c>
      <c r="E483" s="70">
        <v>1</v>
      </c>
      <c r="F483" s="70">
        <v>11</v>
      </c>
      <c r="G483" s="66"/>
      <c r="H483" s="66"/>
      <c r="I483" s="67">
        <v>3085.77</v>
      </c>
      <c r="J483" s="68"/>
      <c r="K483" s="66">
        <v>2341</v>
      </c>
      <c r="L483" s="68" t="s">
        <v>177</v>
      </c>
    </row>
    <row r="484" spans="1:12">
      <c r="A484" s="63">
        <v>1600</v>
      </c>
      <c r="B484" s="63" t="s">
        <v>6013</v>
      </c>
      <c r="C484" s="64" t="s">
        <v>6495</v>
      </c>
      <c r="D484" s="65">
        <v>42812</v>
      </c>
      <c r="E484" s="70">
        <v>6</v>
      </c>
      <c r="F484" s="70">
        <v>61</v>
      </c>
      <c r="G484" s="66"/>
      <c r="H484" s="66"/>
      <c r="I484" s="67">
        <v>1905.64</v>
      </c>
      <c r="J484" s="68"/>
      <c r="K484" s="66">
        <v>1511</v>
      </c>
      <c r="L484" s="68" t="s">
        <v>194</v>
      </c>
    </row>
    <row r="485" spans="1:12">
      <c r="A485" s="63">
        <v>1600</v>
      </c>
      <c r="B485" s="63" t="s">
        <v>6013</v>
      </c>
      <c r="C485" s="64" t="s">
        <v>6496</v>
      </c>
      <c r="D485" s="65">
        <v>42812</v>
      </c>
      <c r="E485" s="70">
        <v>1</v>
      </c>
      <c r="F485" s="70">
        <v>13</v>
      </c>
      <c r="G485" s="66"/>
      <c r="H485" s="66"/>
      <c r="I485" s="67">
        <v>512.4</v>
      </c>
      <c r="J485" s="68"/>
      <c r="K485" s="66">
        <v>756</v>
      </c>
      <c r="L485" s="68" t="s">
        <v>217</v>
      </c>
    </row>
    <row r="486" spans="1:12">
      <c r="A486" s="63">
        <v>1600</v>
      </c>
      <c r="B486" s="63" t="s">
        <v>6013</v>
      </c>
      <c r="C486" s="64" t="s">
        <v>6497</v>
      </c>
      <c r="D486" s="65">
        <v>42812</v>
      </c>
      <c r="E486" s="70">
        <v>6</v>
      </c>
      <c r="F486" s="70">
        <v>61</v>
      </c>
      <c r="G486" s="66"/>
      <c r="H486" s="66"/>
      <c r="I486" s="67">
        <v>1937.36</v>
      </c>
      <c r="J486" s="68"/>
      <c r="K486" s="66">
        <v>2432</v>
      </c>
      <c r="L486" s="68" t="s">
        <v>176</v>
      </c>
    </row>
    <row r="487" spans="1:12">
      <c r="A487" s="63">
        <v>1600</v>
      </c>
      <c r="B487" s="63" t="s">
        <v>6013</v>
      </c>
      <c r="C487" s="64" t="s">
        <v>6498</v>
      </c>
      <c r="D487" s="65">
        <v>42812</v>
      </c>
      <c r="E487" s="70">
        <v>6</v>
      </c>
      <c r="F487" s="70">
        <v>61</v>
      </c>
      <c r="G487" s="66"/>
      <c r="H487" s="66"/>
      <c r="I487" s="67">
        <v>1464</v>
      </c>
      <c r="J487" s="68"/>
      <c r="K487" s="66">
        <v>2077</v>
      </c>
      <c r="L487" s="68" t="s">
        <v>186</v>
      </c>
    </row>
    <row r="488" spans="1:12">
      <c r="A488" s="63">
        <v>1600</v>
      </c>
      <c r="B488" s="63" t="s">
        <v>6013</v>
      </c>
      <c r="C488" s="64" t="s">
        <v>6499</v>
      </c>
      <c r="D488" s="65">
        <v>42812</v>
      </c>
      <c r="E488" s="70">
        <v>6</v>
      </c>
      <c r="F488" s="70">
        <v>61</v>
      </c>
      <c r="G488" s="66"/>
      <c r="H488" s="66"/>
      <c r="I488" s="67">
        <v>26205.599999999999</v>
      </c>
      <c r="J488" s="68"/>
      <c r="K488" s="66">
        <v>111</v>
      </c>
      <c r="L488" s="68" t="s">
        <v>272</v>
      </c>
    </row>
    <row r="489" spans="1:12">
      <c r="A489" s="63">
        <v>1600</v>
      </c>
      <c r="B489" s="63" t="s">
        <v>6013</v>
      </c>
      <c r="C489" s="64" t="s">
        <v>6500</v>
      </c>
      <c r="D489" s="65">
        <v>42813</v>
      </c>
      <c r="E489" s="70">
        <v>1</v>
      </c>
      <c r="F489" s="70">
        <v>12</v>
      </c>
      <c r="G489" s="66"/>
      <c r="H489" s="66"/>
      <c r="I489" s="67">
        <v>1759.24</v>
      </c>
      <c r="J489" s="68"/>
      <c r="K489" s="66">
        <v>127</v>
      </c>
      <c r="L489" s="68" t="s">
        <v>270</v>
      </c>
    </row>
    <row r="490" spans="1:12">
      <c r="A490" s="63">
        <v>1600</v>
      </c>
      <c r="B490" s="63" t="s">
        <v>6013</v>
      </c>
      <c r="C490" s="64" t="s">
        <v>6501</v>
      </c>
      <c r="D490" s="65">
        <v>42813</v>
      </c>
      <c r="E490" s="70">
        <v>1</v>
      </c>
      <c r="F490" s="70">
        <v>12</v>
      </c>
      <c r="G490" s="66"/>
      <c r="H490" s="66"/>
      <c r="I490" s="67">
        <v>1256.5999999999999</v>
      </c>
      <c r="J490" s="68"/>
      <c r="K490" s="66">
        <v>198</v>
      </c>
      <c r="L490" s="68" t="s">
        <v>262</v>
      </c>
    </row>
    <row r="491" spans="1:12">
      <c r="A491" s="63">
        <v>1600</v>
      </c>
      <c r="B491" s="63" t="s">
        <v>6013</v>
      </c>
      <c r="C491" s="64" t="s">
        <v>6502</v>
      </c>
      <c r="D491" s="65">
        <v>42813</v>
      </c>
      <c r="E491" s="70">
        <v>1</v>
      </c>
      <c r="F491" s="70">
        <v>12</v>
      </c>
      <c r="G491" s="66"/>
      <c r="H491" s="66"/>
      <c r="I491" s="67">
        <v>2013</v>
      </c>
      <c r="J491" s="68"/>
      <c r="K491" s="66">
        <v>207</v>
      </c>
      <c r="L491" s="68" t="s">
        <v>261</v>
      </c>
    </row>
    <row r="492" spans="1:12">
      <c r="A492" s="63">
        <v>1600</v>
      </c>
      <c r="B492" s="63" t="s">
        <v>6013</v>
      </c>
      <c r="C492" s="64" t="s">
        <v>6503</v>
      </c>
      <c r="D492" s="65">
        <v>42813</v>
      </c>
      <c r="E492" s="70">
        <v>1</v>
      </c>
      <c r="F492" s="70">
        <v>12</v>
      </c>
      <c r="G492" s="66"/>
      <c r="H492" s="66"/>
      <c r="I492" s="67">
        <v>1220</v>
      </c>
      <c r="J492" s="68"/>
      <c r="K492" s="66">
        <v>214</v>
      </c>
      <c r="L492" s="68" t="s">
        <v>259</v>
      </c>
    </row>
    <row r="493" spans="1:12">
      <c r="A493" s="63">
        <v>1600</v>
      </c>
      <c r="B493" s="63" t="s">
        <v>6013</v>
      </c>
      <c r="C493" s="64" t="s">
        <v>6504</v>
      </c>
      <c r="D493" s="65">
        <v>42813</v>
      </c>
      <c r="E493" s="70">
        <v>3</v>
      </c>
      <c r="F493" s="71"/>
      <c r="G493" s="68"/>
      <c r="H493" s="68"/>
      <c r="I493" s="67">
        <v>231.8</v>
      </c>
      <c r="J493" s="68"/>
      <c r="K493" s="66">
        <v>225</v>
      </c>
      <c r="L493" s="68" t="s">
        <v>258</v>
      </c>
    </row>
    <row r="494" spans="1:12">
      <c r="A494" s="63">
        <v>1600</v>
      </c>
      <c r="B494" s="63" t="s">
        <v>6013</v>
      </c>
      <c r="C494" s="64" t="s">
        <v>6505</v>
      </c>
      <c r="D494" s="65">
        <v>42813</v>
      </c>
      <c r="E494" s="70">
        <v>1</v>
      </c>
      <c r="F494" s="70">
        <v>12</v>
      </c>
      <c r="G494" s="66"/>
      <c r="H494" s="66"/>
      <c r="I494" s="67">
        <v>1256.5999999999999</v>
      </c>
      <c r="J494" s="68"/>
      <c r="K494" s="66">
        <v>230</v>
      </c>
      <c r="L494" s="68" t="s">
        <v>256</v>
      </c>
    </row>
    <row r="495" spans="1:12">
      <c r="A495" s="63">
        <v>1600</v>
      </c>
      <c r="B495" s="63" t="s">
        <v>6013</v>
      </c>
      <c r="C495" s="64" t="s">
        <v>6506</v>
      </c>
      <c r="D495" s="65">
        <v>42813</v>
      </c>
      <c r="E495" s="70">
        <v>1</v>
      </c>
      <c r="F495" s="70">
        <v>12</v>
      </c>
      <c r="G495" s="66"/>
      <c r="H495" s="66"/>
      <c r="I495" s="67">
        <v>1061.4000000000001</v>
      </c>
      <c r="J495" s="68"/>
      <c r="K495" s="66">
        <v>320</v>
      </c>
      <c r="L495" s="68" t="s">
        <v>245</v>
      </c>
    </row>
    <row r="496" spans="1:12">
      <c r="A496" s="63">
        <v>1600</v>
      </c>
      <c r="B496" s="63" t="s">
        <v>6013</v>
      </c>
      <c r="C496" s="64" t="s">
        <v>6507</v>
      </c>
      <c r="D496" s="65">
        <v>42813</v>
      </c>
      <c r="E496" s="70">
        <v>1</v>
      </c>
      <c r="F496" s="70">
        <v>12</v>
      </c>
      <c r="G496" s="66"/>
      <c r="H496" s="66"/>
      <c r="I496" s="67">
        <v>1005.28</v>
      </c>
      <c r="J496" s="68"/>
      <c r="K496" s="66">
        <v>593</v>
      </c>
      <c r="L496" s="68" t="s">
        <v>229</v>
      </c>
    </row>
    <row r="497" spans="1:12">
      <c r="A497" s="63">
        <v>1600</v>
      </c>
      <c r="B497" s="63" t="s">
        <v>6013</v>
      </c>
      <c r="C497" s="64" t="s">
        <v>6508</v>
      </c>
      <c r="D497" s="65">
        <v>42813</v>
      </c>
      <c r="E497" s="70">
        <v>1</v>
      </c>
      <c r="F497" s="70">
        <v>12</v>
      </c>
      <c r="G497" s="66"/>
      <c r="H497" s="66"/>
      <c r="I497" s="67">
        <v>2514.42</v>
      </c>
      <c r="J497" s="68"/>
      <c r="K497" s="66">
        <v>971</v>
      </c>
      <c r="L497" s="68" t="s">
        <v>207</v>
      </c>
    </row>
    <row r="498" spans="1:12">
      <c r="A498" s="63">
        <v>1600</v>
      </c>
      <c r="B498" s="63" t="s">
        <v>6013</v>
      </c>
      <c r="C498" s="64" t="s">
        <v>6509</v>
      </c>
      <c r="D498" s="65">
        <v>42813</v>
      </c>
      <c r="E498" s="70">
        <v>6</v>
      </c>
      <c r="F498" s="70">
        <v>62</v>
      </c>
      <c r="G498" s="66"/>
      <c r="H498" s="66"/>
      <c r="I498" s="67">
        <v>634.4</v>
      </c>
      <c r="J498" s="68"/>
      <c r="K498" s="66">
        <v>1027</v>
      </c>
      <c r="L498" s="68" t="s">
        <v>203</v>
      </c>
    </row>
    <row r="499" spans="1:12">
      <c r="A499" s="63">
        <v>1600</v>
      </c>
      <c r="B499" s="63" t="s">
        <v>6013</v>
      </c>
      <c r="C499" s="64" t="s">
        <v>6510</v>
      </c>
      <c r="D499" s="65">
        <v>42813</v>
      </c>
      <c r="E499" s="70">
        <v>5</v>
      </c>
      <c r="F499" s="70">
        <v>52</v>
      </c>
      <c r="G499" s="66"/>
      <c r="H499" s="66"/>
      <c r="I499" s="67">
        <v>2537.6</v>
      </c>
      <c r="J499" s="68"/>
      <c r="K499" s="66">
        <v>1511</v>
      </c>
      <c r="L499" s="68" t="s">
        <v>194</v>
      </c>
    </row>
    <row r="500" spans="1:12">
      <c r="A500" s="63">
        <v>1600</v>
      </c>
      <c r="B500" s="63" t="s">
        <v>6013</v>
      </c>
      <c r="C500" s="64" t="s">
        <v>6511</v>
      </c>
      <c r="D500" s="65">
        <v>42813</v>
      </c>
      <c r="E500" s="70">
        <v>2</v>
      </c>
      <c r="F500" s="70">
        <v>22</v>
      </c>
      <c r="G500" s="66"/>
      <c r="H500" s="66"/>
      <c r="I500" s="67">
        <v>941.84</v>
      </c>
      <c r="J500" s="68"/>
      <c r="K500" s="66">
        <v>283</v>
      </c>
      <c r="L500" s="68" t="s">
        <v>250</v>
      </c>
    </row>
    <row r="501" spans="1:12">
      <c r="A501" s="63">
        <v>1600</v>
      </c>
      <c r="B501" s="63" t="s">
        <v>6013</v>
      </c>
      <c r="C501" s="64" t="s">
        <v>6512</v>
      </c>
      <c r="D501" s="65">
        <v>42813</v>
      </c>
      <c r="E501" s="70">
        <v>5</v>
      </c>
      <c r="F501" s="70">
        <v>52</v>
      </c>
      <c r="G501" s="66"/>
      <c r="H501" s="66"/>
      <c r="I501" s="67">
        <v>1268.8</v>
      </c>
      <c r="J501" s="68"/>
      <c r="K501" s="66">
        <v>100</v>
      </c>
      <c r="L501" s="68" t="s">
        <v>280</v>
      </c>
    </row>
    <row r="502" spans="1:12">
      <c r="A502" s="63">
        <v>1600</v>
      </c>
      <c r="B502" s="63" t="s">
        <v>6013</v>
      </c>
      <c r="C502" s="64" t="s">
        <v>6513</v>
      </c>
      <c r="D502" s="65">
        <v>42813</v>
      </c>
      <c r="E502" s="70">
        <v>1</v>
      </c>
      <c r="F502" s="70">
        <v>12</v>
      </c>
      <c r="G502" s="66"/>
      <c r="H502" s="66"/>
      <c r="I502" s="67">
        <v>2013</v>
      </c>
      <c r="J502" s="68"/>
      <c r="K502" s="66">
        <v>515</v>
      </c>
      <c r="L502" s="68" t="s">
        <v>234</v>
      </c>
    </row>
    <row r="503" spans="1:12">
      <c r="A503" s="63">
        <v>1600</v>
      </c>
      <c r="B503" s="63" t="s">
        <v>6013</v>
      </c>
      <c r="C503" s="64" t="s">
        <v>6514</v>
      </c>
      <c r="D503" s="65">
        <v>42813</v>
      </c>
      <c r="E503" s="70">
        <v>3</v>
      </c>
      <c r="F503" s="71"/>
      <c r="G503" s="68"/>
      <c r="H503" s="68"/>
      <c r="I503" s="67">
        <v>219.6</v>
      </c>
      <c r="J503" s="68"/>
      <c r="K503" s="66">
        <v>103</v>
      </c>
      <c r="L503" s="68" t="s">
        <v>277</v>
      </c>
    </row>
    <row r="504" spans="1:12">
      <c r="A504" s="63">
        <v>1600</v>
      </c>
      <c r="B504" s="63" t="s">
        <v>6013</v>
      </c>
      <c r="C504" s="64" t="s">
        <v>6515</v>
      </c>
      <c r="D504" s="65">
        <v>42813</v>
      </c>
      <c r="E504" s="70">
        <v>1</v>
      </c>
      <c r="F504" s="70">
        <v>12</v>
      </c>
      <c r="G504" s="66"/>
      <c r="H504" s="66"/>
      <c r="I504" s="67">
        <v>1256.5999999999999</v>
      </c>
      <c r="J504" s="68"/>
      <c r="K504" s="66">
        <v>2628</v>
      </c>
      <c r="L504" s="68" t="s">
        <v>167</v>
      </c>
    </row>
    <row r="505" spans="1:12">
      <c r="A505" s="63">
        <v>1600</v>
      </c>
      <c r="B505" s="63" t="s">
        <v>6013</v>
      </c>
      <c r="C505" s="64" t="s">
        <v>6516</v>
      </c>
      <c r="D505" s="65">
        <v>42813</v>
      </c>
      <c r="E505" s="70">
        <v>1</v>
      </c>
      <c r="F505" s="70">
        <v>12</v>
      </c>
      <c r="G505" s="66"/>
      <c r="H505" s="66"/>
      <c r="I505" s="67">
        <v>879.62</v>
      </c>
      <c r="J505" s="68"/>
      <c r="K505" s="66">
        <v>2628</v>
      </c>
      <c r="L505" s="68" t="s">
        <v>167</v>
      </c>
    </row>
    <row r="506" spans="1:12">
      <c r="A506" s="63">
        <v>1600</v>
      </c>
      <c r="B506" s="63" t="s">
        <v>6013</v>
      </c>
      <c r="C506" s="64" t="s">
        <v>6517</v>
      </c>
      <c r="D506" s="65">
        <v>42813</v>
      </c>
      <c r="E506" s="70">
        <v>1</v>
      </c>
      <c r="F506" s="70">
        <v>12</v>
      </c>
      <c r="G506" s="66"/>
      <c r="H506" s="66"/>
      <c r="I506" s="67">
        <v>1256.5999999999999</v>
      </c>
      <c r="J506" s="68"/>
      <c r="K506" s="66">
        <v>2457</v>
      </c>
      <c r="L506" s="68" t="s">
        <v>173</v>
      </c>
    </row>
    <row r="507" spans="1:12">
      <c r="A507" s="63">
        <v>1600</v>
      </c>
      <c r="B507" s="63" t="s">
        <v>6013</v>
      </c>
      <c r="C507" s="64" t="s">
        <v>6518</v>
      </c>
      <c r="D507" s="65">
        <v>42813</v>
      </c>
      <c r="E507" s="70">
        <v>1</v>
      </c>
      <c r="F507" s="70">
        <v>12</v>
      </c>
      <c r="G507" s="66"/>
      <c r="H507" s="66"/>
      <c r="I507" s="67">
        <v>838.14</v>
      </c>
      <c r="J507" s="68"/>
      <c r="K507" s="66">
        <v>2457</v>
      </c>
      <c r="L507" s="68" t="s">
        <v>173</v>
      </c>
    </row>
    <row r="508" spans="1:12">
      <c r="A508" s="63">
        <v>1600</v>
      </c>
      <c r="B508" s="63" t="s">
        <v>6013</v>
      </c>
      <c r="C508" s="64" t="s">
        <v>6519</v>
      </c>
      <c r="D508" s="65">
        <v>42813</v>
      </c>
      <c r="E508" s="70">
        <v>1</v>
      </c>
      <c r="F508" s="70">
        <v>12</v>
      </c>
      <c r="G508" s="66"/>
      <c r="H508" s="66"/>
      <c r="I508" s="67">
        <v>1760.46</v>
      </c>
      <c r="J508" s="68"/>
      <c r="K508" s="66">
        <v>756</v>
      </c>
      <c r="L508" s="68" t="s">
        <v>217</v>
      </c>
    </row>
    <row r="509" spans="1:12">
      <c r="A509" s="63">
        <v>1600</v>
      </c>
      <c r="B509" s="63" t="s">
        <v>6013</v>
      </c>
      <c r="C509" s="64" t="s">
        <v>6520</v>
      </c>
      <c r="D509" s="65">
        <v>42813</v>
      </c>
      <c r="E509" s="70">
        <v>1</v>
      </c>
      <c r="F509" s="70">
        <v>12</v>
      </c>
      <c r="G509" s="66"/>
      <c r="H509" s="66"/>
      <c r="I509" s="67">
        <v>943.06</v>
      </c>
      <c r="J509" s="68"/>
      <c r="K509" s="66">
        <v>756</v>
      </c>
      <c r="L509" s="68" t="s">
        <v>217</v>
      </c>
    </row>
    <row r="510" spans="1:12">
      <c r="A510" s="63">
        <v>1600</v>
      </c>
      <c r="B510" s="63" t="s">
        <v>6013</v>
      </c>
      <c r="C510" s="64" t="s">
        <v>6521</v>
      </c>
      <c r="D510" s="65">
        <v>42813</v>
      </c>
      <c r="E510" s="70">
        <v>2</v>
      </c>
      <c r="F510" s="70">
        <v>22</v>
      </c>
      <c r="G510" s="66"/>
      <c r="H510" s="66"/>
      <c r="I510" s="67">
        <v>1135.82</v>
      </c>
      <c r="J510" s="68"/>
      <c r="K510" s="66">
        <v>1391</v>
      </c>
      <c r="L510" s="68" t="s">
        <v>196</v>
      </c>
    </row>
    <row r="511" spans="1:12">
      <c r="A511" s="63">
        <v>1600</v>
      </c>
      <c r="B511" s="63" t="s">
        <v>6013</v>
      </c>
      <c r="C511" s="64" t="s">
        <v>6522</v>
      </c>
      <c r="D511" s="65">
        <v>42813</v>
      </c>
      <c r="E511" s="70">
        <v>1</v>
      </c>
      <c r="F511" s="70">
        <v>12</v>
      </c>
      <c r="G511" s="66"/>
      <c r="H511" s="66"/>
      <c r="I511" s="67">
        <v>2013</v>
      </c>
      <c r="J511" s="68"/>
      <c r="K511" s="66">
        <v>1391</v>
      </c>
      <c r="L511" s="68" t="s">
        <v>196</v>
      </c>
    </row>
    <row r="512" spans="1:12">
      <c r="A512" s="63">
        <v>1600</v>
      </c>
      <c r="B512" s="63" t="s">
        <v>6013</v>
      </c>
      <c r="C512" s="64" t="s">
        <v>6523</v>
      </c>
      <c r="D512" s="65">
        <v>42813</v>
      </c>
      <c r="E512" s="70">
        <v>1</v>
      </c>
      <c r="F512" s="70">
        <v>12</v>
      </c>
      <c r="G512" s="66"/>
      <c r="H512" s="66"/>
      <c r="I512" s="67">
        <v>2818.2</v>
      </c>
      <c r="J512" s="68"/>
      <c r="K512" s="66">
        <v>2432</v>
      </c>
      <c r="L512" s="68" t="s">
        <v>176</v>
      </c>
    </row>
    <row r="513" spans="1:12">
      <c r="A513" s="63">
        <v>1600</v>
      </c>
      <c r="B513" s="63" t="s">
        <v>6013</v>
      </c>
      <c r="C513" s="64" t="s">
        <v>6524</v>
      </c>
      <c r="D513" s="65">
        <v>42813</v>
      </c>
      <c r="E513" s="70">
        <v>1</v>
      </c>
      <c r="F513" s="70">
        <v>12</v>
      </c>
      <c r="G513" s="66"/>
      <c r="H513" s="66"/>
      <c r="I513" s="67">
        <v>1220</v>
      </c>
      <c r="J513" s="68"/>
      <c r="K513" s="66">
        <v>1440</v>
      </c>
      <c r="L513" s="68" t="s">
        <v>195</v>
      </c>
    </row>
    <row r="514" spans="1:12">
      <c r="A514" s="63">
        <v>1600</v>
      </c>
      <c r="B514" s="63" t="s">
        <v>6013</v>
      </c>
      <c r="C514" s="64" t="s">
        <v>6525</v>
      </c>
      <c r="D514" s="65">
        <v>42813</v>
      </c>
      <c r="E514" s="70">
        <v>5</v>
      </c>
      <c r="F514" s="70">
        <v>52</v>
      </c>
      <c r="G514" s="66"/>
      <c r="H514" s="66"/>
      <c r="I514" s="67">
        <v>1268.8</v>
      </c>
      <c r="J514" s="68"/>
      <c r="K514" s="66">
        <v>1440</v>
      </c>
      <c r="L514" s="68" t="s">
        <v>195</v>
      </c>
    </row>
    <row r="515" spans="1:12">
      <c r="A515" s="63">
        <v>1600</v>
      </c>
      <c r="B515" s="63" t="s">
        <v>6013</v>
      </c>
      <c r="C515" s="64" t="s">
        <v>6526</v>
      </c>
      <c r="D515" s="65">
        <v>42813</v>
      </c>
      <c r="E515" s="70">
        <v>1</v>
      </c>
      <c r="F515" s="70">
        <v>12</v>
      </c>
      <c r="G515" s="66"/>
      <c r="H515" s="66"/>
      <c r="I515" s="67">
        <v>2013</v>
      </c>
      <c r="J515" s="68"/>
      <c r="K515" s="66">
        <v>1440</v>
      </c>
      <c r="L515" s="68" t="s">
        <v>195</v>
      </c>
    </row>
    <row r="516" spans="1:12">
      <c r="A516" s="63">
        <v>1600</v>
      </c>
      <c r="B516" s="63" t="s">
        <v>6013</v>
      </c>
      <c r="C516" s="64" t="s">
        <v>6527</v>
      </c>
      <c r="D516" s="65">
        <v>42813</v>
      </c>
      <c r="E516" s="70">
        <v>1</v>
      </c>
      <c r="F516" s="70">
        <v>12</v>
      </c>
      <c r="G516" s="66"/>
      <c r="H516" s="66"/>
      <c r="I516" s="67">
        <v>838.14</v>
      </c>
      <c r="J516" s="68"/>
      <c r="K516" s="66">
        <v>1440</v>
      </c>
      <c r="L516" s="68" t="s">
        <v>195</v>
      </c>
    </row>
    <row r="517" spans="1:12">
      <c r="A517" s="63">
        <v>1600</v>
      </c>
      <c r="B517" s="63" t="s">
        <v>6013</v>
      </c>
      <c r="C517" s="64" t="s">
        <v>6528</v>
      </c>
      <c r="D517" s="65">
        <v>42813</v>
      </c>
      <c r="E517" s="70">
        <v>3</v>
      </c>
      <c r="F517" s="71"/>
      <c r="G517" s="68"/>
      <c r="H517" s="68"/>
      <c r="I517" s="67">
        <v>219.6</v>
      </c>
      <c r="J517" s="68"/>
      <c r="K517" s="66">
        <v>611</v>
      </c>
      <c r="L517" s="68" t="s">
        <v>227</v>
      </c>
    </row>
    <row r="518" spans="1:12">
      <c r="A518" s="63">
        <v>1600</v>
      </c>
      <c r="B518" s="63" t="s">
        <v>6013</v>
      </c>
      <c r="C518" s="64" t="s">
        <v>6529</v>
      </c>
      <c r="D518" s="65">
        <v>42813</v>
      </c>
      <c r="E518" s="70">
        <v>3</v>
      </c>
      <c r="F518" s="71"/>
      <c r="G518" s="68"/>
      <c r="H518" s="68"/>
      <c r="I518" s="67">
        <v>295.24</v>
      </c>
      <c r="J518" s="68"/>
      <c r="K518" s="66">
        <v>2178</v>
      </c>
      <c r="L518" s="68" t="s">
        <v>182</v>
      </c>
    </row>
    <row r="519" spans="1:12">
      <c r="A519" s="63">
        <v>1600</v>
      </c>
      <c r="B519" s="63" t="s">
        <v>6013</v>
      </c>
      <c r="C519" s="64" t="s">
        <v>6530</v>
      </c>
      <c r="D519" s="65">
        <v>42813</v>
      </c>
      <c r="E519" s="70">
        <v>2</v>
      </c>
      <c r="F519" s="70">
        <v>22</v>
      </c>
      <c r="G519" s="66"/>
      <c r="H519" s="66"/>
      <c r="I519" s="67">
        <v>1213.9000000000001</v>
      </c>
      <c r="J519" s="68"/>
      <c r="K519" s="66">
        <v>1440</v>
      </c>
      <c r="L519" s="68" t="s">
        <v>195</v>
      </c>
    </row>
    <row r="520" spans="1:12">
      <c r="A520" s="63">
        <v>1600</v>
      </c>
      <c r="B520" s="63" t="s">
        <v>6013</v>
      </c>
      <c r="C520" s="64" t="s">
        <v>6531</v>
      </c>
      <c r="D520" s="65">
        <v>42813</v>
      </c>
      <c r="E520" s="70">
        <v>1</v>
      </c>
      <c r="F520" s="70">
        <v>12</v>
      </c>
      <c r="G520" s="66"/>
      <c r="H520" s="66"/>
      <c r="I520" s="67">
        <v>2133.7800000000002</v>
      </c>
      <c r="J520" s="68"/>
      <c r="K520" s="66">
        <v>1440</v>
      </c>
      <c r="L520" s="68" t="s">
        <v>195</v>
      </c>
    </row>
    <row r="521" spans="1:12">
      <c r="A521" s="63">
        <v>1600</v>
      </c>
      <c r="B521" s="63" t="s">
        <v>6013</v>
      </c>
      <c r="C521" s="64" t="s">
        <v>6532</v>
      </c>
      <c r="D521" s="65">
        <v>42813</v>
      </c>
      <c r="E521" s="70">
        <v>1</v>
      </c>
      <c r="F521" s="70">
        <v>12</v>
      </c>
      <c r="G521" s="66"/>
      <c r="H521" s="66"/>
      <c r="I521" s="67">
        <v>2514.42</v>
      </c>
      <c r="J521" s="68"/>
      <c r="K521" s="66">
        <v>2432</v>
      </c>
      <c r="L521" s="68" t="s">
        <v>176</v>
      </c>
    </row>
    <row r="522" spans="1:12">
      <c r="A522" s="63">
        <v>1600</v>
      </c>
      <c r="B522" s="63" t="s">
        <v>6013</v>
      </c>
      <c r="C522" s="64" t="s">
        <v>6533</v>
      </c>
      <c r="D522" s="65">
        <v>42813</v>
      </c>
      <c r="E522" s="70">
        <v>1</v>
      </c>
      <c r="F522" s="70">
        <v>12</v>
      </c>
      <c r="G522" s="66"/>
      <c r="H522" s="66"/>
      <c r="I522" s="67">
        <v>1256.5999999999999</v>
      </c>
      <c r="J522" s="68"/>
      <c r="K522" s="66">
        <v>2432</v>
      </c>
      <c r="L522" s="68" t="s">
        <v>176</v>
      </c>
    </row>
    <row r="523" spans="1:12">
      <c r="A523" s="63">
        <v>1600</v>
      </c>
      <c r="B523" s="63" t="s">
        <v>6013</v>
      </c>
      <c r="C523" s="64" t="s">
        <v>6534</v>
      </c>
      <c r="D523" s="65">
        <v>42813</v>
      </c>
      <c r="E523" s="70">
        <v>2</v>
      </c>
      <c r="F523" s="70">
        <v>22</v>
      </c>
      <c r="G523" s="66"/>
      <c r="H523" s="66"/>
      <c r="I523" s="67">
        <v>1135.82</v>
      </c>
      <c r="J523" s="68"/>
      <c r="K523" s="66">
        <v>2432</v>
      </c>
      <c r="L523" s="68" t="s">
        <v>176</v>
      </c>
    </row>
    <row r="524" spans="1:12">
      <c r="A524" s="63">
        <v>1600</v>
      </c>
      <c r="B524" s="63" t="s">
        <v>6013</v>
      </c>
      <c r="C524" s="64" t="s">
        <v>6535</v>
      </c>
      <c r="D524" s="65">
        <v>42813</v>
      </c>
      <c r="E524" s="70">
        <v>2</v>
      </c>
      <c r="F524" s="70">
        <v>22</v>
      </c>
      <c r="G524" s="66"/>
      <c r="H524" s="66"/>
      <c r="I524" s="67">
        <v>2039.84</v>
      </c>
      <c r="J524" s="68"/>
      <c r="K524" s="66">
        <v>440</v>
      </c>
      <c r="L524" s="68" t="s">
        <v>239</v>
      </c>
    </row>
    <row r="525" spans="1:12">
      <c r="A525" s="63">
        <v>1600</v>
      </c>
      <c r="B525" s="63" t="s">
        <v>6013</v>
      </c>
      <c r="C525" s="64" t="s">
        <v>6536</v>
      </c>
      <c r="D525" s="65">
        <v>42813</v>
      </c>
      <c r="E525" s="70">
        <v>3</v>
      </c>
      <c r="F525" s="71"/>
      <c r="G525" s="68"/>
      <c r="H525" s="68"/>
      <c r="I525" s="67">
        <v>219.6</v>
      </c>
      <c r="J525" s="68"/>
      <c r="K525" s="66">
        <v>440</v>
      </c>
      <c r="L525" s="68" t="s">
        <v>239</v>
      </c>
    </row>
    <row r="526" spans="1:12">
      <c r="A526" s="63">
        <v>1600</v>
      </c>
      <c r="B526" s="63" t="s">
        <v>6013</v>
      </c>
      <c r="C526" s="64" t="s">
        <v>6537</v>
      </c>
      <c r="D526" s="65">
        <v>42813</v>
      </c>
      <c r="E526" s="70">
        <v>3</v>
      </c>
      <c r="F526" s="71"/>
      <c r="G526" s="68"/>
      <c r="H526" s="68"/>
      <c r="I526" s="67">
        <v>146.4</v>
      </c>
      <c r="J526" s="68"/>
      <c r="K526" s="66">
        <v>440</v>
      </c>
      <c r="L526" s="68" t="s">
        <v>239</v>
      </c>
    </row>
    <row r="527" spans="1:12">
      <c r="A527" s="63">
        <v>1600</v>
      </c>
      <c r="B527" s="63" t="s">
        <v>6013</v>
      </c>
      <c r="C527" s="64" t="s">
        <v>6538</v>
      </c>
      <c r="D527" s="65">
        <v>42813</v>
      </c>
      <c r="E527" s="70">
        <v>1</v>
      </c>
      <c r="F527" s="70">
        <v>12</v>
      </c>
      <c r="G527" s="66"/>
      <c r="H527" s="66"/>
      <c r="I527" s="67">
        <v>879.62</v>
      </c>
      <c r="J527" s="68"/>
      <c r="K527" s="66">
        <v>207</v>
      </c>
      <c r="L527" s="68" t="s">
        <v>261</v>
      </c>
    </row>
    <row r="528" spans="1:12">
      <c r="A528" s="63">
        <v>1600</v>
      </c>
      <c r="B528" s="63" t="s">
        <v>6013</v>
      </c>
      <c r="C528" s="64" t="s">
        <v>6539</v>
      </c>
      <c r="D528" s="65">
        <v>42813</v>
      </c>
      <c r="E528" s="70">
        <v>1</v>
      </c>
      <c r="F528" s="70">
        <v>12</v>
      </c>
      <c r="G528" s="66"/>
      <c r="H528" s="66"/>
      <c r="I528" s="67">
        <v>1409.1</v>
      </c>
      <c r="J528" s="68"/>
      <c r="K528" s="66">
        <v>207</v>
      </c>
      <c r="L528" s="68" t="s">
        <v>261</v>
      </c>
    </row>
    <row r="529" spans="1:12">
      <c r="A529" s="63">
        <v>1600</v>
      </c>
      <c r="B529" s="63" t="s">
        <v>6013</v>
      </c>
      <c r="C529" s="64" t="s">
        <v>6540</v>
      </c>
      <c r="D529" s="65">
        <v>42813</v>
      </c>
      <c r="E529" s="70">
        <v>1</v>
      </c>
      <c r="F529" s="70">
        <v>12</v>
      </c>
      <c r="G529" s="66"/>
      <c r="H529" s="66"/>
      <c r="I529" s="67">
        <v>879.62</v>
      </c>
      <c r="J529" s="68"/>
      <c r="K529" s="66">
        <v>2178</v>
      </c>
      <c r="L529" s="68" t="s">
        <v>182</v>
      </c>
    </row>
    <row r="530" spans="1:12">
      <c r="A530" s="63">
        <v>1600</v>
      </c>
      <c r="B530" s="63" t="s">
        <v>6013</v>
      </c>
      <c r="C530" s="64" t="s">
        <v>6541</v>
      </c>
      <c r="D530" s="65">
        <v>42813</v>
      </c>
      <c r="E530" s="70">
        <v>3</v>
      </c>
      <c r="F530" s="71"/>
      <c r="G530" s="68"/>
      <c r="H530" s="68"/>
      <c r="I530" s="67">
        <v>439.2</v>
      </c>
      <c r="J530" s="68"/>
      <c r="K530" s="66">
        <v>2178</v>
      </c>
      <c r="L530" s="68" t="s">
        <v>182</v>
      </c>
    </row>
    <row r="531" spans="1:12">
      <c r="A531" s="63">
        <v>1600</v>
      </c>
      <c r="B531" s="63" t="s">
        <v>6013</v>
      </c>
      <c r="C531" s="64" t="s">
        <v>6542</v>
      </c>
      <c r="D531" s="65">
        <v>42813</v>
      </c>
      <c r="E531" s="70">
        <v>1</v>
      </c>
      <c r="F531" s="70">
        <v>12</v>
      </c>
      <c r="G531" s="66"/>
      <c r="H531" s="66"/>
      <c r="I531" s="67">
        <v>879.62</v>
      </c>
      <c r="J531" s="68"/>
      <c r="K531" s="66">
        <v>2077</v>
      </c>
      <c r="L531" s="68" t="s">
        <v>186</v>
      </c>
    </row>
    <row r="532" spans="1:12">
      <c r="A532" s="63">
        <v>1600</v>
      </c>
      <c r="B532" s="63" t="s">
        <v>6013</v>
      </c>
      <c r="C532" s="64" t="s">
        <v>6543</v>
      </c>
      <c r="D532" s="65">
        <v>42813</v>
      </c>
      <c r="E532" s="70">
        <v>1</v>
      </c>
      <c r="F532" s="70">
        <v>12</v>
      </c>
      <c r="G532" s="66"/>
      <c r="H532" s="66"/>
      <c r="I532" s="67">
        <v>2013</v>
      </c>
      <c r="J532" s="68"/>
      <c r="K532" s="66">
        <v>2077</v>
      </c>
      <c r="L532" s="68" t="s">
        <v>186</v>
      </c>
    </row>
    <row r="533" spans="1:12">
      <c r="A533" s="63">
        <v>1600</v>
      </c>
      <c r="B533" s="63" t="s">
        <v>6013</v>
      </c>
      <c r="C533" s="64" t="s">
        <v>6544</v>
      </c>
      <c r="D533" s="65">
        <v>42813</v>
      </c>
      <c r="E533" s="70">
        <v>1</v>
      </c>
      <c r="F533" s="70">
        <v>12</v>
      </c>
      <c r="G533" s="66"/>
      <c r="H533" s="66"/>
      <c r="I533" s="67">
        <v>1409.1</v>
      </c>
      <c r="J533" s="68"/>
      <c r="K533" s="66">
        <v>2077</v>
      </c>
      <c r="L533" s="68" t="s">
        <v>186</v>
      </c>
    </row>
    <row r="534" spans="1:12">
      <c r="A534" s="63">
        <v>1600</v>
      </c>
      <c r="B534" s="63" t="s">
        <v>6013</v>
      </c>
      <c r="C534" s="64" t="s">
        <v>6545</v>
      </c>
      <c r="D534" s="65">
        <v>42813</v>
      </c>
      <c r="E534" s="70">
        <v>1</v>
      </c>
      <c r="F534" s="70">
        <v>12</v>
      </c>
      <c r="G534" s="66"/>
      <c r="H534" s="66"/>
      <c r="I534" s="67">
        <v>2684</v>
      </c>
      <c r="J534" s="68"/>
      <c r="K534" s="66">
        <v>1268</v>
      </c>
      <c r="L534" s="68" t="s">
        <v>198</v>
      </c>
    </row>
    <row r="535" spans="1:12">
      <c r="A535" s="63">
        <v>1600</v>
      </c>
      <c r="B535" s="63" t="s">
        <v>6013</v>
      </c>
      <c r="C535" s="64" t="s">
        <v>6546</v>
      </c>
      <c r="D535" s="65">
        <v>42813</v>
      </c>
      <c r="E535" s="70">
        <v>1</v>
      </c>
      <c r="F535" s="70">
        <v>12</v>
      </c>
      <c r="G535" s="66"/>
      <c r="H535" s="66"/>
      <c r="I535" s="67">
        <v>1342</v>
      </c>
      <c r="J535" s="68"/>
      <c r="K535" s="66">
        <v>1268</v>
      </c>
      <c r="L535" s="68" t="s">
        <v>198</v>
      </c>
    </row>
    <row r="536" spans="1:12">
      <c r="A536" s="63">
        <v>1600</v>
      </c>
      <c r="B536" s="63" t="s">
        <v>6013</v>
      </c>
      <c r="C536" s="64" t="s">
        <v>6547</v>
      </c>
      <c r="D536" s="65">
        <v>42813</v>
      </c>
      <c r="E536" s="70">
        <v>2</v>
      </c>
      <c r="F536" s="70">
        <v>22</v>
      </c>
      <c r="G536" s="66"/>
      <c r="H536" s="66"/>
      <c r="I536" s="67">
        <v>1256.5999999999999</v>
      </c>
      <c r="J536" s="68"/>
      <c r="K536" s="66">
        <v>3081</v>
      </c>
      <c r="L536" s="68" t="s">
        <v>153</v>
      </c>
    </row>
    <row r="537" spans="1:12">
      <c r="A537" s="63">
        <v>1600</v>
      </c>
      <c r="B537" s="63" t="s">
        <v>6013</v>
      </c>
      <c r="C537" s="64" t="s">
        <v>6548</v>
      </c>
      <c r="D537" s="65">
        <v>42813</v>
      </c>
      <c r="E537" s="70">
        <v>3</v>
      </c>
      <c r="F537" s="71"/>
      <c r="G537" s="68"/>
      <c r="H537" s="68"/>
      <c r="I537" s="67">
        <v>146.4</v>
      </c>
      <c r="J537" s="68"/>
      <c r="K537" s="66">
        <v>3126</v>
      </c>
      <c r="L537" s="68" t="s">
        <v>150</v>
      </c>
    </row>
    <row r="538" spans="1:12">
      <c r="A538" s="63">
        <v>1600</v>
      </c>
      <c r="B538" s="63" t="s">
        <v>6013</v>
      </c>
      <c r="C538" s="64" t="s">
        <v>6549</v>
      </c>
      <c r="D538" s="65">
        <v>42817</v>
      </c>
      <c r="E538" s="70">
        <v>1</v>
      </c>
      <c r="F538" s="70">
        <v>12</v>
      </c>
      <c r="G538" s="66"/>
      <c r="H538" s="66"/>
      <c r="I538" s="68"/>
      <c r="J538" s="67">
        <v>-2013</v>
      </c>
      <c r="K538" s="66">
        <v>1391</v>
      </c>
      <c r="L538" s="68" t="s">
        <v>196</v>
      </c>
    </row>
    <row r="539" spans="1:12">
      <c r="A539" s="63">
        <v>1600</v>
      </c>
      <c r="B539" s="63" t="s">
        <v>6013</v>
      </c>
      <c r="C539" s="64" t="s">
        <v>6550</v>
      </c>
      <c r="D539" s="65">
        <v>42817</v>
      </c>
      <c r="E539" s="70">
        <v>1</v>
      </c>
      <c r="F539" s="70">
        <v>12</v>
      </c>
      <c r="G539" s="66"/>
      <c r="H539" s="66"/>
      <c r="I539" s="67">
        <v>2013</v>
      </c>
      <c r="J539" s="68"/>
      <c r="K539" s="66">
        <v>1391</v>
      </c>
      <c r="L539" s="68" t="s">
        <v>196</v>
      </c>
    </row>
    <row r="540" spans="1:12">
      <c r="A540" s="63">
        <v>1600</v>
      </c>
      <c r="B540" s="63" t="s">
        <v>6013</v>
      </c>
      <c r="C540" s="64" t="s">
        <v>6551</v>
      </c>
      <c r="D540" s="65">
        <v>42818</v>
      </c>
      <c r="E540" s="70">
        <v>1</v>
      </c>
      <c r="F540" s="70">
        <v>13</v>
      </c>
      <c r="G540" s="66"/>
      <c r="H540" s="66"/>
      <c r="I540" s="67">
        <v>1317.6</v>
      </c>
      <c r="J540" s="68"/>
      <c r="K540" s="66">
        <v>93</v>
      </c>
      <c r="L540" s="68" t="s">
        <v>282</v>
      </c>
    </row>
    <row r="541" spans="1:12">
      <c r="A541" s="63">
        <v>1600</v>
      </c>
      <c r="B541" s="63" t="s">
        <v>6013</v>
      </c>
      <c r="C541" s="64" t="s">
        <v>6552</v>
      </c>
      <c r="D541" s="65">
        <v>42818</v>
      </c>
      <c r="E541" s="70">
        <v>6</v>
      </c>
      <c r="F541" s="70">
        <v>61</v>
      </c>
      <c r="G541" s="66"/>
      <c r="H541" s="66"/>
      <c r="I541" s="67">
        <v>1372.5</v>
      </c>
      <c r="J541" s="68"/>
      <c r="K541" s="66">
        <v>2457</v>
      </c>
      <c r="L541" s="68" t="s">
        <v>173</v>
      </c>
    </row>
    <row r="542" spans="1:12">
      <c r="A542" s="63">
        <v>1600</v>
      </c>
      <c r="B542" s="63" t="s">
        <v>6013</v>
      </c>
      <c r="C542" s="64" t="s">
        <v>6553</v>
      </c>
      <c r="D542" s="65">
        <v>42818</v>
      </c>
      <c r="E542" s="70">
        <v>6</v>
      </c>
      <c r="F542" s="70">
        <v>61</v>
      </c>
      <c r="G542" s="66"/>
      <c r="H542" s="66"/>
      <c r="I542" s="67">
        <v>22960.400000000001</v>
      </c>
      <c r="J542" s="68"/>
      <c r="K542" s="66">
        <v>111</v>
      </c>
      <c r="L542" s="68" t="s">
        <v>272</v>
      </c>
    </row>
    <row r="543" spans="1:12">
      <c r="A543" s="63">
        <v>1600</v>
      </c>
      <c r="B543" s="63" t="s">
        <v>6013</v>
      </c>
      <c r="C543" s="64" t="s">
        <v>6554</v>
      </c>
      <c r="D543" s="65">
        <v>42819</v>
      </c>
      <c r="E543" s="70">
        <v>3</v>
      </c>
      <c r="F543" s="71"/>
      <c r="G543" s="68"/>
      <c r="H543" s="68"/>
      <c r="I543" s="67">
        <v>145.18</v>
      </c>
      <c r="J543" s="68"/>
      <c r="K543" s="66">
        <v>2432</v>
      </c>
      <c r="L543" s="68" t="s">
        <v>176</v>
      </c>
    </row>
    <row r="544" spans="1:12">
      <c r="A544" s="63">
        <v>1600</v>
      </c>
      <c r="B544" s="63" t="s">
        <v>6013</v>
      </c>
      <c r="C544" s="64" t="s">
        <v>6555</v>
      </c>
      <c r="D544" s="65">
        <v>42820</v>
      </c>
      <c r="E544" s="70">
        <v>3</v>
      </c>
      <c r="F544" s="71"/>
      <c r="G544" s="68"/>
      <c r="H544" s="68"/>
      <c r="I544" s="67">
        <v>119.56</v>
      </c>
      <c r="J544" s="68"/>
      <c r="K544" s="66">
        <v>93</v>
      </c>
      <c r="L544" s="68" t="s">
        <v>282</v>
      </c>
    </row>
    <row r="545" spans="1:12">
      <c r="A545" s="63">
        <v>1600</v>
      </c>
      <c r="B545" s="63" t="s">
        <v>6013</v>
      </c>
      <c r="C545" s="64" t="s">
        <v>6556</v>
      </c>
      <c r="D545" s="65">
        <v>42820</v>
      </c>
      <c r="E545" s="70">
        <v>1</v>
      </c>
      <c r="F545" s="70">
        <v>12</v>
      </c>
      <c r="G545" s="66"/>
      <c r="H545" s="66"/>
      <c r="I545" s="67">
        <v>1281</v>
      </c>
      <c r="J545" s="68"/>
      <c r="K545" s="66">
        <v>127</v>
      </c>
      <c r="L545" s="68" t="s">
        <v>270</v>
      </c>
    </row>
    <row r="546" spans="1:12">
      <c r="A546" s="63">
        <v>1600</v>
      </c>
      <c r="B546" s="63" t="s">
        <v>6013</v>
      </c>
      <c r="C546" s="64" t="s">
        <v>6557</v>
      </c>
      <c r="D546" s="65">
        <v>42820</v>
      </c>
      <c r="E546" s="70">
        <v>2</v>
      </c>
      <c r="F546" s="70">
        <v>22</v>
      </c>
      <c r="G546" s="66"/>
      <c r="H546" s="66"/>
      <c r="I546" s="67">
        <v>1695.8</v>
      </c>
      <c r="J546" s="68"/>
      <c r="K546" s="66">
        <v>294</v>
      </c>
      <c r="L546" s="68" t="s">
        <v>249</v>
      </c>
    </row>
    <row r="547" spans="1:12">
      <c r="A547" s="63">
        <v>1600</v>
      </c>
      <c r="B547" s="63" t="s">
        <v>6013</v>
      </c>
      <c r="C547" s="64" t="s">
        <v>6558</v>
      </c>
      <c r="D547" s="65">
        <v>42820</v>
      </c>
      <c r="E547" s="70">
        <v>2</v>
      </c>
      <c r="F547" s="70">
        <v>22</v>
      </c>
      <c r="G547" s="66"/>
      <c r="H547" s="66"/>
      <c r="I547" s="67">
        <v>1456.68</v>
      </c>
      <c r="J547" s="68"/>
      <c r="K547" s="66">
        <v>346</v>
      </c>
      <c r="L547" s="68" t="s">
        <v>244</v>
      </c>
    </row>
    <row r="548" spans="1:12">
      <c r="A548" s="63">
        <v>1600</v>
      </c>
      <c r="B548" s="63" t="s">
        <v>6013</v>
      </c>
      <c r="C548" s="64" t="s">
        <v>6559</v>
      </c>
      <c r="D548" s="65">
        <v>42820</v>
      </c>
      <c r="E548" s="70">
        <v>2</v>
      </c>
      <c r="F548" s="70">
        <v>22</v>
      </c>
      <c r="G548" s="66"/>
      <c r="H548" s="66"/>
      <c r="I548" s="67">
        <v>971.12</v>
      </c>
      <c r="J548" s="68"/>
      <c r="K548" s="66">
        <v>346</v>
      </c>
      <c r="L548" s="68" t="s">
        <v>244</v>
      </c>
    </row>
    <row r="549" spans="1:12">
      <c r="A549" s="63">
        <v>1600</v>
      </c>
      <c r="B549" s="63" t="s">
        <v>6013</v>
      </c>
      <c r="C549" s="64" t="s">
        <v>6560</v>
      </c>
      <c r="D549" s="65">
        <v>42820</v>
      </c>
      <c r="E549" s="70">
        <v>3</v>
      </c>
      <c r="F549" s="71"/>
      <c r="G549" s="68"/>
      <c r="H549" s="68"/>
      <c r="I549" s="67">
        <v>219.6</v>
      </c>
      <c r="J549" s="68"/>
      <c r="K549" s="66">
        <v>503</v>
      </c>
      <c r="L549" s="68" t="s">
        <v>235</v>
      </c>
    </row>
    <row r="550" spans="1:12">
      <c r="A550" s="63">
        <v>1600</v>
      </c>
      <c r="B550" s="63" t="s">
        <v>6013</v>
      </c>
      <c r="C550" s="64" t="s">
        <v>6561</v>
      </c>
      <c r="D550" s="65">
        <v>42820</v>
      </c>
      <c r="E550" s="70">
        <v>3</v>
      </c>
      <c r="F550" s="71"/>
      <c r="G550" s="68"/>
      <c r="H550" s="68"/>
      <c r="I550" s="67">
        <v>219.6</v>
      </c>
      <c r="J550" s="68"/>
      <c r="K550" s="66">
        <v>2432</v>
      </c>
      <c r="L550" s="68" t="s">
        <v>176</v>
      </c>
    </row>
    <row r="551" spans="1:12">
      <c r="A551" s="63">
        <v>1600</v>
      </c>
      <c r="B551" s="63" t="s">
        <v>6013</v>
      </c>
      <c r="C551" s="64" t="s">
        <v>6562</v>
      </c>
      <c r="D551" s="65">
        <v>42820</v>
      </c>
      <c r="E551" s="70">
        <v>1</v>
      </c>
      <c r="F551" s="70">
        <v>12</v>
      </c>
      <c r="G551" s="66"/>
      <c r="H551" s="66"/>
      <c r="I551" s="67">
        <v>971.12</v>
      </c>
      <c r="J551" s="68"/>
      <c r="K551" s="66">
        <v>2497</v>
      </c>
      <c r="L551" s="68" t="s">
        <v>172</v>
      </c>
    </row>
    <row r="552" spans="1:12">
      <c r="A552" s="63">
        <v>1600</v>
      </c>
      <c r="B552" s="63" t="s">
        <v>6013</v>
      </c>
      <c r="C552" s="64" t="s">
        <v>6563</v>
      </c>
      <c r="D552" s="65">
        <v>42820</v>
      </c>
      <c r="E552" s="70">
        <v>1</v>
      </c>
      <c r="F552" s="70">
        <v>12</v>
      </c>
      <c r="G552" s="66"/>
      <c r="H552" s="66"/>
      <c r="I552" s="67">
        <v>1456.68</v>
      </c>
      <c r="J552" s="68"/>
      <c r="K552" s="66">
        <v>2497</v>
      </c>
      <c r="L552" s="68" t="s">
        <v>172</v>
      </c>
    </row>
    <row r="553" spans="1:12">
      <c r="A553" s="63">
        <v>1600</v>
      </c>
      <c r="B553" s="63" t="s">
        <v>6013</v>
      </c>
      <c r="C553" s="64" t="s">
        <v>6564</v>
      </c>
      <c r="D553" s="65">
        <v>42820</v>
      </c>
      <c r="E553" s="70">
        <v>6</v>
      </c>
      <c r="F553" s="70">
        <v>62</v>
      </c>
      <c r="G553" s="66"/>
      <c r="H553" s="66"/>
      <c r="I553" s="67">
        <v>674.66</v>
      </c>
      <c r="J553" s="68"/>
      <c r="K553" s="66">
        <v>2943</v>
      </c>
      <c r="L553" s="68" t="s">
        <v>158</v>
      </c>
    </row>
    <row r="554" spans="1:12">
      <c r="A554" s="63">
        <v>1600</v>
      </c>
      <c r="B554" s="63" t="s">
        <v>6013</v>
      </c>
      <c r="C554" s="64" t="s">
        <v>6565</v>
      </c>
      <c r="D554" s="65">
        <v>42820</v>
      </c>
      <c r="E554" s="70">
        <v>6</v>
      </c>
      <c r="F554" s="70">
        <v>62</v>
      </c>
      <c r="G554" s="66"/>
      <c r="H554" s="66"/>
      <c r="I554" s="67">
        <v>963.8</v>
      </c>
      <c r="J554" s="68"/>
      <c r="K554" s="66">
        <v>1511</v>
      </c>
      <c r="L554" s="68" t="s">
        <v>194</v>
      </c>
    </row>
    <row r="555" spans="1:12">
      <c r="A555" s="63">
        <v>1600</v>
      </c>
      <c r="B555" s="63" t="s">
        <v>6013</v>
      </c>
      <c r="C555" s="64" t="s">
        <v>6566</v>
      </c>
      <c r="D555" s="65">
        <v>42820</v>
      </c>
      <c r="E555" s="70">
        <v>6</v>
      </c>
      <c r="F555" s="70">
        <v>62</v>
      </c>
      <c r="G555" s="66"/>
      <c r="H555" s="66"/>
      <c r="I555" s="67">
        <v>719.8</v>
      </c>
      <c r="J555" s="68"/>
      <c r="K555" s="66">
        <v>1511</v>
      </c>
      <c r="L555" s="68" t="s">
        <v>194</v>
      </c>
    </row>
    <row r="556" spans="1:12">
      <c r="A556" s="63">
        <v>1600</v>
      </c>
      <c r="B556" s="63" t="s">
        <v>6013</v>
      </c>
      <c r="C556" s="64" t="s">
        <v>6567</v>
      </c>
      <c r="D556" s="65">
        <v>42820</v>
      </c>
      <c r="E556" s="70">
        <v>6</v>
      </c>
      <c r="F556" s="70">
        <v>61</v>
      </c>
      <c r="G556" s="66"/>
      <c r="H556" s="66"/>
      <c r="I556" s="67">
        <v>1832.44</v>
      </c>
      <c r="J556" s="68"/>
      <c r="K556" s="66">
        <v>1511</v>
      </c>
      <c r="L556" s="68" t="s">
        <v>194</v>
      </c>
    </row>
    <row r="557" spans="1:12">
      <c r="A557" s="63">
        <v>1600</v>
      </c>
      <c r="B557" s="63" t="s">
        <v>6013</v>
      </c>
      <c r="C557" s="64" t="s">
        <v>6568</v>
      </c>
      <c r="D557" s="65">
        <v>42820</v>
      </c>
      <c r="E557" s="70">
        <v>1</v>
      </c>
      <c r="F557" s="70">
        <v>12</v>
      </c>
      <c r="G557" s="66"/>
      <c r="H557" s="66"/>
      <c r="I557" s="67">
        <v>971.12</v>
      </c>
      <c r="J557" s="68"/>
      <c r="K557" s="66">
        <v>283</v>
      </c>
      <c r="L557" s="68" t="s">
        <v>250</v>
      </c>
    </row>
    <row r="558" spans="1:12">
      <c r="A558" s="63">
        <v>1600</v>
      </c>
      <c r="B558" s="63" t="s">
        <v>6013</v>
      </c>
      <c r="C558" s="64" t="s">
        <v>6569</v>
      </c>
      <c r="D558" s="65">
        <v>42820</v>
      </c>
      <c r="E558" s="70">
        <v>1</v>
      </c>
      <c r="F558" s="70">
        <v>12</v>
      </c>
      <c r="G558" s="66"/>
      <c r="H558" s="66"/>
      <c r="I558" s="67">
        <v>1456.68</v>
      </c>
      <c r="J558" s="68"/>
      <c r="K558" s="66">
        <v>283</v>
      </c>
      <c r="L558" s="68" t="s">
        <v>250</v>
      </c>
    </row>
    <row r="559" spans="1:12">
      <c r="A559" s="63">
        <v>1600</v>
      </c>
      <c r="B559" s="63" t="s">
        <v>6013</v>
      </c>
      <c r="C559" s="64" t="s">
        <v>6570</v>
      </c>
      <c r="D559" s="65">
        <v>42820</v>
      </c>
      <c r="E559" s="70">
        <v>2</v>
      </c>
      <c r="F559" s="70">
        <v>22</v>
      </c>
      <c r="G559" s="66"/>
      <c r="H559" s="66"/>
      <c r="I559" s="67">
        <v>1356.64</v>
      </c>
      <c r="J559" s="68"/>
      <c r="K559" s="66">
        <v>1119</v>
      </c>
      <c r="L559" s="68" t="s">
        <v>202</v>
      </c>
    </row>
    <row r="560" spans="1:12">
      <c r="A560" s="63">
        <v>1600</v>
      </c>
      <c r="B560" s="63" t="s">
        <v>6013</v>
      </c>
      <c r="C560" s="64" t="s">
        <v>6571</v>
      </c>
      <c r="D560" s="65">
        <v>42820</v>
      </c>
      <c r="E560" s="70">
        <v>3</v>
      </c>
      <c r="F560" s="71"/>
      <c r="G560" s="68"/>
      <c r="H560" s="68"/>
      <c r="I560" s="67">
        <v>219.6</v>
      </c>
      <c r="J560" s="68"/>
      <c r="K560" s="66">
        <v>2803</v>
      </c>
      <c r="L560" s="68" t="s">
        <v>163</v>
      </c>
    </row>
    <row r="561" spans="1:12">
      <c r="A561" s="63">
        <v>1600</v>
      </c>
      <c r="B561" s="63" t="s">
        <v>6013</v>
      </c>
      <c r="C561" s="64" t="s">
        <v>6572</v>
      </c>
      <c r="D561" s="65">
        <v>42820</v>
      </c>
      <c r="E561" s="70">
        <v>1</v>
      </c>
      <c r="F561" s="70">
        <v>12</v>
      </c>
      <c r="G561" s="66"/>
      <c r="H561" s="66"/>
      <c r="I561" s="67">
        <v>1110.2</v>
      </c>
      <c r="J561" s="68"/>
      <c r="K561" s="66">
        <v>2628</v>
      </c>
      <c r="L561" s="68" t="s">
        <v>167</v>
      </c>
    </row>
    <row r="562" spans="1:12">
      <c r="A562" s="63">
        <v>1600</v>
      </c>
      <c r="B562" s="63" t="s">
        <v>6013</v>
      </c>
      <c r="C562" s="64" t="s">
        <v>6573</v>
      </c>
      <c r="D562" s="65">
        <v>42820</v>
      </c>
      <c r="E562" s="70">
        <v>1</v>
      </c>
      <c r="F562" s="70">
        <v>12</v>
      </c>
      <c r="G562" s="66"/>
      <c r="H562" s="66"/>
      <c r="I562" s="67">
        <v>1217.56</v>
      </c>
      <c r="J562" s="68"/>
      <c r="K562" s="66">
        <v>756</v>
      </c>
      <c r="L562" s="68" t="s">
        <v>217</v>
      </c>
    </row>
    <row r="563" spans="1:12">
      <c r="A563" s="63">
        <v>1600</v>
      </c>
      <c r="B563" s="63" t="s">
        <v>6013</v>
      </c>
      <c r="C563" s="64" t="s">
        <v>6574</v>
      </c>
      <c r="D563" s="65">
        <v>42820</v>
      </c>
      <c r="E563" s="70">
        <v>1</v>
      </c>
      <c r="F563" s="70">
        <v>12</v>
      </c>
      <c r="G563" s="66"/>
      <c r="H563" s="66"/>
      <c r="I563" s="67">
        <v>879.62</v>
      </c>
      <c r="J563" s="68"/>
      <c r="K563" s="66">
        <v>811</v>
      </c>
      <c r="L563" s="68" t="s">
        <v>214</v>
      </c>
    </row>
    <row r="564" spans="1:12">
      <c r="A564" s="63">
        <v>1600</v>
      </c>
      <c r="B564" s="63" t="s">
        <v>6013</v>
      </c>
      <c r="C564" s="64" t="s">
        <v>6575</v>
      </c>
      <c r="D564" s="65">
        <v>42820</v>
      </c>
      <c r="E564" s="70">
        <v>3</v>
      </c>
      <c r="F564" s="71"/>
      <c r="G564" s="68"/>
      <c r="H564" s="68"/>
      <c r="I564" s="67">
        <v>353.8</v>
      </c>
      <c r="J564" s="68"/>
      <c r="K564" s="66">
        <v>1391</v>
      </c>
      <c r="L564" s="68" t="s">
        <v>196</v>
      </c>
    </row>
    <row r="565" spans="1:12">
      <c r="A565" s="63">
        <v>1600</v>
      </c>
      <c r="B565" s="63" t="s">
        <v>6013</v>
      </c>
      <c r="C565" s="64" t="s">
        <v>6576</v>
      </c>
      <c r="D565" s="65">
        <v>42820</v>
      </c>
      <c r="E565" s="70">
        <v>1</v>
      </c>
      <c r="F565" s="70">
        <v>12</v>
      </c>
      <c r="G565" s="66"/>
      <c r="H565" s="66"/>
      <c r="I565" s="67">
        <v>679.54</v>
      </c>
      <c r="J565" s="68"/>
      <c r="K565" s="66">
        <v>2432</v>
      </c>
      <c r="L565" s="68" t="s">
        <v>176</v>
      </c>
    </row>
    <row r="566" spans="1:12">
      <c r="A566" s="63">
        <v>1600</v>
      </c>
      <c r="B566" s="63" t="s">
        <v>6013</v>
      </c>
      <c r="C566" s="64" t="s">
        <v>6577</v>
      </c>
      <c r="D566" s="65">
        <v>42820</v>
      </c>
      <c r="E566" s="70">
        <v>1</v>
      </c>
      <c r="F566" s="70">
        <v>12</v>
      </c>
      <c r="G566" s="66"/>
      <c r="H566" s="66"/>
      <c r="I566" s="67">
        <v>1019.92</v>
      </c>
      <c r="J566" s="68"/>
      <c r="K566" s="66">
        <v>2432</v>
      </c>
      <c r="L566" s="68" t="s">
        <v>176</v>
      </c>
    </row>
    <row r="567" spans="1:12">
      <c r="A567" s="63">
        <v>1600</v>
      </c>
      <c r="B567" s="63" t="s">
        <v>6013</v>
      </c>
      <c r="C567" s="64" t="s">
        <v>6578</v>
      </c>
      <c r="D567" s="65">
        <v>42820</v>
      </c>
      <c r="E567" s="70">
        <v>6</v>
      </c>
      <c r="F567" s="70">
        <v>62</v>
      </c>
      <c r="G567" s="66"/>
      <c r="H567" s="66"/>
      <c r="I567" s="67">
        <v>1445.7</v>
      </c>
      <c r="J567" s="68"/>
      <c r="K567" s="66">
        <v>1440</v>
      </c>
      <c r="L567" s="68" t="s">
        <v>195</v>
      </c>
    </row>
    <row r="568" spans="1:12">
      <c r="A568" s="63">
        <v>1600</v>
      </c>
      <c r="B568" s="63" t="s">
        <v>6013</v>
      </c>
      <c r="C568" s="64" t="s">
        <v>6579</v>
      </c>
      <c r="D568" s="65">
        <v>42820</v>
      </c>
      <c r="E568" s="70">
        <v>1</v>
      </c>
      <c r="F568" s="70">
        <v>12</v>
      </c>
      <c r="G568" s="66"/>
      <c r="H568" s="66"/>
      <c r="I568" s="67">
        <v>1586</v>
      </c>
      <c r="J568" s="68"/>
      <c r="K568" s="66">
        <v>611</v>
      </c>
      <c r="L568" s="68" t="s">
        <v>227</v>
      </c>
    </row>
    <row r="569" spans="1:12">
      <c r="A569" s="63">
        <v>1600</v>
      </c>
      <c r="B569" s="63" t="s">
        <v>6013</v>
      </c>
      <c r="C569" s="64" t="s">
        <v>6580</v>
      </c>
      <c r="D569" s="65">
        <v>42820</v>
      </c>
      <c r="E569" s="70">
        <v>1</v>
      </c>
      <c r="F569" s="70">
        <v>12</v>
      </c>
      <c r="G569" s="66"/>
      <c r="H569" s="66"/>
      <c r="I569" s="67">
        <v>679.54</v>
      </c>
      <c r="J569" s="68"/>
      <c r="K569" s="66">
        <v>2178</v>
      </c>
      <c r="L569" s="68" t="s">
        <v>182</v>
      </c>
    </row>
    <row r="570" spans="1:12">
      <c r="A570" s="63">
        <v>1600</v>
      </c>
      <c r="B570" s="63" t="s">
        <v>6013</v>
      </c>
      <c r="C570" s="64" t="s">
        <v>6581</v>
      </c>
      <c r="D570" s="65">
        <v>42820</v>
      </c>
      <c r="E570" s="70">
        <v>1</v>
      </c>
      <c r="F570" s="70">
        <v>12</v>
      </c>
      <c r="G570" s="66"/>
      <c r="H570" s="66"/>
      <c r="I570" s="67">
        <v>1019.92</v>
      </c>
      <c r="J570" s="68"/>
      <c r="K570" s="66">
        <v>2178</v>
      </c>
      <c r="L570" s="68" t="s">
        <v>182</v>
      </c>
    </row>
    <row r="571" spans="1:12">
      <c r="A571" s="63">
        <v>1600</v>
      </c>
      <c r="B571" s="63" t="s">
        <v>6013</v>
      </c>
      <c r="C571" s="64" t="s">
        <v>6582</v>
      </c>
      <c r="D571" s="65">
        <v>42820</v>
      </c>
      <c r="E571" s="70">
        <v>1</v>
      </c>
      <c r="F571" s="70">
        <v>12</v>
      </c>
      <c r="G571" s="66"/>
      <c r="H571" s="66"/>
      <c r="I571" s="67">
        <v>1281</v>
      </c>
      <c r="J571" s="68"/>
      <c r="K571" s="66">
        <v>2341</v>
      </c>
      <c r="L571" s="68" t="s">
        <v>177</v>
      </c>
    </row>
    <row r="572" spans="1:12">
      <c r="A572" s="63">
        <v>1600</v>
      </c>
      <c r="B572" s="63" t="s">
        <v>6013</v>
      </c>
      <c r="C572" s="64" t="s">
        <v>6583</v>
      </c>
      <c r="D572" s="65">
        <v>42820</v>
      </c>
      <c r="E572" s="70">
        <v>1</v>
      </c>
      <c r="F572" s="70">
        <v>12</v>
      </c>
      <c r="G572" s="66"/>
      <c r="H572" s="66"/>
      <c r="I572" s="67">
        <v>1651.88</v>
      </c>
      <c r="J572" s="68"/>
      <c r="K572" s="66">
        <v>212</v>
      </c>
      <c r="L572" s="68" t="s">
        <v>260</v>
      </c>
    </row>
    <row r="573" spans="1:12">
      <c r="A573" s="63">
        <v>1600</v>
      </c>
      <c r="B573" s="63" t="s">
        <v>6013</v>
      </c>
      <c r="C573" s="64" t="s">
        <v>6584</v>
      </c>
      <c r="D573" s="65">
        <v>42820</v>
      </c>
      <c r="E573" s="70">
        <v>1</v>
      </c>
      <c r="F573" s="70">
        <v>12</v>
      </c>
      <c r="G573" s="66"/>
      <c r="H573" s="66"/>
      <c r="I573" s="67">
        <v>2476.6</v>
      </c>
      <c r="J573" s="68"/>
      <c r="K573" s="66">
        <v>212</v>
      </c>
      <c r="L573" s="68" t="s">
        <v>260</v>
      </c>
    </row>
    <row r="574" spans="1:12">
      <c r="A574" s="63">
        <v>1600</v>
      </c>
      <c r="B574" s="63" t="s">
        <v>6013</v>
      </c>
      <c r="C574" s="64" t="s">
        <v>6585</v>
      </c>
      <c r="D574" s="65">
        <v>42820</v>
      </c>
      <c r="E574" s="70">
        <v>6</v>
      </c>
      <c r="F574" s="70">
        <v>62</v>
      </c>
      <c r="G574" s="66"/>
      <c r="H574" s="66"/>
      <c r="I574" s="67">
        <v>1756.8</v>
      </c>
      <c r="J574" s="68"/>
      <c r="K574" s="66">
        <v>1440</v>
      </c>
      <c r="L574" s="68" t="s">
        <v>195</v>
      </c>
    </row>
    <row r="575" spans="1:12">
      <c r="A575" s="63">
        <v>1600</v>
      </c>
      <c r="B575" s="63" t="s">
        <v>6013</v>
      </c>
      <c r="C575" s="64" t="s">
        <v>6586</v>
      </c>
      <c r="D575" s="65">
        <v>42820</v>
      </c>
      <c r="E575" s="70">
        <v>1</v>
      </c>
      <c r="F575" s="70">
        <v>12</v>
      </c>
      <c r="G575" s="66"/>
      <c r="H575" s="66"/>
      <c r="I575" s="67">
        <v>1586</v>
      </c>
      <c r="J575" s="68"/>
      <c r="K575" s="66">
        <v>1440</v>
      </c>
      <c r="L575" s="68" t="s">
        <v>195</v>
      </c>
    </row>
    <row r="576" spans="1:12">
      <c r="A576" s="63">
        <v>1600</v>
      </c>
      <c r="B576" s="63" t="s">
        <v>6013</v>
      </c>
      <c r="C576" s="64" t="s">
        <v>6587</v>
      </c>
      <c r="D576" s="65">
        <v>42820</v>
      </c>
      <c r="E576" s="70">
        <v>1</v>
      </c>
      <c r="F576" s="70">
        <v>12</v>
      </c>
      <c r="G576" s="66"/>
      <c r="H576" s="66"/>
      <c r="I576" s="67">
        <v>1586</v>
      </c>
      <c r="J576" s="68"/>
      <c r="K576" s="66">
        <v>2432</v>
      </c>
      <c r="L576" s="68" t="s">
        <v>176</v>
      </c>
    </row>
    <row r="577" spans="1:12">
      <c r="A577" s="63">
        <v>1600</v>
      </c>
      <c r="B577" s="63" t="s">
        <v>6013</v>
      </c>
      <c r="C577" s="64" t="s">
        <v>6588</v>
      </c>
      <c r="D577" s="65">
        <v>42820</v>
      </c>
      <c r="E577" s="70">
        <v>6</v>
      </c>
      <c r="F577" s="70">
        <v>62</v>
      </c>
      <c r="G577" s="66"/>
      <c r="H577" s="66"/>
      <c r="I577" s="67">
        <v>1151.68</v>
      </c>
      <c r="J577" s="68"/>
      <c r="K577" s="66">
        <v>2432</v>
      </c>
      <c r="L577" s="68" t="s">
        <v>176</v>
      </c>
    </row>
    <row r="578" spans="1:12">
      <c r="A578" s="63">
        <v>1600</v>
      </c>
      <c r="B578" s="63" t="s">
        <v>6013</v>
      </c>
      <c r="C578" s="64" t="s">
        <v>6589</v>
      </c>
      <c r="D578" s="65">
        <v>42820</v>
      </c>
      <c r="E578" s="70">
        <v>1</v>
      </c>
      <c r="F578" s="70">
        <v>12</v>
      </c>
      <c r="G578" s="66"/>
      <c r="H578" s="66"/>
      <c r="I578" s="67">
        <v>1622.6</v>
      </c>
      <c r="J578" s="68"/>
      <c r="K578" s="66">
        <v>440</v>
      </c>
      <c r="L578" s="68" t="s">
        <v>239</v>
      </c>
    </row>
    <row r="579" spans="1:12">
      <c r="A579" s="63">
        <v>1600</v>
      </c>
      <c r="B579" s="63" t="s">
        <v>6013</v>
      </c>
      <c r="C579" s="64" t="s">
        <v>6590</v>
      </c>
      <c r="D579" s="65">
        <v>42820</v>
      </c>
      <c r="E579" s="70">
        <v>1</v>
      </c>
      <c r="F579" s="70">
        <v>12</v>
      </c>
      <c r="G579" s="66"/>
      <c r="H579" s="66"/>
      <c r="I579" s="67">
        <v>1281</v>
      </c>
      <c r="J579" s="68"/>
      <c r="K579" s="66">
        <v>440</v>
      </c>
      <c r="L579" s="68" t="s">
        <v>239</v>
      </c>
    </row>
    <row r="580" spans="1:12">
      <c r="A580" s="63">
        <v>1600</v>
      </c>
      <c r="B580" s="63" t="s">
        <v>6013</v>
      </c>
      <c r="C580" s="64" t="s">
        <v>6591</v>
      </c>
      <c r="D580" s="65">
        <v>42820</v>
      </c>
      <c r="E580" s="70">
        <v>1</v>
      </c>
      <c r="F580" s="70">
        <v>12</v>
      </c>
      <c r="G580" s="66"/>
      <c r="H580" s="66"/>
      <c r="I580" s="67">
        <v>1281</v>
      </c>
      <c r="J580" s="68"/>
      <c r="K580" s="66">
        <v>440</v>
      </c>
      <c r="L580" s="68" t="s">
        <v>239</v>
      </c>
    </row>
    <row r="581" spans="1:12">
      <c r="A581" s="63">
        <v>1600</v>
      </c>
      <c r="B581" s="63" t="s">
        <v>6013</v>
      </c>
      <c r="C581" s="64" t="s">
        <v>6592</v>
      </c>
      <c r="D581" s="65">
        <v>42820</v>
      </c>
      <c r="E581" s="70">
        <v>3</v>
      </c>
      <c r="F581" s="71"/>
      <c r="G581" s="68"/>
      <c r="H581" s="68"/>
      <c r="I581" s="67">
        <v>439.2</v>
      </c>
      <c r="J581" s="68"/>
      <c r="K581" s="66">
        <v>440</v>
      </c>
      <c r="L581" s="68" t="s">
        <v>239</v>
      </c>
    </row>
    <row r="582" spans="1:12">
      <c r="A582" s="63">
        <v>1600</v>
      </c>
      <c r="B582" s="63" t="s">
        <v>6013</v>
      </c>
      <c r="C582" s="64" t="s">
        <v>6593</v>
      </c>
      <c r="D582" s="65">
        <v>42820</v>
      </c>
      <c r="E582" s="70">
        <v>1</v>
      </c>
      <c r="F582" s="70">
        <v>12</v>
      </c>
      <c r="G582" s="66"/>
      <c r="H582" s="66"/>
      <c r="I582" s="67">
        <v>1135.82</v>
      </c>
      <c r="J582" s="68"/>
      <c r="K582" s="66">
        <v>207</v>
      </c>
      <c r="L582" s="68" t="s">
        <v>261</v>
      </c>
    </row>
    <row r="583" spans="1:12">
      <c r="A583" s="63">
        <v>1600</v>
      </c>
      <c r="B583" s="63" t="s">
        <v>6013</v>
      </c>
      <c r="C583" s="64" t="s">
        <v>6594</v>
      </c>
      <c r="D583" s="65">
        <v>42820</v>
      </c>
      <c r="E583" s="70">
        <v>6</v>
      </c>
      <c r="F583" s="70">
        <v>62</v>
      </c>
      <c r="G583" s="66"/>
      <c r="H583" s="66"/>
      <c r="I583" s="67">
        <v>927.2</v>
      </c>
      <c r="J583" s="68"/>
      <c r="K583" s="66">
        <v>2178</v>
      </c>
      <c r="L583" s="68" t="s">
        <v>182</v>
      </c>
    </row>
    <row r="584" spans="1:12">
      <c r="A584" s="63">
        <v>1600</v>
      </c>
      <c r="B584" s="63" t="s">
        <v>6013</v>
      </c>
      <c r="C584" s="64" t="s">
        <v>6595</v>
      </c>
      <c r="D584" s="65">
        <v>42820</v>
      </c>
      <c r="E584" s="70">
        <v>6</v>
      </c>
      <c r="F584" s="70">
        <v>62</v>
      </c>
      <c r="G584" s="66"/>
      <c r="H584" s="66"/>
      <c r="I584" s="67">
        <v>585.6</v>
      </c>
      <c r="J584" s="68"/>
      <c r="K584" s="66">
        <v>949</v>
      </c>
      <c r="L584" s="68" t="s">
        <v>208</v>
      </c>
    </row>
    <row r="585" spans="1:12">
      <c r="A585" s="63">
        <v>1600</v>
      </c>
      <c r="B585" s="63" t="s">
        <v>6013</v>
      </c>
      <c r="C585" s="64" t="s">
        <v>6596</v>
      </c>
      <c r="D585" s="65">
        <v>42820</v>
      </c>
      <c r="E585" s="70">
        <v>6</v>
      </c>
      <c r="F585" s="70">
        <v>62</v>
      </c>
      <c r="G585" s="66"/>
      <c r="H585" s="66"/>
      <c r="I585" s="67">
        <v>585.6</v>
      </c>
      <c r="J585" s="68"/>
      <c r="K585" s="66">
        <v>949</v>
      </c>
      <c r="L585" s="68" t="s">
        <v>208</v>
      </c>
    </row>
    <row r="586" spans="1:12">
      <c r="A586" s="63">
        <v>1600</v>
      </c>
      <c r="B586" s="63" t="s">
        <v>6013</v>
      </c>
      <c r="C586" s="64" t="s">
        <v>6597</v>
      </c>
      <c r="D586" s="65">
        <v>42820</v>
      </c>
      <c r="E586" s="70">
        <v>6</v>
      </c>
      <c r="F586" s="70">
        <v>62</v>
      </c>
      <c r="G586" s="66"/>
      <c r="H586" s="66"/>
      <c r="I586" s="67">
        <v>719.8</v>
      </c>
      <c r="J586" s="68"/>
      <c r="K586" s="66">
        <v>111</v>
      </c>
      <c r="L586" s="68" t="s">
        <v>272</v>
      </c>
    </row>
    <row r="587" spans="1:12">
      <c r="A587" s="63">
        <v>1600</v>
      </c>
      <c r="B587" s="63" t="s">
        <v>6013</v>
      </c>
      <c r="C587" s="64" t="s">
        <v>6598</v>
      </c>
      <c r="D587" s="65">
        <v>42820</v>
      </c>
      <c r="E587" s="70">
        <v>6</v>
      </c>
      <c r="F587" s="70">
        <v>62</v>
      </c>
      <c r="G587" s="66"/>
      <c r="H587" s="66"/>
      <c r="I587" s="67">
        <v>1438.38</v>
      </c>
      <c r="J587" s="68"/>
      <c r="K587" s="66">
        <v>1268</v>
      </c>
      <c r="L587" s="68" t="s">
        <v>198</v>
      </c>
    </row>
    <row r="588" spans="1:12">
      <c r="A588" s="63">
        <v>1600</v>
      </c>
      <c r="B588" s="63" t="s">
        <v>6013</v>
      </c>
      <c r="C588" s="64" t="s">
        <v>6599</v>
      </c>
      <c r="D588" s="65">
        <v>42820</v>
      </c>
      <c r="E588" s="70">
        <v>2</v>
      </c>
      <c r="F588" s="70">
        <v>22</v>
      </c>
      <c r="G588" s="66"/>
      <c r="H588" s="66"/>
      <c r="I588" s="67">
        <v>1456.68</v>
      </c>
      <c r="J588" s="68"/>
      <c r="K588" s="66">
        <v>3081</v>
      </c>
      <c r="L588" s="68" t="s">
        <v>153</v>
      </c>
    </row>
    <row r="589" spans="1:12">
      <c r="A589" s="63">
        <v>1600</v>
      </c>
      <c r="B589" s="63" t="s">
        <v>6013</v>
      </c>
      <c r="C589" s="64" t="s">
        <v>6600</v>
      </c>
      <c r="D589" s="65">
        <v>42820</v>
      </c>
      <c r="E589" s="70">
        <v>2</v>
      </c>
      <c r="F589" s="70">
        <v>22</v>
      </c>
      <c r="G589" s="66"/>
      <c r="H589" s="66"/>
      <c r="I589" s="67">
        <v>971.12</v>
      </c>
      <c r="J589" s="68"/>
      <c r="K589" s="66">
        <v>3081</v>
      </c>
      <c r="L589" s="68" t="s">
        <v>153</v>
      </c>
    </row>
    <row r="590" spans="1:12">
      <c r="A590" s="63">
        <v>1600</v>
      </c>
      <c r="B590" s="63" t="s">
        <v>6013</v>
      </c>
      <c r="C590" s="64" t="s">
        <v>6601</v>
      </c>
      <c r="D590" s="65">
        <v>42820</v>
      </c>
      <c r="E590" s="70">
        <v>6</v>
      </c>
      <c r="F590" s="70">
        <v>62</v>
      </c>
      <c r="G590" s="66"/>
      <c r="H590" s="66"/>
      <c r="I590" s="67">
        <v>585.6</v>
      </c>
      <c r="J590" s="68"/>
      <c r="K590" s="66">
        <v>3081</v>
      </c>
      <c r="L590" s="68" t="s">
        <v>153</v>
      </c>
    </row>
    <row r="591" spans="1:12">
      <c r="A591" s="63">
        <v>1600</v>
      </c>
      <c r="B591" s="63" t="s">
        <v>6013</v>
      </c>
      <c r="C591" s="64" t="s">
        <v>6602</v>
      </c>
      <c r="D591" s="65">
        <v>42820</v>
      </c>
      <c r="E591" s="70">
        <v>1</v>
      </c>
      <c r="F591" s="70">
        <v>12</v>
      </c>
      <c r="G591" s="66"/>
      <c r="H591" s="66"/>
      <c r="I591" s="67">
        <v>1942.24</v>
      </c>
      <c r="J591" s="68"/>
      <c r="K591" s="66">
        <v>3126</v>
      </c>
      <c r="L591" s="68" t="s">
        <v>150</v>
      </c>
    </row>
    <row r="592" spans="1:12">
      <c r="A592" s="63">
        <v>1600</v>
      </c>
      <c r="B592" s="63" t="s">
        <v>6013</v>
      </c>
      <c r="C592" s="64" t="s">
        <v>6603</v>
      </c>
      <c r="D592" s="65">
        <v>42820</v>
      </c>
      <c r="E592" s="70">
        <v>1</v>
      </c>
      <c r="F592" s="70">
        <v>12</v>
      </c>
      <c r="G592" s="66"/>
      <c r="H592" s="66"/>
      <c r="I592" s="67">
        <v>2913.36</v>
      </c>
      <c r="J592" s="68"/>
      <c r="K592" s="66">
        <v>3126</v>
      </c>
      <c r="L592" s="68" t="s">
        <v>150</v>
      </c>
    </row>
    <row r="593" spans="1:12">
      <c r="A593" s="63">
        <v>1600</v>
      </c>
      <c r="B593" s="63" t="s">
        <v>6013</v>
      </c>
      <c r="C593" s="64" t="s">
        <v>6604</v>
      </c>
      <c r="D593" s="65">
        <v>42823</v>
      </c>
      <c r="E593" s="70">
        <v>6</v>
      </c>
      <c r="F593" s="70">
        <v>61</v>
      </c>
      <c r="G593" s="66"/>
      <c r="H593" s="66"/>
      <c r="I593" s="67">
        <v>2586.4</v>
      </c>
      <c r="J593" s="68"/>
      <c r="K593" s="66">
        <v>3126</v>
      </c>
      <c r="L593" s="68" t="s">
        <v>150</v>
      </c>
    </row>
    <row r="594" spans="1:12">
      <c r="A594" s="63">
        <v>1600</v>
      </c>
      <c r="B594" s="63" t="s">
        <v>6013</v>
      </c>
      <c r="C594" s="64" t="s">
        <v>6605</v>
      </c>
      <c r="D594" s="65">
        <v>42824</v>
      </c>
      <c r="E594" s="70">
        <v>6</v>
      </c>
      <c r="F594" s="70">
        <v>61</v>
      </c>
      <c r="G594" s="66"/>
      <c r="H594" s="66"/>
      <c r="I594" s="67">
        <v>4440.8</v>
      </c>
      <c r="J594" s="68"/>
      <c r="K594" s="66">
        <v>1126</v>
      </c>
      <c r="L594" s="68" t="s">
        <v>201</v>
      </c>
    </row>
    <row r="595" spans="1:12">
      <c r="A595" s="63">
        <v>1600</v>
      </c>
      <c r="B595" s="63" t="s">
        <v>6013</v>
      </c>
      <c r="C595" s="64" t="s">
        <v>6606</v>
      </c>
      <c r="D595" s="65">
        <v>42824</v>
      </c>
      <c r="E595" s="70">
        <v>6</v>
      </c>
      <c r="F595" s="70">
        <v>61</v>
      </c>
      <c r="G595" s="66"/>
      <c r="H595" s="66"/>
      <c r="I595" s="67">
        <v>3306.2</v>
      </c>
      <c r="J595" s="68"/>
      <c r="K595" s="66">
        <v>103</v>
      </c>
      <c r="L595" s="68" t="s">
        <v>277</v>
      </c>
    </row>
    <row r="596" spans="1:12">
      <c r="A596" s="63">
        <v>1600</v>
      </c>
      <c r="B596" s="63" t="s">
        <v>6013</v>
      </c>
      <c r="C596" s="64" t="s">
        <v>6607</v>
      </c>
      <c r="D596" s="65">
        <v>42824</v>
      </c>
      <c r="E596" s="70">
        <v>1</v>
      </c>
      <c r="F596" s="70">
        <v>11</v>
      </c>
      <c r="G596" s="66"/>
      <c r="H596" s="66"/>
      <c r="I596" s="67">
        <v>366</v>
      </c>
      <c r="J596" s="68"/>
      <c r="K596" s="66">
        <v>2803</v>
      </c>
      <c r="L596" s="68" t="s">
        <v>163</v>
      </c>
    </row>
    <row r="597" spans="1:12">
      <c r="A597" s="63">
        <v>1600</v>
      </c>
      <c r="B597" s="63" t="s">
        <v>6013</v>
      </c>
      <c r="C597" s="64" t="s">
        <v>6608</v>
      </c>
      <c r="D597" s="65">
        <v>42824</v>
      </c>
      <c r="E597" s="70">
        <v>1</v>
      </c>
      <c r="F597" s="70">
        <v>11</v>
      </c>
      <c r="G597" s="66"/>
      <c r="H597" s="66"/>
      <c r="I597" s="67">
        <v>26159.24</v>
      </c>
      <c r="J597" s="68"/>
      <c r="K597" s="66">
        <v>811</v>
      </c>
      <c r="L597" s="68" t="s">
        <v>214</v>
      </c>
    </row>
    <row r="598" spans="1:12">
      <c r="A598" s="63">
        <v>1600</v>
      </c>
      <c r="B598" s="63" t="s">
        <v>6013</v>
      </c>
      <c r="C598" s="64" t="s">
        <v>6609</v>
      </c>
      <c r="D598" s="65">
        <v>42824</v>
      </c>
      <c r="E598" s="70">
        <v>1</v>
      </c>
      <c r="F598" s="70">
        <v>11</v>
      </c>
      <c r="G598" s="66"/>
      <c r="H598" s="66"/>
      <c r="I598" s="67">
        <v>2196</v>
      </c>
      <c r="J598" s="68"/>
      <c r="K598" s="66">
        <v>212</v>
      </c>
      <c r="L598" s="68" t="s">
        <v>260</v>
      </c>
    </row>
    <row r="599" spans="1:12">
      <c r="A599" s="63">
        <v>1600</v>
      </c>
      <c r="B599" s="63" t="s">
        <v>6013</v>
      </c>
      <c r="C599" s="64" t="s">
        <v>6610</v>
      </c>
      <c r="D599" s="65">
        <v>42824</v>
      </c>
      <c r="E599" s="70">
        <v>2</v>
      </c>
      <c r="F599" s="70">
        <v>21</v>
      </c>
      <c r="G599" s="66"/>
      <c r="H599" s="66"/>
      <c r="I599" s="67">
        <v>7124.8</v>
      </c>
      <c r="J599" s="68"/>
      <c r="K599" s="66">
        <v>1440</v>
      </c>
      <c r="L599" s="68" t="s">
        <v>195</v>
      </c>
    </row>
    <row r="600" spans="1:12">
      <c r="A600" s="63">
        <v>1600</v>
      </c>
      <c r="B600" s="63" t="s">
        <v>6013</v>
      </c>
      <c r="C600" s="64" t="s">
        <v>6611</v>
      </c>
      <c r="D600" s="65">
        <v>42824</v>
      </c>
      <c r="E600" s="70">
        <v>2</v>
      </c>
      <c r="F600" s="70">
        <v>23</v>
      </c>
      <c r="G600" s="66"/>
      <c r="H600" s="66"/>
      <c r="I600" s="67">
        <v>1586</v>
      </c>
      <c r="J600" s="68"/>
      <c r="K600" s="66">
        <v>2178</v>
      </c>
      <c r="L600" s="68" t="s">
        <v>182</v>
      </c>
    </row>
    <row r="601" spans="1:12">
      <c r="A601" s="63">
        <v>1600</v>
      </c>
      <c r="B601" s="63" t="s">
        <v>6013</v>
      </c>
      <c r="C601" s="64" t="s">
        <v>6612</v>
      </c>
      <c r="D601" s="65">
        <v>42824</v>
      </c>
      <c r="E601" s="70">
        <v>6</v>
      </c>
      <c r="F601" s="70">
        <v>61</v>
      </c>
      <c r="G601" s="66"/>
      <c r="H601" s="66"/>
      <c r="I601" s="67">
        <v>23729</v>
      </c>
      <c r="J601" s="68"/>
      <c r="K601" s="66">
        <v>111</v>
      </c>
      <c r="L601" s="68" t="s">
        <v>272</v>
      </c>
    </row>
    <row r="602" spans="1:12">
      <c r="A602" s="63">
        <v>1600</v>
      </c>
      <c r="B602" s="63" t="s">
        <v>6013</v>
      </c>
      <c r="C602" s="64" t="s">
        <v>6613</v>
      </c>
      <c r="D602" s="65">
        <v>42824</v>
      </c>
      <c r="E602" s="70">
        <v>1</v>
      </c>
      <c r="F602" s="70">
        <v>13</v>
      </c>
      <c r="G602" s="66"/>
      <c r="H602" s="66"/>
      <c r="I602" s="67">
        <v>610</v>
      </c>
      <c r="J602" s="68"/>
      <c r="K602" s="66">
        <v>3126</v>
      </c>
      <c r="L602" s="68" t="s">
        <v>150</v>
      </c>
    </row>
    <row r="603" spans="1:12">
      <c r="A603" s="63">
        <v>1600</v>
      </c>
      <c r="B603" s="63" t="s">
        <v>6013</v>
      </c>
      <c r="C603" s="64" t="s">
        <v>6614</v>
      </c>
      <c r="D603" s="65">
        <v>42825</v>
      </c>
      <c r="E603" s="70">
        <v>1</v>
      </c>
      <c r="F603" s="70">
        <v>12</v>
      </c>
      <c r="G603" s="66"/>
      <c r="H603" s="66"/>
      <c r="I603" s="67">
        <v>1622.6</v>
      </c>
      <c r="J603" s="68"/>
      <c r="K603" s="66">
        <v>283</v>
      </c>
      <c r="L603" s="68" t="s">
        <v>250</v>
      </c>
    </row>
    <row r="604" spans="1:12">
      <c r="A604" s="63">
        <v>1600</v>
      </c>
      <c r="B604" s="63" t="s">
        <v>6013</v>
      </c>
      <c r="C604" s="64" t="s">
        <v>6615</v>
      </c>
      <c r="D604" s="65">
        <v>42825</v>
      </c>
      <c r="E604" s="70">
        <v>2</v>
      </c>
      <c r="F604" s="70">
        <v>22</v>
      </c>
      <c r="G604" s="66"/>
      <c r="H604" s="66"/>
      <c r="I604" s="67">
        <v>1695.8</v>
      </c>
      <c r="J604" s="68"/>
      <c r="K604" s="66">
        <v>1126</v>
      </c>
      <c r="L604" s="68" t="s">
        <v>201</v>
      </c>
    </row>
    <row r="605" spans="1:12">
      <c r="A605" s="63">
        <v>1600</v>
      </c>
      <c r="B605" s="63" t="s">
        <v>6013</v>
      </c>
      <c r="C605" s="64" t="s">
        <v>6616</v>
      </c>
      <c r="D605" s="65">
        <v>42825</v>
      </c>
      <c r="E605" s="70">
        <v>2</v>
      </c>
      <c r="F605" s="70">
        <v>22</v>
      </c>
      <c r="G605" s="66"/>
      <c r="H605" s="66"/>
      <c r="I605" s="67">
        <v>1356.64</v>
      </c>
      <c r="J605" s="68"/>
      <c r="K605" s="66">
        <v>1126</v>
      </c>
      <c r="L605" s="68" t="s">
        <v>201</v>
      </c>
    </row>
    <row r="606" spans="1:12">
      <c r="A606" s="63">
        <v>1600</v>
      </c>
      <c r="B606" s="63" t="s">
        <v>6013</v>
      </c>
      <c r="C606" s="64" t="s">
        <v>6617</v>
      </c>
      <c r="D606" s="65">
        <v>42825</v>
      </c>
      <c r="E606" s="70">
        <v>1</v>
      </c>
      <c r="F606" s="70">
        <v>12</v>
      </c>
      <c r="G606" s="66"/>
      <c r="H606" s="66"/>
      <c r="I606" s="67">
        <v>3246.42</v>
      </c>
      <c r="J606" s="68"/>
      <c r="K606" s="66">
        <v>1511</v>
      </c>
      <c r="L606" s="68" t="s">
        <v>194</v>
      </c>
    </row>
    <row r="607" spans="1:12">
      <c r="A607" s="63">
        <v>1600</v>
      </c>
      <c r="B607" s="63" t="s">
        <v>6013</v>
      </c>
      <c r="C607" s="64" t="s">
        <v>6618</v>
      </c>
      <c r="D607" s="65">
        <v>42825</v>
      </c>
      <c r="E607" s="70">
        <v>6</v>
      </c>
      <c r="F607" s="70">
        <v>61</v>
      </c>
      <c r="G607" s="66"/>
      <c r="H607" s="66"/>
      <c r="I607" s="67">
        <v>1300.52</v>
      </c>
      <c r="J607" s="68"/>
      <c r="K607" s="66">
        <v>1511</v>
      </c>
      <c r="L607" s="68" t="s">
        <v>194</v>
      </c>
    </row>
    <row r="608" spans="1:12">
      <c r="A608" s="63">
        <v>1600</v>
      </c>
      <c r="B608" s="63" t="s">
        <v>6013</v>
      </c>
      <c r="C608" s="64" t="s">
        <v>6619</v>
      </c>
      <c r="D608" s="65">
        <v>42825</v>
      </c>
      <c r="E608" s="70">
        <v>6</v>
      </c>
      <c r="F608" s="70">
        <v>61</v>
      </c>
      <c r="G608" s="66"/>
      <c r="H608" s="66"/>
      <c r="I608" s="67">
        <v>1401.78</v>
      </c>
      <c r="J608" s="68"/>
      <c r="K608" s="66">
        <v>1511</v>
      </c>
      <c r="L608" s="68" t="s">
        <v>194</v>
      </c>
    </row>
    <row r="609" spans="1:12">
      <c r="A609" s="63">
        <v>1600</v>
      </c>
      <c r="B609" s="63" t="s">
        <v>6013</v>
      </c>
      <c r="C609" s="64" t="s">
        <v>6620</v>
      </c>
      <c r="D609" s="65">
        <v>42825</v>
      </c>
      <c r="E609" s="70">
        <v>2</v>
      </c>
      <c r="F609" s="70">
        <v>21</v>
      </c>
      <c r="G609" s="66"/>
      <c r="H609" s="66"/>
      <c r="I609" s="67">
        <v>7063.8</v>
      </c>
      <c r="J609" s="68"/>
      <c r="K609" s="66">
        <v>283</v>
      </c>
      <c r="L609" s="68" t="s">
        <v>250</v>
      </c>
    </row>
    <row r="610" spans="1:12">
      <c r="A610" s="63">
        <v>1600</v>
      </c>
      <c r="B610" s="63" t="s">
        <v>6013</v>
      </c>
      <c r="C610" s="64" t="s">
        <v>6621</v>
      </c>
      <c r="D610" s="65">
        <v>42825</v>
      </c>
      <c r="E610" s="70">
        <v>1</v>
      </c>
      <c r="F610" s="70">
        <v>12</v>
      </c>
      <c r="G610" s="66"/>
      <c r="H610" s="66"/>
      <c r="I610" s="67">
        <v>1005.28</v>
      </c>
      <c r="J610" s="68"/>
      <c r="K610" s="66">
        <v>100</v>
      </c>
      <c r="L610" s="68" t="s">
        <v>280</v>
      </c>
    </row>
    <row r="611" spans="1:12">
      <c r="A611" s="63">
        <v>1600</v>
      </c>
      <c r="B611" s="63" t="s">
        <v>6013</v>
      </c>
      <c r="C611" s="64" t="s">
        <v>6622</v>
      </c>
      <c r="D611" s="65">
        <v>42825</v>
      </c>
      <c r="E611" s="70">
        <v>2</v>
      </c>
      <c r="F611" s="70">
        <v>22</v>
      </c>
      <c r="G611" s="66"/>
      <c r="H611" s="66"/>
      <c r="I611" s="67">
        <v>1187.06</v>
      </c>
      <c r="J611" s="68"/>
      <c r="K611" s="66">
        <v>133</v>
      </c>
      <c r="L611" s="68" t="s">
        <v>269</v>
      </c>
    </row>
    <row r="612" spans="1:12">
      <c r="A612" s="63">
        <v>1600</v>
      </c>
      <c r="B612" s="63" t="s">
        <v>6013</v>
      </c>
      <c r="C612" s="64" t="s">
        <v>6623</v>
      </c>
      <c r="D612" s="65">
        <v>42825</v>
      </c>
      <c r="E612" s="70">
        <v>2</v>
      </c>
      <c r="F612" s="70">
        <v>21</v>
      </c>
      <c r="G612" s="66"/>
      <c r="H612" s="66"/>
      <c r="I612" s="67">
        <v>725.9</v>
      </c>
      <c r="J612" s="68"/>
      <c r="K612" s="66">
        <v>103</v>
      </c>
      <c r="L612" s="68" t="s">
        <v>277</v>
      </c>
    </row>
    <row r="613" spans="1:12">
      <c r="A613" s="63">
        <v>1600</v>
      </c>
      <c r="B613" s="63" t="s">
        <v>6013</v>
      </c>
      <c r="C613" s="64" t="s">
        <v>6624</v>
      </c>
      <c r="D613" s="65">
        <v>42825</v>
      </c>
      <c r="E613" s="70">
        <v>2</v>
      </c>
      <c r="F613" s="70">
        <v>23</v>
      </c>
      <c r="G613" s="66"/>
      <c r="H613" s="66"/>
      <c r="I613" s="67">
        <v>1566.36</v>
      </c>
      <c r="J613" s="68"/>
      <c r="K613" s="66">
        <v>2803</v>
      </c>
      <c r="L613" s="68" t="s">
        <v>163</v>
      </c>
    </row>
    <row r="614" spans="1:12">
      <c r="A614" s="63">
        <v>1600</v>
      </c>
      <c r="B614" s="63" t="s">
        <v>6013</v>
      </c>
      <c r="C614" s="64" t="s">
        <v>6625</v>
      </c>
      <c r="D614" s="65">
        <v>42825</v>
      </c>
      <c r="E614" s="70">
        <v>1</v>
      </c>
      <c r="F614" s="70">
        <v>12</v>
      </c>
      <c r="G614" s="66"/>
      <c r="H614" s="66"/>
      <c r="I614" s="67">
        <v>628.29999999999995</v>
      </c>
      <c r="J614" s="68"/>
      <c r="K614" s="66">
        <v>2457</v>
      </c>
      <c r="L614" s="68" t="s">
        <v>173</v>
      </c>
    </row>
    <row r="615" spans="1:12">
      <c r="A615" s="63">
        <v>1600</v>
      </c>
      <c r="B615" s="63" t="s">
        <v>6013</v>
      </c>
      <c r="C615" s="64" t="s">
        <v>6626</v>
      </c>
      <c r="D615" s="65">
        <v>42825</v>
      </c>
      <c r="E615" s="70">
        <v>2</v>
      </c>
      <c r="F615" s="70">
        <v>21</v>
      </c>
      <c r="G615" s="66"/>
      <c r="H615" s="66"/>
      <c r="I615" s="67">
        <v>4050.4</v>
      </c>
      <c r="J615" s="68"/>
      <c r="K615" s="66">
        <v>2457</v>
      </c>
      <c r="L615" s="68" t="s">
        <v>173</v>
      </c>
    </row>
    <row r="616" spans="1:12">
      <c r="A616" s="63">
        <v>1600</v>
      </c>
      <c r="B616" s="63" t="s">
        <v>6013</v>
      </c>
      <c r="C616" s="64" t="s">
        <v>6627</v>
      </c>
      <c r="D616" s="65">
        <v>42825</v>
      </c>
      <c r="E616" s="70">
        <v>2</v>
      </c>
      <c r="F616" s="70">
        <v>23</v>
      </c>
      <c r="G616" s="66"/>
      <c r="H616" s="66"/>
      <c r="I616" s="67">
        <v>854</v>
      </c>
      <c r="J616" s="68"/>
      <c r="K616" s="66">
        <v>1391</v>
      </c>
      <c r="L616" s="68" t="s">
        <v>196</v>
      </c>
    </row>
    <row r="617" spans="1:12">
      <c r="A617" s="63">
        <v>1600</v>
      </c>
      <c r="B617" s="63" t="s">
        <v>6013</v>
      </c>
      <c r="C617" s="64" t="s">
        <v>6628</v>
      </c>
      <c r="D617" s="65">
        <v>42825</v>
      </c>
      <c r="E617" s="70">
        <v>1</v>
      </c>
      <c r="F617" s="70">
        <v>11</v>
      </c>
      <c r="G617" s="66"/>
      <c r="H617" s="66"/>
      <c r="I617" s="67">
        <v>3708.8</v>
      </c>
      <c r="J617" s="68"/>
      <c r="K617" s="66">
        <v>2432</v>
      </c>
      <c r="L617" s="68" t="s">
        <v>176</v>
      </c>
    </row>
    <row r="618" spans="1:12">
      <c r="A618" s="63">
        <v>1600</v>
      </c>
      <c r="B618" s="63" t="s">
        <v>6013</v>
      </c>
      <c r="C618" s="64" t="s">
        <v>6629</v>
      </c>
      <c r="D618" s="65">
        <v>42825</v>
      </c>
      <c r="E618" s="70">
        <v>6</v>
      </c>
      <c r="F618" s="70">
        <v>62</v>
      </c>
      <c r="G618" s="66"/>
      <c r="H618" s="66"/>
      <c r="I618" s="67">
        <v>751.52</v>
      </c>
      <c r="J618" s="68"/>
      <c r="K618" s="66">
        <v>611</v>
      </c>
      <c r="L618" s="68" t="s">
        <v>227</v>
      </c>
    </row>
    <row r="619" spans="1:12">
      <c r="A619" s="63">
        <v>1600</v>
      </c>
      <c r="B619" s="63" t="s">
        <v>6013</v>
      </c>
      <c r="C619" s="64" t="s">
        <v>6630</v>
      </c>
      <c r="D619" s="65">
        <v>42825</v>
      </c>
      <c r="E619" s="70">
        <v>6</v>
      </c>
      <c r="F619" s="70">
        <v>62</v>
      </c>
      <c r="G619" s="66"/>
      <c r="H619" s="66"/>
      <c r="I619" s="67">
        <v>1073.5999999999999</v>
      </c>
      <c r="J619" s="68"/>
      <c r="K619" s="66">
        <v>2178</v>
      </c>
      <c r="L619" s="68" t="s">
        <v>182</v>
      </c>
    </row>
    <row r="620" spans="1:12">
      <c r="A620" s="63">
        <v>1600</v>
      </c>
      <c r="B620" s="63" t="s">
        <v>6013</v>
      </c>
      <c r="C620" s="64" t="s">
        <v>6631</v>
      </c>
      <c r="D620" s="65">
        <v>42825</v>
      </c>
      <c r="E620" s="70">
        <v>1</v>
      </c>
      <c r="F620" s="70">
        <v>12</v>
      </c>
      <c r="G620" s="66"/>
      <c r="H620" s="66"/>
      <c r="I620" s="67">
        <v>1622.6</v>
      </c>
      <c r="J620" s="68"/>
      <c r="K620" s="66">
        <v>440</v>
      </c>
      <c r="L620" s="68" t="s">
        <v>239</v>
      </c>
    </row>
    <row r="621" spans="1:12">
      <c r="A621" s="63">
        <v>1600</v>
      </c>
      <c r="B621" s="63" t="s">
        <v>6013</v>
      </c>
      <c r="C621" s="64" t="s">
        <v>6632</v>
      </c>
      <c r="D621" s="65">
        <v>42825</v>
      </c>
      <c r="E621" s="70">
        <v>1</v>
      </c>
      <c r="F621" s="70">
        <v>11</v>
      </c>
      <c r="G621" s="66"/>
      <c r="H621" s="66"/>
      <c r="I621" s="67">
        <v>3306.2</v>
      </c>
      <c r="J621" s="68"/>
      <c r="K621" s="66">
        <v>949</v>
      </c>
      <c r="L621" s="68" t="s">
        <v>208</v>
      </c>
    </row>
    <row r="622" spans="1:12">
      <c r="A622" s="63">
        <v>1600</v>
      </c>
      <c r="B622" s="63" t="s">
        <v>6013</v>
      </c>
      <c r="C622" s="64" t="s">
        <v>6633</v>
      </c>
      <c r="D622" s="65">
        <v>42825</v>
      </c>
      <c r="E622" s="70">
        <v>2</v>
      </c>
      <c r="F622" s="70">
        <v>21</v>
      </c>
      <c r="G622" s="66"/>
      <c r="H622" s="66"/>
      <c r="I622" s="67">
        <v>3660</v>
      </c>
      <c r="J622" s="68"/>
      <c r="K622" s="66">
        <v>1805</v>
      </c>
      <c r="L622" s="68" t="s">
        <v>192</v>
      </c>
    </row>
    <row r="623" spans="1:12">
      <c r="A623" s="63">
        <v>1600</v>
      </c>
      <c r="B623" s="63" t="s">
        <v>6013</v>
      </c>
      <c r="C623" s="64" t="s">
        <v>6634</v>
      </c>
      <c r="D623" s="65">
        <v>42825</v>
      </c>
      <c r="E623" s="70">
        <v>2</v>
      </c>
      <c r="F623" s="70">
        <v>21</v>
      </c>
      <c r="G623" s="66"/>
      <c r="H623" s="66"/>
      <c r="I623" s="67">
        <v>8943.82</v>
      </c>
      <c r="J623" s="68"/>
      <c r="K623" s="66">
        <v>1805</v>
      </c>
      <c r="L623" s="68" t="s">
        <v>192</v>
      </c>
    </row>
    <row r="624" spans="1:12">
      <c r="A624" s="63">
        <v>1600</v>
      </c>
      <c r="B624" s="63" t="s">
        <v>6013</v>
      </c>
      <c r="C624" s="64" t="s">
        <v>6635</v>
      </c>
      <c r="D624" s="65">
        <v>42825</v>
      </c>
      <c r="E624" s="70">
        <v>1</v>
      </c>
      <c r="F624" s="70">
        <v>11</v>
      </c>
      <c r="G624" s="66"/>
      <c r="H624" s="66"/>
      <c r="I624" s="67">
        <v>8956.02</v>
      </c>
      <c r="J624" s="68"/>
      <c r="K624" s="66">
        <v>1805</v>
      </c>
      <c r="L624" s="68" t="s">
        <v>192</v>
      </c>
    </row>
    <row r="625" spans="1:12">
      <c r="A625" s="63">
        <v>1600</v>
      </c>
      <c r="B625" s="63" t="s">
        <v>6013</v>
      </c>
      <c r="C625" s="64" t="s">
        <v>6636</v>
      </c>
      <c r="D625" s="65">
        <v>42825</v>
      </c>
      <c r="E625" s="70">
        <v>1</v>
      </c>
      <c r="F625" s="70">
        <v>11</v>
      </c>
      <c r="G625" s="66"/>
      <c r="H625" s="66"/>
      <c r="I625" s="67">
        <v>185.44</v>
      </c>
      <c r="J625" s="68"/>
      <c r="K625" s="66">
        <v>1805</v>
      </c>
      <c r="L625" s="68" t="s">
        <v>192</v>
      </c>
    </row>
    <row r="626" spans="1:12">
      <c r="A626" s="63">
        <v>1600</v>
      </c>
      <c r="B626" s="63" t="s">
        <v>6013</v>
      </c>
      <c r="C626" s="64" t="s">
        <v>6637</v>
      </c>
      <c r="D626" s="65">
        <v>42825</v>
      </c>
      <c r="E626" s="70">
        <v>1</v>
      </c>
      <c r="F626" s="70">
        <v>11</v>
      </c>
      <c r="G626" s="66"/>
      <c r="H626" s="66"/>
      <c r="I626" s="67">
        <v>610</v>
      </c>
      <c r="J626" s="68"/>
      <c r="K626" s="66">
        <v>1805</v>
      </c>
      <c r="L626" s="68" t="s">
        <v>192</v>
      </c>
    </row>
    <row r="627" spans="1:12">
      <c r="A627" s="63">
        <v>1600</v>
      </c>
      <c r="B627" s="63" t="s">
        <v>6013</v>
      </c>
      <c r="C627" s="64" t="s">
        <v>6638</v>
      </c>
      <c r="D627" s="65">
        <v>42825</v>
      </c>
      <c r="E627" s="70">
        <v>2</v>
      </c>
      <c r="F627" s="70">
        <v>21</v>
      </c>
      <c r="G627" s="66"/>
      <c r="H627" s="66"/>
      <c r="I627" s="67">
        <v>2440</v>
      </c>
      <c r="J627" s="68"/>
      <c r="K627" s="66">
        <v>1805</v>
      </c>
      <c r="L627" s="68" t="s">
        <v>192</v>
      </c>
    </row>
    <row r="628" spans="1:12">
      <c r="A628" s="63">
        <v>1600</v>
      </c>
      <c r="B628" s="63" t="s">
        <v>6013</v>
      </c>
      <c r="C628" s="64" t="s">
        <v>6639</v>
      </c>
      <c r="D628" s="65">
        <v>42825</v>
      </c>
      <c r="E628" s="70">
        <v>2</v>
      </c>
      <c r="F628" s="70">
        <v>21</v>
      </c>
      <c r="G628" s="66"/>
      <c r="H628" s="66"/>
      <c r="I628" s="67">
        <v>370.88</v>
      </c>
      <c r="J628" s="68"/>
      <c r="K628" s="66">
        <v>1805</v>
      </c>
      <c r="L628" s="68" t="s">
        <v>192</v>
      </c>
    </row>
    <row r="629" spans="1:12">
      <c r="A629" s="63">
        <v>1600</v>
      </c>
      <c r="B629" s="63" t="s">
        <v>6013</v>
      </c>
      <c r="C629" s="64" t="s">
        <v>6640</v>
      </c>
      <c r="D629" s="65">
        <v>42825</v>
      </c>
      <c r="E629" s="70">
        <v>1</v>
      </c>
      <c r="F629" s="70">
        <v>11</v>
      </c>
      <c r="G629" s="66"/>
      <c r="H629" s="66"/>
      <c r="I629" s="67">
        <v>6588</v>
      </c>
      <c r="J629" s="68"/>
      <c r="K629" s="66">
        <v>1805</v>
      </c>
      <c r="L629" s="68" t="s">
        <v>192</v>
      </c>
    </row>
    <row r="630" spans="1:12">
      <c r="A630" s="63">
        <v>1600</v>
      </c>
      <c r="B630" s="63" t="s">
        <v>6013</v>
      </c>
      <c r="C630" s="64" t="s">
        <v>6641</v>
      </c>
      <c r="D630" s="65">
        <v>42825</v>
      </c>
      <c r="E630" s="70">
        <v>1</v>
      </c>
      <c r="F630" s="70">
        <v>11</v>
      </c>
      <c r="G630" s="66"/>
      <c r="H630" s="66"/>
      <c r="I630" s="67">
        <v>278.16000000000003</v>
      </c>
      <c r="J630" s="68"/>
      <c r="K630" s="66">
        <v>1805</v>
      </c>
      <c r="L630" s="68" t="s">
        <v>192</v>
      </c>
    </row>
    <row r="631" spans="1:12">
      <c r="A631" s="63">
        <v>1600</v>
      </c>
      <c r="B631" s="63" t="s">
        <v>6013</v>
      </c>
      <c r="C631" s="64" t="s">
        <v>6642</v>
      </c>
      <c r="D631" s="65">
        <v>42825</v>
      </c>
      <c r="E631" s="70">
        <v>1</v>
      </c>
      <c r="F631" s="70">
        <v>11</v>
      </c>
      <c r="G631" s="66"/>
      <c r="H631" s="66"/>
      <c r="I631" s="67">
        <v>1830</v>
      </c>
      <c r="J631" s="68"/>
      <c r="K631" s="66">
        <v>1805</v>
      </c>
      <c r="L631" s="68" t="s">
        <v>192</v>
      </c>
    </row>
    <row r="632" spans="1:12">
      <c r="A632" s="63">
        <v>1600</v>
      </c>
      <c r="B632" s="63" t="s">
        <v>6013</v>
      </c>
      <c r="C632" s="64" t="s">
        <v>6643</v>
      </c>
      <c r="D632" s="65">
        <v>42825</v>
      </c>
      <c r="E632" s="70">
        <v>6</v>
      </c>
      <c r="F632" s="70">
        <v>61</v>
      </c>
      <c r="G632" s="66"/>
      <c r="H632" s="66"/>
      <c r="I632" s="67">
        <v>1647</v>
      </c>
      <c r="J632" s="68"/>
      <c r="K632" s="66">
        <v>1268</v>
      </c>
      <c r="L632" s="68" t="s">
        <v>198</v>
      </c>
    </row>
    <row r="633" spans="1:12">
      <c r="A633" s="63">
        <v>1600</v>
      </c>
      <c r="B633" s="63" t="s">
        <v>6013</v>
      </c>
      <c r="C633" s="64" t="s">
        <v>6644</v>
      </c>
      <c r="D633" s="65">
        <v>42825</v>
      </c>
      <c r="E633" s="70">
        <v>1</v>
      </c>
      <c r="F633" s="70">
        <v>12</v>
      </c>
      <c r="G633" s="66"/>
      <c r="H633" s="66"/>
      <c r="I633" s="67">
        <v>941.84</v>
      </c>
      <c r="J633" s="68"/>
      <c r="K633" s="66">
        <v>3081</v>
      </c>
      <c r="L633" s="68" t="s">
        <v>153</v>
      </c>
    </row>
    <row r="634" spans="1:12">
      <c r="A634" s="63">
        <v>1600</v>
      </c>
      <c r="B634" s="63" t="s">
        <v>6013</v>
      </c>
      <c r="C634" s="64" t="s">
        <v>6645</v>
      </c>
      <c r="D634" s="65">
        <v>42825</v>
      </c>
      <c r="E634" s="70">
        <v>2</v>
      </c>
      <c r="F634" s="70">
        <v>23</v>
      </c>
      <c r="G634" s="66"/>
      <c r="H634" s="66"/>
      <c r="I634" s="67">
        <v>1566.36</v>
      </c>
      <c r="J634" s="68"/>
      <c r="K634" s="66">
        <v>3126</v>
      </c>
      <c r="L634" s="68" t="s">
        <v>150</v>
      </c>
    </row>
    <row r="635" spans="1:12">
      <c r="A635" s="63">
        <v>1600</v>
      </c>
      <c r="B635" s="63" t="s">
        <v>6013</v>
      </c>
      <c r="C635" s="64" t="s">
        <v>6646</v>
      </c>
      <c r="D635" s="65">
        <v>42830</v>
      </c>
      <c r="E635" s="70">
        <v>3</v>
      </c>
      <c r="F635" s="71"/>
      <c r="G635" s="68"/>
      <c r="H635" s="68"/>
      <c r="I635" s="67">
        <v>219.6</v>
      </c>
      <c r="J635" s="68"/>
      <c r="K635" s="66">
        <v>225</v>
      </c>
      <c r="L635" s="68" t="s">
        <v>258</v>
      </c>
    </row>
    <row r="636" spans="1:12">
      <c r="A636" s="63">
        <v>1600</v>
      </c>
      <c r="B636" s="63" t="s">
        <v>6013</v>
      </c>
      <c r="C636" s="64" t="s">
        <v>6647</v>
      </c>
      <c r="D636" s="65">
        <v>42830</v>
      </c>
      <c r="E636" s="70">
        <v>6</v>
      </c>
      <c r="F636" s="70">
        <v>62</v>
      </c>
      <c r="G636" s="66"/>
      <c r="H636" s="66"/>
      <c r="I636" s="67">
        <v>927.2</v>
      </c>
      <c r="J636" s="68"/>
      <c r="K636" s="66">
        <v>254</v>
      </c>
      <c r="L636" s="68" t="s">
        <v>253</v>
      </c>
    </row>
    <row r="637" spans="1:12">
      <c r="A637" s="63">
        <v>1600</v>
      </c>
      <c r="B637" s="63" t="s">
        <v>6013</v>
      </c>
      <c r="C637" s="64" t="s">
        <v>6648</v>
      </c>
      <c r="D637" s="65">
        <v>42830</v>
      </c>
      <c r="E637" s="70">
        <v>1</v>
      </c>
      <c r="F637" s="70">
        <v>12</v>
      </c>
      <c r="G637" s="66"/>
      <c r="H637" s="66"/>
      <c r="I637" s="67">
        <v>1067.5</v>
      </c>
      <c r="J637" s="68"/>
      <c r="K637" s="66">
        <v>1126</v>
      </c>
      <c r="L637" s="68" t="s">
        <v>201</v>
      </c>
    </row>
    <row r="638" spans="1:12">
      <c r="A638" s="63">
        <v>1600</v>
      </c>
      <c r="B638" s="63" t="s">
        <v>6013</v>
      </c>
      <c r="C638" s="64" t="s">
        <v>6649</v>
      </c>
      <c r="D638" s="65">
        <v>42830</v>
      </c>
      <c r="E638" s="70">
        <v>1</v>
      </c>
      <c r="F638" s="70">
        <v>12</v>
      </c>
      <c r="G638" s="66"/>
      <c r="H638" s="66"/>
      <c r="I638" s="67">
        <v>1222.44</v>
      </c>
      <c r="J638" s="68"/>
      <c r="K638" s="66">
        <v>1126</v>
      </c>
      <c r="L638" s="68" t="s">
        <v>201</v>
      </c>
    </row>
    <row r="639" spans="1:12">
      <c r="A639" s="63">
        <v>1600</v>
      </c>
      <c r="B639" s="63" t="s">
        <v>6013</v>
      </c>
      <c r="C639" s="64" t="s">
        <v>6650</v>
      </c>
      <c r="D639" s="65">
        <v>42830</v>
      </c>
      <c r="E639" s="70">
        <v>3</v>
      </c>
      <c r="F639" s="71"/>
      <c r="G639" s="68"/>
      <c r="H639" s="68"/>
      <c r="I639" s="67">
        <v>219.6</v>
      </c>
      <c r="J639" s="68"/>
      <c r="K639" s="66">
        <v>1119</v>
      </c>
      <c r="L639" s="68" t="s">
        <v>202</v>
      </c>
    </row>
    <row r="640" spans="1:12">
      <c r="A640" s="63">
        <v>1600</v>
      </c>
      <c r="B640" s="63" t="s">
        <v>6013</v>
      </c>
      <c r="C640" s="64" t="s">
        <v>6651</v>
      </c>
      <c r="D640" s="65">
        <v>42830</v>
      </c>
      <c r="E640" s="70">
        <v>3</v>
      </c>
      <c r="F640" s="71"/>
      <c r="G640" s="68"/>
      <c r="H640" s="68"/>
      <c r="I640" s="67">
        <v>219.6</v>
      </c>
      <c r="J640" s="68"/>
      <c r="K640" s="66">
        <v>346</v>
      </c>
      <c r="L640" s="68" t="s">
        <v>244</v>
      </c>
    </row>
    <row r="641" spans="1:12">
      <c r="A641" s="63">
        <v>1600</v>
      </c>
      <c r="B641" s="63" t="s">
        <v>6013</v>
      </c>
      <c r="C641" s="64" t="s">
        <v>6652</v>
      </c>
      <c r="D641" s="65">
        <v>42830</v>
      </c>
      <c r="E641" s="70">
        <v>6</v>
      </c>
      <c r="F641" s="70">
        <v>62</v>
      </c>
      <c r="G641" s="66"/>
      <c r="H641" s="66"/>
      <c r="I641" s="67">
        <v>927.2</v>
      </c>
      <c r="J641" s="68"/>
      <c r="K641" s="66">
        <v>2628</v>
      </c>
      <c r="L641" s="68" t="s">
        <v>167</v>
      </c>
    </row>
    <row r="642" spans="1:12">
      <c r="A642" s="63">
        <v>1600</v>
      </c>
      <c r="B642" s="63" t="s">
        <v>6013</v>
      </c>
      <c r="C642" s="64" t="s">
        <v>6653</v>
      </c>
      <c r="D642" s="65">
        <v>42830</v>
      </c>
      <c r="E642" s="70">
        <v>6</v>
      </c>
      <c r="F642" s="70">
        <v>62</v>
      </c>
      <c r="G642" s="66"/>
      <c r="H642" s="66"/>
      <c r="I642" s="67">
        <v>788.12</v>
      </c>
      <c r="J642" s="68"/>
      <c r="K642" s="66">
        <v>212</v>
      </c>
      <c r="L642" s="68" t="s">
        <v>260</v>
      </c>
    </row>
    <row r="643" spans="1:12">
      <c r="A643" s="63">
        <v>1600</v>
      </c>
      <c r="B643" s="63" t="s">
        <v>6013</v>
      </c>
      <c r="C643" s="64" t="s">
        <v>6654</v>
      </c>
      <c r="D643" s="65">
        <v>42830</v>
      </c>
      <c r="E643" s="70">
        <v>3</v>
      </c>
      <c r="F643" s="71"/>
      <c r="G643" s="68"/>
      <c r="H643" s="68"/>
      <c r="I643" s="67">
        <v>219.6</v>
      </c>
      <c r="J643" s="68"/>
      <c r="K643" s="66">
        <v>440</v>
      </c>
      <c r="L643" s="68" t="s">
        <v>239</v>
      </c>
    </row>
    <row r="644" spans="1:12">
      <c r="A644" s="63">
        <v>1600</v>
      </c>
      <c r="B644" s="63" t="s">
        <v>6013</v>
      </c>
      <c r="C644" s="64" t="s">
        <v>6655</v>
      </c>
      <c r="D644" s="65">
        <v>42830</v>
      </c>
      <c r="E644" s="70">
        <v>3</v>
      </c>
      <c r="F644" s="71"/>
      <c r="G644" s="68"/>
      <c r="H644" s="68"/>
      <c r="I644" s="67">
        <v>219.6</v>
      </c>
      <c r="J644" s="68"/>
      <c r="K644" s="66">
        <v>440</v>
      </c>
      <c r="L644" s="68" t="s">
        <v>239</v>
      </c>
    </row>
    <row r="645" spans="1:12">
      <c r="A645" s="63">
        <v>1600</v>
      </c>
      <c r="B645" s="63" t="s">
        <v>6013</v>
      </c>
      <c r="C645" s="64" t="s">
        <v>6656</v>
      </c>
      <c r="D645" s="65">
        <v>42830</v>
      </c>
      <c r="E645" s="70">
        <v>6</v>
      </c>
      <c r="F645" s="70">
        <v>62</v>
      </c>
      <c r="G645" s="66"/>
      <c r="H645" s="66"/>
      <c r="I645" s="67">
        <v>927.2</v>
      </c>
      <c r="J645" s="68"/>
      <c r="K645" s="66">
        <v>2178</v>
      </c>
      <c r="L645" s="68" t="s">
        <v>182</v>
      </c>
    </row>
    <row r="646" spans="1:12">
      <c r="A646" s="63">
        <v>1600</v>
      </c>
      <c r="B646" s="63" t="s">
        <v>6013</v>
      </c>
      <c r="C646" s="64" t="s">
        <v>6657</v>
      </c>
      <c r="D646" s="65">
        <v>42830</v>
      </c>
      <c r="E646" s="70">
        <v>2</v>
      </c>
      <c r="F646" s="70">
        <v>22</v>
      </c>
      <c r="G646" s="66"/>
      <c r="H646" s="66"/>
      <c r="I646" s="68"/>
      <c r="J646" s="67">
        <v>-6588</v>
      </c>
      <c r="K646" s="66">
        <v>2037</v>
      </c>
      <c r="L646" s="68" t="s">
        <v>189</v>
      </c>
    </row>
    <row r="647" spans="1:12">
      <c r="A647" s="63">
        <v>1600</v>
      </c>
      <c r="B647" s="63" t="s">
        <v>6013</v>
      </c>
      <c r="C647" s="64" t="s">
        <v>6658</v>
      </c>
      <c r="D647" s="65">
        <v>42830</v>
      </c>
      <c r="E647" s="70">
        <v>2</v>
      </c>
      <c r="F647" s="70">
        <v>22</v>
      </c>
      <c r="G647" s="66"/>
      <c r="H647" s="66"/>
      <c r="I647" s="67">
        <v>7320</v>
      </c>
      <c r="J647" s="68"/>
      <c r="K647" s="66">
        <v>2037</v>
      </c>
      <c r="L647" s="68" t="s">
        <v>189</v>
      </c>
    </row>
    <row r="648" spans="1:12">
      <c r="A648" s="63">
        <v>1600</v>
      </c>
      <c r="B648" s="63" t="s">
        <v>6013</v>
      </c>
      <c r="C648" s="64" t="s">
        <v>6659</v>
      </c>
      <c r="D648" s="65">
        <v>42830</v>
      </c>
      <c r="E648" s="70">
        <v>1</v>
      </c>
      <c r="F648" s="70">
        <v>12</v>
      </c>
      <c r="G648" s="66"/>
      <c r="H648" s="66"/>
      <c r="I648" s="67">
        <v>879.62</v>
      </c>
      <c r="J648" s="68"/>
      <c r="K648" s="66">
        <v>3081</v>
      </c>
      <c r="L648" s="68" t="s">
        <v>153</v>
      </c>
    </row>
    <row r="649" spans="1:12">
      <c r="A649" s="63">
        <v>1600</v>
      </c>
      <c r="B649" s="63" t="s">
        <v>6013</v>
      </c>
      <c r="C649" s="64" t="s">
        <v>6660</v>
      </c>
      <c r="D649" s="65">
        <v>42830</v>
      </c>
      <c r="E649" s="70">
        <v>3</v>
      </c>
      <c r="F649" s="71"/>
      <c r="G649" s="68"/>
      <c r="H649" s="68"/>
      <c r="I649" s="67">
        <v>219.6</v>
      </c>
      <c r="J649" s="68"/>
      <c r="K649" s="66">
        <v>3126</v>
      </c>
      <c r="L649" s="68" t="s">
        <v>150</v>
      </c>
    </row>
    <row r="650" spans="1:12">
      <c r="A650" s="63">
        <v>1600</v>
      </c>
      <c r="B650" s="63" t="s">
        <v>6013</v>
      </c>
      <c r="C650" s="64" t="s">
        <v>6661</v>
      </c>
      <c r="D650" s="65">
        <v>42832</v>
      </c>
      <c r="E650" s="70">
        <v>3</v>
      </c>
      <c r="F650" s="71"/>
      <c r="G650" s="68"/>
      <c r="H650" s="68"/>
      <c r="I650" s="67">
        <v>585.6</v>
      </c>
      <c r="J650" s="68"/>
      <c r="K650" s="66">
        <v>93</v>
      </c>
      <c r="L650" s="68" t="s">
        <v>282</v>
      </c>
    </row>
    <row r="651" spans="1:12">
      <c r="A651" s="63">
        <v>1600</v>
      </c>
      <c r="B651" s="63" t="s">
        <v>6013</v>
      </c>
      <c r="C651" s="64" t="s">
        <v>6662</v>
      </c>
      <c r="D651" s="65">
        <v>42832</v>
      </c>
      <c r="E651" s="70">
        <v>6</v>
      </c>
      <c r="F651" s="70">
        <v>61</v>
      </c>
      <c r="G651" s="66"/>
      <c r="H651" s="66"/>
      <c r="I651" s="67">
        <v>131.76</v>
      </c>
      <c r="J651" s="68"/>
      <c r="K651" s="66">
        <v>763</v>
      </c>
      <c r="L651" s="68" t="s">
        <v>216</v>
      </c>
    </row>
    <row r="652" spans="1:12">
      <c r="A652" s="63">
        <v>1600</v>
      </c>
      <c r="B652" s="63" t="s">
        <v>6013</v>
      </c>
      <c r="C652" s="64" t="s">
        <v>6663</v>
      </c>
      <c r="D652" s="65">
        <v>42832</v>
      </c>
      <c r="E652" s="70">
        <v>1</v>
      </c>
      <c r="F652" s="70">
        <v>11</v>
      </c>
      <c r="G652" s="66"/>
      <c r="H652" s="66"/>
      <c r="I652" s="67">
        <v>5612</v>
      </c>
      <c r="J652" s="68"/>
      <c r="K652" s="66">
        <v>2109</v>
      </c>
      <c r="L652" s="68" t="s">
        <v>183</v>
      </c>
    </row>
    <row r="653" spans="1:12">
      <c r="A653" s="63">
        <v>1600</v>
      </c>
      <c r="B653" s="63" t="s">
        <v>6013</v>
      </c>
      <c r="C653" s="64" t="s">
        <v>6664</v>
      </c>
      <c r="D653" s="65">
        <v>42832</v>
      </c>
      <c r="E653" s="70">
        <v>2</v>
      </c>
      <c r="F653" s="70">
        <v>21</v>
      </c>
      <c r="G653" s="66"/>
      <c r="H653" s="66"/>
      <c r="I653" s="67">
        <v>2418.04</v>
      </c>
      <c r="J653" s="68"/>
      <c r="K653" s="66">
        <v>1511</v>
      </c>
      <c r="L653" s="68" t="s">
        <v>194</v>
      </c>
    </row>
    <row r="654" spans="1:12">
      <c r="A654" s="63">
        <v>1600</v>
      </c>
      <c r="B654" s="63" t="s">
        <v>6013</v>
      </c>
      <c r="C654" s="64" t="s">
        <v>6665</v>
      </c>
      <c r="D654" s="65">
        <v>42832</v>
      </c>
      <c r="E654" s="70">
        <v>6</v>
      </c>
      <c r="F654" s="70">
        <v>61</v>
      </c>
      <c r="G654" s="66"/>
      <c r="H654" s="66"/>
      <c r="I654" s="67">
        <v>131.76</v>
      </c>
      <c r="J654" s="68"/>
      <c r="K654" s="66">
        <v>2803</v>
      </c>
      <c r="L654" s="68" t="s">
        <v>163</v>
      </c>
    </row>
    <row r="655" spans="1:12">
      <c r="A655" s="63">
        <v>1600</v>
      </c>
      <c r="B655" s="63" t="s">
        <v>6013</v>
      </c>
      <c r="C655" s="64" t="s">
        <v>6666</v>
      </c>
      <c r="D655" s="65">
        <v>42832</v>
      </c>
      <c r="E655" s="70">
        <v>2</v>
      </c>
      <c r="F655" s="70">
        <v>21</v>
      </c>
      <c r="G655" s="66"/>
      <c r="H655" s="66"/>
      <c r="I655" s="67">
        <v>945.5</v>
      </c>
      <c r="J655" s="68"/>
      <c r="K655" s="66">
        <v>2803</v>
      </c>
      <c r="L655" s="68" t="s">
        <v>163</v>
      </c>
    </row>
    <row r="656" spans="1:12">
      <c r="A656" s="63">
        <v>1600</v>
      </c>
      <c r="B656" s="63" t="s">
        <v>6013</v>
      </c>
      <c r="C656" s="64" t="s">
        <v>6667</v>
      </c>
      <c r="D656" s="65">
        <v>42832</v>
      </c>
      <c r="E656" s="70">
        <v>2</v>
      </c>
      <c r="F656" s="70">
        <v>21</v>
      </c>
      <c r="G656" s="66"/>
      <c r="H656" s="66"/>
      <c r="I656" s="67">
        <v>14604.62</v>
      </c>
      <c r="J656" s="68"/>
      <c r="K656" s="66">
        <v>2037</v>
      </c>
      <c r="L656" s="68" t="s">
        <v>189</v>
      </c>
    </row>
    <row r="657" spans="1:12">
      <c r="A657" s="63">
        <v>1600</v>
      </c>
      <c r="B657" s="63" t="s">
        <v>6013</v>
      </c>
      <c r="C657" s="64" t="s">
        <v>6668</v>
      </c>
      <c r="D657" s="65">
        <v>42832</v>
      </c>
      <c r="E657" s="70">
        <v>6</v>
      </c>
      <c r="F657" s="70">
        <v>61</v>
      </c>
      <c r="G657" s="66"/>
      <c r="H657" s="66"/>
      <c r="I657" s="67">
        <v>25559</v>
      </c>
      <c r="J657" s="68"/>
      <c r="K657" s="66">
        <v>111</v>
      </c>
      <c r="L657" s="68" t="s">
        <v>272</v>
      </c>
    </row>
    <row r="658" spans="1:12">
      <c r="A658" s="63">
        <v>1600</v>
      </c>
      <c r="B658" s="63" t="s">
        <v>6013</v>
      </c>
      <c r="C658" s="64" t="s">
        <v>6669</v>
      </c>
      <c r="D658" s="65">
        <v>42832</v>
      </c>
      <c r="E658" s="70">
        <v>2</v>
      </c>
      <c r="F658" s="70">
        <v>21</v>
      </c>
      <c r="G658" s="66"/>
      <c r="H658" s="66"/>
      <c r="I658" s="67">
        <v>668.56</v>
      </c>
      <c r="J658" s="68"/>
      <c r="K658" s="66">
        <v>3126</v>
      </c>
      <c r="L658" s="68" t="s">
        <v>150</v>
      </c>
    </row>
    <row r="659" spans="1:12">
      <c r="A659" s="63">
        <v>1600</v>
      </c>
      <c r="B659" s="63" t="s">
        <v>6013</v>
      </c>
      <c r="C659" s="64" t="s">
        <v>6670</v>
      </c>
      <c r="D659" s="65">
        <v>42832</v>
      </c>
      <c r="E659" s="70">
        <v>6</v>
      </c>
      <c r="F659" s="70">
        <v>61</v>
      </c>
      <c r="G659" s="66"/>
      <c r="H659" s="66"/>
      <c r="I659" s="67">
        <v>1205.3599999999999</v>
      </c>
      <c r="J659" s="68"/>
      <c r="K659" s="66">
        <v>3126</v>
      </c>
      <c r="L659" s="68" t="s">
        <v>150</v>
      </c>
    </row>
    <row r="660" spans="1:12">
      <c r="A660" s="63">
        <v>1600</v>
      </c>
      <c r="B660" s="63" t="s">
        <v>6013</v>
      </c>
      <c r="C660" s="64" t="s">
        <v>6671</v>
      </c>
      <c r="D660" s="65">
        <v>42832</v>
      </c>
      <c r="E660" s="70">
        <v>6</v>
      </c>
      <c r="F660" s="70">
        <v>61</v>
      </c>
      <c r="G660" s="66"/>
      <c r="H660" s="66"/>
      <c r="I660" s="67">
        <v>131.76</v>
      </c>
      <c r="J660" s="68"/>
      <c r="K660" s="66">
        <v>3126</v>
      </c>
      <c r="L660" s="68" t="s">
        <v>150</v>
      </c>
    </row>
    <row r="661" spans="1:12">
      <c r="A661" s="63">
        <v>1600</v>
      </c>
      <c r="B661" s="63" t="s">
        <v>6013</v>
      </c>
      <c r="C661" s="64" t="s">
        <v>6672</v>
      </c>
      <c r="D661" s="65">
        <v>42832</v>
      </c>
      <c r="E661" s="70">
        <v>2</v>
      </c>
      <c r="F661" s="70">
        <v>21</v>
      </c>
      <c r="G661" s="66"/>
      <c r="H661" s="66"/>
      <c r="I661" s="67">
        <v>546.55999999999995</v>
      </c>
      <c r="J661" s="68"/>
      <c r="K661" s="66">
        <v>3126</v>
      </c>
      <c r="L661" s="68" t="s">
        <v>150</v>
      </c>
    </row>
    <row r="662" spans="1:12">
      <c r="A662" s="63">
        <v>1600</v>
      </c>
      <c r="B662" s="63" t="s">
        <v>6013</v>
      </c>
      <c r="C662" s="64" t="s">
        <v>6673</v>
      </c>
      <c r="D662" s="65">
        <v>42832</v>
      </c>
      <c r="E662" s="70">
        <v>2</v>
      </c>
      <c r="F662" s="70">
        <v>21</v>
      </c>
      <c r="G662" s="66"/>
      <c r="H662" s="66"/>
      <c r="I662" s="67">
        <v>668.56</v>
      </c>
      <c r="J662" s="68"/>
      <c r="K662" s="66">
        <v>3126</v>
      </c>
      <c r="L662" s="68" t="s">
        <v>150</v>
      </c>
    </row>
    <row r="663" spans="1:12">
      <c r="A663" s="63">
        <v>1600</v>
      </c>
      <c r="B663" s="63" t="s">
        <v>6013</v>
      </c>
      <c r="C663" s="64" t="s">
        <v>6674</v>
      </c>
      <c r="D663" s="65">
        <v>42832</v>
      </c>
      <c r="E663" s="70">
        <v>2</v>
      </c>
      <c r="F663" s="70">
        <v>21</v>
      </c>
      <c r="G663" s="66"/>
      <c r="H663" s="66"/>
      <c r="I663" s="67">
        <v>546.55999999999995</v>
      </c>
      <c r="J663" s="68"/>
      <c r="K663" s="66">
        <v>2497</v>
      </c>
      <c r="L663" s="68" t="s">
        <v>172</v>
      </c>
    </row>
    <row r="664" spans="1:12">
      <c r="A664" s="63">
        <v>1600</v>
      </c>
      <c r="B664" s="63" t="s">
        <v>6013</v>
      </c>
      <c r="C664" s="64" t="s">
        <v>6675</v>
      </c>
      <c r="D664" s="65">
        <v>42832</v>
      </c>
      <c r="E664" s="70">
        <v>2</v>
      </c>
      <c r="F664" s="70">
        <v>21</v>
      </c>
      <c r="G664" s="66"/>
      <c r="H664" s="66"/>
      <c r="I664" s="67">
        <v>546.55999999999995</v>
      </c>
      <c r="J664" s="68"/>
      <c r="K664" s="66">
        <v>2497</v>
      </c>
      <c r="L664" s="68" t="s">
        <v>172</v>
      </c>
    </row>
    <row r="665" spans="1:12">
      <c r="A665" s="63">
        <v>1600</v>
      </c>
      <c r="B665" s="63" t="s">
        <v>6013</v>
      </c>
      <c r="C665" s="64" t="s">
        <v>6676</v>
      </c>
      <c r="D665" s="65">
        <v>42832</v>
      </c>
      <c r="E665" s="70">
        <v>6</v>
      </c>
      <c r="F665" s="70">
        <v>61</v>
      </c>
      <c r="G665" s="66"/>
      <c r="H665" s="66"/>
      <c r="I665" s="67">
        <v>131.76</v>
      </c>
      <c r="J665" s="68"/>
      <c r="K665" s="66">
        <v>2497</v>
      </c>
      <c r="L665" s="68" t="s">
        <v>172</v>
      </c>
    </row>
    <row r="666" spans="1:12">
      <c r="A666" s="63">
        <v>1600</v>
      </c>
      <c r="B666" s="63" t="s">
        <v>6013</v>
      </c>
      <c r="C666" s="64" t="s">
        <v>6677</v>
      </c>
      <c r="D666" s="65">
        <v>42832</v>
      </c>
      <c r="E666" s="70">
        <v>6</v>
      </c>
      <c r="F666" s="70">
        <v>61</v>
      </c>
      <c r="G666" s="66"/>
      <c r="H666" s="66"/>
      <c r="I666" s="67">
        <v>131.76</v>
      </c>
      <c r="J666" s="68"/>
      <c r="K666" s="66">
        <v>2497</v>
      </c>
      <c r="L666" s="68" t="s">
        <v>172</v>
      </c>
    </row>
    <row r="667" spans="1:12">
      <c r="A667" s="63">
        <v>1600</v>
      </c>
      <c r="B667" s="63" t="s">
        <v>6013</v>
      </c>
      <c r="C667" s="64" t="s">
        <v>6678</v>
      </c>
      <c r="D667" s="65">
        <v>42832</v>
      </c>
      <c r="E667" s="70">
        <v>2</v>
      </c>
      <c r="F667" s="70">
        <v>21</v>
      </c>
      <c r="G667" s="66"/>
      <c r="H667" s="66"/>
      <c r="I667" s="67">
        <v>2263.1</v>
      </c>
      <c r="J667" s="68"/>
      <c r="K667" s="66">
        <v>2497</v>
      </c>
      <c r="L667" s="68" t="s">
        <v>172</v>
      </c>
    </row>
    <row r="668" spans="1:12">
      <c r="A668" s="63">
        <v>1600</v>
      </c>
      <c r="B668" s="63" t="s">
        <v>6013</v>
      </c>
      <c r="C668" s="64" t="s">
        <v>6679</v>
      </c>
      <c r="D668" s="65">
        <v>42832</v>
      </c>
      <c r="E668" s="70">
        <v>6</v>
      </c>
      <c r="F668" s="70">
        <v>61</v>
      </c>
      <c r="G668" s="66"/>
      <c r="H668" s="66"/>
      <c r="I668" s="67">
        <v>131.76</v>
      </c>
      <c r="J668" s="68"/>
      <c r="K668" s="66">
        <v>2497</v>
      </c>
      <c r="L668" s="68" t="s">
        <v>172</v>
      </c>
    </row>
    <row r="669" spans="1:12">
      <c r="A669" s="63">
        <v>1600</v>
      </c>
      <c r="B669" s="63" t="s">
        <v>6013</v>
      </c>
      <c r="C669" s="64" t="s">
        <v>6680</v>
      </c>
      <c r="D669" s="65">
        <v>42832</v>
      </c>
      <c r="E669" s="70">
        <v>2</v>
      </c>
      <c r="F669" s="70">
        <v>21</v>
      </c>
      <c r="G669" s="66"/>
      <c r="H669" s="66"/>
      <c r="I669" s="67">
        <v>546.55999999999995</v>
      </c>
      <c r="J669" s="68"/>
      <c r="K669" s="66">
        <v>2497</v>
      </c>
      <c r="L669" s="68" t="s">
        <v>172</v>
      </c>
    </row>
    <row r="670" spans="1:12">
      <c r="A670" s="63">
        <v>1600</v>
      </c>
      <c r="B670" s="63" t="s">
        <v>6013</v>
      </c>
      <c r="C670" s="64" t="s">
        <v>6681</v>
      </c>
      <c r="D670" s="65">
        <v>42832</v>
      </c>
      <c r="E670" s="70">
        <v>6</v>
      </c>
      <c r="F670" s="70">
        <v>61</v>
      </c>
      <c r="G670" s="66"/>
      <c r="H670" s="66"/>
      <c r="I670" s="67">
        <v>131.76</v>
      </c>
      <c r="J670" s="68"/>
      <c r="K670" s="66">
        <v>2497</v>
      </c>
      <c r="L670" s="68" t="s">
        <v>172</v>
      </c>
    </row>
    <row r="671" spans="1:12">
      <c r="A671" s="63">
        <v>1600</v>
      </c>
      <c r="B671" s="63" t="s">
        <v>6013</v>
      </c>
      <c r="C671" s="64" t="s">
        <v>6682</v>
      </c>
      <c r="D671" s="65">
        <v>42832</v>
      </c>
      <c r="E671" s="70">
        <v>2</v>
      </c>
      <c r="F671" s="70">
        <v>21</v>
      </c>
      <c r="G671" s="66"/>
      <c r="H671" s="66"/>
      <c r="I671" s="67">
        <v>1472.54</v>
      </c>
      <c r="J671" s="68"/>
      <c r="K671" s="66">
        <v>2497</v>
      </c>
      <c r="L671" s="68" t="s">
        <v>172</v>
      </c>
    </row>
    <row r="672" spans="1:12">
      <c r="A672" s="63">
        <v>1600</v>
      </c>
      <c r="B672" s="63" t="s">
        <v>6013</v>
      </c>
      <c r="C672" s="64" t="s">
        <v>6683</v>
      </c>
      <c r="D672" s="65">
        <v>42832</v>
      </c>
      <c r="E672" s="70">
        <v>2</v>
      </c>
      <c r="F672" s="70">
        <v>21</v>
      </c>
      <c r="G672" s="66"/>
      <c r="H672" s="66"/>
      <c r="I672" s="67">
        <v>1482.3</v>
      </c>
      <c r="J672" s="68"/>
      <c r="K672" s="66">
        <v>2497</v>
      </c>
      <c r="L672" s="68" t="s">
        <v>172</v>
      </c>
    </row>
    <row r="673" spans="1:12">
      <c r="A673" s="63">
        <v>1600</v>
      </c>
      <c r="B673" s="63" t="s">
        <v>6013</v>
      </c>
      <c r="C673" s="64" t="s">
        <v>6684</v>
      </c>
      <c r="D673" s="65">
        <v>42832</v>
      </c>
      <c r="E673" s="70">
        <v>6</v>
      </c>
      <c r="F673" s="70">
        <v>61</v>
      </c>
      <c r="G673" s="66"/>
      <c r="H673" s="66"/>
      <c r="I673" s="67">
        <v>253.76</v>
      </c>
      <c r="J673" s="68"/>
      <c r="K673" s="66">
        <v>2497</v>
      </c>
      <c r="L673" s="68" t="s">
        <v>172</v>
      </c>
    </row>
    <row r="674" spans="1:12">
      <c r="A674" s="63">
        <v>1600</v>
      </c>
      <c r="B674" s="63" t="s">
        <v>6013</v>
      </c>
      <c r="C674" s="64" t="s">
        <v>6685</v>
      </c>
      <c r="D674" s="65">
        <v>42832</v>
      </c>
      <c r="E674" s="70">
        <v>2</v>
      </c>
      <c r="F674" s="70">
        <v>21</v>
      </c>
      <c r="G674" s="66"/>
      <c r="H674" s="66"/>
      <c r="I674" s="67">
        <v>668.56</v>
      </c>
      <c r="J674" s="68"/>
      <c r="K674" s="66">
        <v>2497</v>
      </c>
      <c r="L674" s="68" t="s">
        <v>172</v>
      </c>
    </row>
    <row r="675" spans="1:12">
      <c r="A675" s="63">
        <v>1600</v>
      </c>
      <c r="B675" s="63" t="s">
        <v>6013</v>
      </c>
      <c r="C675" s="64" t="s">
        <v>6686</v>
      </c>
      <c r="D675" s="65">
        <v>42832</v>
      </c>
      <c r="E675" s="70">
        <v>2</v>
      </c>
      <c r="F675" s="70">
        <v>21</v>
      </c>
      <c r="G675" s="66"/>
      <c r="H675" s="66"/>
      <c r="I675" s="67">
        <v>1083.3599999999999</v>
      </c>
      <c r="J675" s="68"/>
      <c r="K675" s="66">
        <v>2497</v>
      </c>
      <c r="L675" s="68" t="s">
        <v>172</v>
      </c>
    </row>
    <row r="676" spans="1:12">
      <c r="A676" s="63">
        <v>1600</v>
      </c>
      <c r="B676" s="63" t="s">
        <v>6013</v>
      </c>
      <c r="C676" s="64" t="s">
        <v>6687</v>
      </c>
      <c r="D676" s="65">
        <v>42832</v>
      </c>
      <c r="E676" s="70">
        <v>2</v>
      </c>
      <c r="F676" s="70">
        <v>21</v>
      </c>
      <c r="G676" s="66"/>
      <c r="H676" s="66"/>
      <c r="I676" s="67">
        <v>668.56</v>
      </c>
      <c r="J676" s="68"/>
      <c r="K676" s="66">
        <v>2497</v>
      </c>
      <c r="L676" s="68" t="s">
        <v>172</v>
      </c>
    </row>
    <row r="677" spans="1:12">
      <c r="A677" s="63">
        <v>1600</v>
      </c>
      <c r="B677" s="63" t="s">
        <v>6013</v>
      </c>
      <c r="C677" s="64" t="s">
        <v>6688</v>
      </c>
      <c r="D677" s="65">
        <v>42832</v>
      </c>
      <c r="E677" s="70">
        <v>2</v>
      </c>
      <c r="F677" s="70">
        <v>21</v>
      </c>
      <c r="G677" s="66"/>
      <c r="H677" s="66"/>
      <c r="I677" s="67">
        <v>668.56</v>
      </c>
      <c r="J677" s="68"/>
      <c r="K677" s="66">
        <v>2497</v>
      </c>
      <c r="L677" s="68" t="s">
        <v>172</v>
      </c>
    </row>
    <row r="678" spans="1:12">
      <c r="A678" s="63">
        <v>1600</v>
      </c>
      <c r="B678" s="63" t="s">
        <v>6013</v>
      </c>
      <c r="C678" s="64" t="s">
        <v>6689</v>
      </c>
      <c r="D678" s="65">
        <v>42832</v>
      </c>
      <c r="E678" s="70">
        <v>2</v>
      </c>
      <c r="F678" s="70">
        <v>21</v>
      </c>
      <c r="G678" s="66"/>
      <c r="H678" s="66"/>
      <c r="I678" s="67">
        <v>668.56</v>
      </c>
      <c r="J678" s="68"/>
      <c r="K678" s="66">
        <v>2497</v>
      </c>
      <c r="L678" s="68" t="s">
        <v>172</v>
      </c>
    </row>
    <row r="679" spans="1:12">
      <c r="A679" s="63">
        <v>1600</v>
      </c>
      <c r="B679" s="63" t="s">
        <v>6013</v>
      </c>
      <c r="C679" s="64" t="s">
        <v>6690</v>
      </c>
      <c r="D679" s="65">
        <v>42832</v>
      </c>
      <c r="E679" s="70">
        <v>6</v>
      </c>
      <c r="F679" s="70">
        <v>61</v>
      </c>
      <c r="G679" s="66"/>
      <c r="H679" s="66"/>
      <c r="I679" s="67">
        <v>668.56</v>
      </c>
      <c r="J679" s="68"/>
      <c r="K679" s="66">
        <v>2497</v>
      </c>
      <c r="L679" s="68" t="s">
        <v>172</v>
      </c>
    </row>
    <row r="680" spans="1:12">
      <c r="A680" s="63">
        <v>1600</v>
      </c>
      <c r="B680" s="63" t="s">
        <v>6013</v>
      </c>
      <c r="C680" s="64" t="s">
        <v>6691</v>
      </c>
      <c r="D680" s="65">
        <v>42832</v>
      </c>
      <c r="E680" s="70">
        <v>2</v>
      </c>
      <c r="F680" s="70">
        <v>21</v>
      </c>
      <c r="G680" s="66"/>
      <c r="H680" s="66"/>
      <c r="I680" s="67">
        <v>546.55999999999995</v>
      </c>
      <c r="J680" s="68"/>
      <c r="K680" s="66">
        <v>2497</v>
      </c>
      <c r="L680" s="68" t="s">
        <v>172</v>
      </c>
    </row>
    <row r="681" spans="1:12">
      <c r="A681" s="63">
        <v>1600</v>
      </c>
      <c r="B681" s="63" t="s">
        <v>6013</v>
      </c>
      <c r="C681" s="64" t="s">
        <v>6692</v>
      </c>
      <c r="D681" s="65">
        <v>42833</v>
      </c>
      <c r="E681" s="70">
        <v>6</v>
      </c>
      <c r="F681" s="70">
        <v>62</v>
      </c>
      <c r="G681" s="66"/>
      <c r="H681" s="66"/>
      <c r="I681" s="67">
        <v>481.9</v>
      </c>
      <c r="J681" s="68"/>
      <c r="K681" s="66">
        <v>1440</v>
      </c>
      <c r="L681" s="68" t="s">
        <v>195</v>
      </c>
    </row>
    <row r="682" spans="1:12">
      <c r="A682" s="63">
        <v>1600</v>
      </c>
      <c r="B682" s="63" t="s">
        <v>6013</v>
      </c>
      <c r="C682" s="64" t="s">
        <v>6693</v>
      </c>
      <c r="D682" s="65">
        <v>42833</v>
      </c>
      <c r="E682" s="70">
        <v>6</v>
      </c>
      <c r="F682" s="70">
        <v>62</v>
      </c>
      <c r="G682" s="66"/>
      <c r="H682" s="66"/>
      <c r="I682" s="68"/>
      <c r="J682" s="67">
        <v>-1445.7</v>
      </c>
      <c r="K682" s="66">
        <v>1440</v>
      </c>
      <c r="L682" s="68" t="s">
        <v>195</v>
      </c>
    </row>
    <row r="683" spans="1:12">
      <c r="A683" s="63">
        <v>1600</v>
      </c>
      <c r="B683" s="63" t="s">
        <v>6013</v>
      </c>
      <c r="C683" s="64" t="s">
        <v>6694</v>
      </c>
      <c r="D683" s="65">
        <v>42833</v>
      </c>
      <c r="E683" s="70">
        <v>6</v>
      </c>
      <c r="F683" s="70">
        <v>62</v>
      </c>
      <c r="G683" s="66"/>
      <c r="H683" s="66"/>
      <c r="I683" s="67">
        <v>963.8</v>
      </c>
      <c r="J683" s="68"/>
      <c r="K683" s="66">
        <v>1440</v>
      </c>
      <c r="L683" s="68" t="s">
        <v>195</v>
      </c>
    </row>
    <row r="684" spans="1:12">
      <c r="A684" s="63">
        <v>1600</v>
      </c>
      <c r="B684" s="63" t="s">
        <v>6013</v>
      </c>
      <c r="C684" s="64" t="s">
        <v>6695</v>
      </c>
      <c r="D684" s="65">
        <v>42838</v>
      </c>
      <c r="E684" s="70">
        <v>1</v>
      </c>
      <c r="F684" s="70">
        <v>12</v>
      </c>
      <c r="G684" s="66"/>
      <c r="H684" s="66"/>
      <c r="I684" s="67">
        <v>1220</v>
      </c>
      <c r="J684" s="68"/>
      <c r="K684" s="66">
        <v>133</v>
      </c>
      <c r="L684" s="68" t="s">
        <v>269</v>
      </c>
    </row>
    <row r="685" spans="1:12">
      <c r="A685" s="63">
        <v>1600</v>
      </c>
      <c r="B685" s="63" t="s">
        <v>6013</v>
      </c>
      <c r="C685" s="64" t="s">
        <v>6696</v>
      </c>
      <c r="D685" s="65">
        <v>42838</v>
      </c>
      <c r="E685" s="70">
        <v>1</v>
      </c>
      <c r="F685" s="70">
        <v>12</v>
      </c>
      <c r="G685" s="66"/>
      <c r="H685" s="66"/>
      <c r="I685" s="67">
        <v>1622.6</v>
      </c>
      <c r="J685" s="68"/>
      <c r="K685" s="66">
        <v>346</v>
      </c>
      <c r="L685" s="68" t="s">
        <v>244</v>
      </c>
    </row>
    <row r="686" spans="1:12">
      <c r="A686" s="63">
        <v>1600</v>
      </c>
      <c r="B686" s="63" t="s">
        <v>6013</v>
      </c>
      <c r="C686" s="64" t="s">
        <v>6697</v>
      </c>
      <c r="D686" s="65">
        <v>42838</v>
      </c>
      <c r="E686" s="70">
        <v>6</v>
      </c>
      <c r="F686" s="70">
        <v>61</v>
      </c>
      <c r="G686" s="66"/>
      <c r="H686" s="66"/>
      <c r="I686" s="67">
        <v>1376.16</v>
      </c>
      <c r="J686" s="68"/>
      <c r="K686" s="66">
        <v>613</v>
      </c>
      <c r="L686" s="68" t="s">
        <v>226</v>
      </c>
    </row>
    <row r="687" spans="1:12">
      <c r="A687" s="63">
        <v>1600</v>
      </c>
      <c r="B687" s="63" t="s">
        <v>6013</v>
      </c>
      <c r="C687" s="64" t="s">
        <v>6698</v>
      </c>
      <c r="D687" s="65">
        <v>42838</v>
      </c>
      <c r="E687" s="70">
        <v>2</v>
      </c>
      <c r="F687" s="70">
        <v>22</v>
      </c>
      <c r="G687" s="66"/>
      <c r="H687" s="66"/>
      <c r="I687" s="67">
        <v>1622.6</v>
      </c>
      <c r="J687" s="68"/>
      <c r="K687" s="66">
        <v>1927</v>
      </c>
      <c r="L687" s="68" t="s">
        <v>191</v>
      </c>
    </row>
    <row r="688" spans="1:12">
      <c r="A688" s="63">
        <v>1600</v>
      </c>
      <c r="B688" s="63" t="s">
        <v>6013</v>
      </c>
      <c r="C688" s="64" t="s">
        <v>6699</v>
      </c>
      <c r="D688" s="65">
        <v>42838</v>
      </c>
      <c r="E688" s="70">
        <v>6</v>
      </c>
      <c r="F688" s="70">
        <v>61</v>
      </c>
      <c r="G688" s="66"/>
      <c r="H688" s="66"/>
      <c r="I688" s="67">
        <v>1089.46</v>
      </c>
      <c r="J688" s="68"/>
      <c r="K688" s="66">
        <v>2078</v>
      </c>
      <c r="L688" s="68" t="s">
        <v>185</v>
      </c>
    </row>
    <row r="689" spans="1:12">
      <c r="A689" s="63">
        <v>1600</v>
      </c>
      <c r="B689" s="63" t="s">
        <v>6013</v>
      </c>
      <c r="C689" s="64" t="s">
        <v>6700</v>
      </c>
      <c r="D689" s="65">
        <v>42838</v>
      </c>
      <c r="E689" s="70">
        <v>1</v>
      </c>
      <c r="F689" s="70">
        <v>12</v>
      </c>
      <c r="G689" s="66"/>
      <c r="H689" s="66"/>
      <c r="I689" s="67">
        <v>1256.5999999999999</v>
      </c>
      <c r="J689" s="68"/>
      <c r="K689" s="66">
        <v>1126</v>
      </c>
      <c r="L689" s="68" t="s">
        <v>201</v>
      </c>
    </row>
    <row r="690" spans="1:12">
      <c r="A690" s="63">
        <v>1600</v>
      </c>
      <c r="B690" s="63" t="s">
        <v>6013</v>
      </c>
      <c r="C690" s="64" t="s">
        <v>6701</v>
      </c>
      <c r="D690" s="65">
        <v>42838</v>
      </c>
      <c r="E690" s="70">
        <v>1</v>
      </c>
      <c r="F690" s="70">
        <v>12</v>
      </c>
      <c r="G690" s="66"/>
      <c r="H690" s="66"/>
      <c r="I690" s="67">
        <v>1622.6</v>
      </c>
      <c r="J690" s="68"/>
      <c r="K690" s="66">
        <v>1511</v>
      </c>
      <c r="L690" s="68" t="s">
        <v>194</v>
      </c>
    </row>
    <row r="691" spans="1:12">
      <c r="A691" s="63">
        <v>1600</v>
      </c>
      <c r="B691" s="63" t="s">
        <v>6013</v>
      </c>
      <c r="C691" s="64" t="s">
        <v>6702</v>
      </c>
      <c r="D691" s="65">
        <v>42838</v>
      </c>
      <c r="E691" s="70">
        <v>1</v>
      </c>
      <c r="F691" s="70">
        <v>12</v>
      </c>
      <c r="G691" s="66"/>
      <c r="H691" s="66"/>
      <c r="I691" s="67">
        <v>1298.08</v>
      </c>
      <c r="J691" s="68"/>
      <c r="K691" s="66">
        <v>1511</v>
      </c>
      <c r="L691" s="68" t="s">
        <v>194</v>
      </c>
    </row>
    <row r="692" spans="1:12">
      <c r="A692" s="63">
        <v>1600</v>
      </c>
      <c r="B692" s="63" t="s">
        <v>6013</v>
      </c>
      <c r="C692" s="64" t="s">
        <v>6703</v>
      </c>
      <c r="D692" s="65">
        <v>42838</v>
      </c>
      <c r="E692" s="70">
        <v>1</v>
      </c>
      <c r="F692" s="70">
        <v>12</v>
      </c>
      <c r="G692" s="66"/>
      <c r="H692" s="66"/>
      <c r="I692" s="67">
        <v>1005.28</v>
      </c>
      <c r="J692" s="68"/>
      <c r="K692" s="66">
        <v>1511</v>
      </c>
      <c r="L692" s="68" t="s">
        <v>194</v>
      </c>
    </row>
    <row r="693" spans="1:12">
      <c r="A693" s="63">
        <v>1600</v>
      </c>
      <c r="B693" s="63" t="s">
        <v>6013</v>
      </c>
      <c r="C693" s="64" t="s">
        <v>6704</v>
      </c>
      <c r="D693" s="65">
        <v>42838</v>
      </c>
      <c r="E693" s="70">
        <v>2</v>
      </c>
      <c r="F693" s="70">
        <v>22</v>
      </c>
      <c r="G693" s="66"/>
      <c r="H693" s="66"/>
      <c r="I693" s="67">
        <v>1298.08</v>
      </c>
      <c r="J693" s="68"/>
      <c r="K693" s="66">
        <v>100</v>
      </c>
      <c r="L693" s="68" t="s">
        <v>280</v>
      </c>
    </row>
    <row r="694" spans="1:12">
      <c r="A694" s="63">
        <v>1600</v>
      </c>
      <c r="B694" s="63" t="s">
        <v>6013</v>
      </c>
      <c r="C694" s="64" t="s">
        <v>6705</v>
      </c>
      <c r="D694" s="65">
        <v>42838</v>
      </c>
      <c r="E694" s="70">
        <v>3</v>
      </c>
      <c r="F694" s="71"/>
      <c r="G694" s="68"/>
      <c r="H694" s="68"/>
      <c r="I694" s="67">
        <v>219.6</v>
      </c>
      <c r="J694" s="68"/>
      <c r="K694" s="66">
        <v>346</v>
      </c>
      <c r="L694" s="68" t="s">
        <v>244</v>
      </c>
    </row>
    <row r="695" spans="1:12">
      <c r="A695" s="63">
        <v>1600</v>
      </c>
      <c r="B695" s="63" t="s">
        <v>6013</v>
      </c>
      <c r="C695" s="64" t="s">
        <v>6706</v>
      </c>
      <c r="D695" s="65">
        <v>42838</v>
      </c>
      <c r="E695" s="70">
        <v>1</v>
      </c>
      <c r="F695" s="70">
        <v>12</v>
      </c>
      <c r="G695" s="66"/>
      <c r="H695" s="66"/>
      <c r="I695" s="67">
        <v>610</v>
      </c>
      <c r="J695" s="68"/>
      <c r="K695" s="66">
        <v>515</v>
      </c>
      <c r="L695" s="68" t="s">
        <v>234</v>
      </c>
    </row>
    <row r="696" spans="1:12">
      <c r="A696" s="63">
        <v>1600</v>
      </c>
      <c r="B696" s="63" t="s">
        <v>6013</v>
      </c>
      <c r="C696" s="64" t="s">
        <v>6707</v>
      </c>
      <c r="D696" s="65">
        <v>42838</v>
      </c>
      <c r="E696" s="70">
        <v>1</v>
      </c>
      <c r="F696" s="70">
        <v>12</v>
      </c>
      <c r="G696" s="66"/>
      <c r="H696" s="66"/>
      <c r="I696" s="67">
        <v>1135.82</v>
      </c>
      <c r="J696" s="68"/>
      <c r="K696" s="66">
        <v>133</v>
      </c>
      <c r="L696" s="68" t="s">
        <v>269</v>
      </c>
    </row>
    <row r="697" spans="1:12">
      <c r="A697" s="63">
        <v>1600</v>
      </c>
      <c r="B697" s="63" t="s">
        <v>6013</v>
      </c>
      <c r="C697" s="64" t="s">
        <v>6708</v>
      </c>
      <c r="D697" s="65">
        <v>42838</v>
      </c>
      <c r="E697" s="70">
        <v>1</v>
      </c>
      <c r="F697" s="70">
        <v>12</v>
      </c>
      <c r="G697" s="66"/>
      <c r="H697" s="66"/>
      <c r="I697" s="67">
        <v>1173.6400000000001</v>
      </c>
      <c r="J697" s="68"/>
      <c r="K697" s="66">
        <v>133</v>
      </c>
      <c r="L697" s="68" t="s">
        <v>269</v>
      </c>
    </row>
    <row r="698" spans="1:12">
      <c r="A698" s="63">
        <v>1600</v>
      </c>
      <c r="B698" s="63" t="s">
        <v>6013</v>
      </c>
      <c r="C698" s="64" t="s">
        <v>6709</v>
      </c>
      <c r="D698" s="65">
        <v>42838</v>
      </c>
      <c r="E698" s="70">
        <v>1</v>
      </c>
      <c r="F698" s="70">
        <v>12</v>
      </c>
      <c r="G698" s="66"/>
      <c r="H698" s="66"/>
      <c r="I698" s="67">
        <v>1378.6</v>
      </c>
      <c r="J698" s="68"/>
      <c r="K698" s="66">
        <v>3107</v>
      </c>
      <c r="L698" s="68" t="s">
        <v>151</v>
      </c>
    </row>
    <row r="699" spans="1:12">
      <c r="A699" s="63">
        <v>1600</v>
      </c>
      <c r="B699" s="63" t="s">
        <v>6013</v>
      </c>
      <c r="C699" s="64" t="s">
        <v>6710</v>
      </c>
      <c r="D699" s="65">
        <v>42838</v>
      </c>
      <c r="E699" s="70">
        <v>1</v>
      </c>
      <c r="F699" s="70">
        <v>12</v>
      </c>
      <c r="G699" s="66"/>
      <c r="H699" s="66"/>
      <c r="I699" s="67">
        <v>689.3</v>
      </c>
      <c r="J699" s="68"/>
      <c r="K699" s="66">
        <v>3107</v>
      </c>
      <c r="L699" s="68" t="s">
        <v>151</v>
      </c>
    </row>
    <row r="700" spans="1:12">
      <c r="A700" s="63">
        <v>1600</v>
      </c>
      <c r="B700" s="63" t="s">
        <v>6013</v>
      </c>
      <c r="C700" s="64" t="s">
        <v>6711</v>
      </c>
      <c r="D700" s="65">
        <v>42838</v>
      </c>
      <c r="E700" s="70">
        <v>1</v>
      </c>
      <c r="F700" s="70">
        <v>12</v>
      </c>
      <c r="G700" s="66"/>
      <c r="H700" s="66"/>
      <c r="I700" s="67">
        <v>976</v>
      </c>
      <c r="J700" s="68"/>
      <c r="K700" s="66">
        <v>2457</v>
      </c>
      <c r="L700" s="68" t="s">
        <v>173</v>
      </c>
    </row>
    <row r="701" spans="1:12">
      <c r="A701" s="63">
        <v>1600</v>
      </c>
      <c r="B701" s="63" t="s">
        <v>6013</v>
      </c>
      <c r="C701" s="64" t="s">
        <v>6712</v>
      </c>
      <c r="D701" s="65">
        <v>42838</v>
      </c>
      <c r="E701" s="70">
        <v>1</v>
      </c>
      <c r="F701" s="70">
        <v>12</v>
      </c>
      <c r="G701" s="66"/>
      <c r="H701" s="66"/>
      <c r="I701" s="67">
        <v>943.06</v>
      </c>
      <c r="J701" s="68"/>
      <c r="K701" s="66">
        <v>756</v>
      </c>
      <c r="L701" s="68" t="s">
        <v>217</v>
      </c>
    </row>
    <row r="702" spans="1:12">
      <c r="A702" s="63">
        <v>1600</v>
      </c>
      <c r="B702" s="63" t="s">
        <v>6013</v>
      </c>
      <c r="C702" s="64" t="s">
        <v>6713</v>
      </c>
      <c r="D702" s="65">
        <v>42838</v>
      </c>
      <c r="E702" s="70">
        <v>3</v>
      </c>
      <c r="F702" s="71"/>
      <c r="G702" s="68"/>
      <c r="H702" s="68"/>
      <c r="I702" s="67">
        <v>353.8</v>
      </c>
      <c r="J702" s="68"/>
      <c r="K702" s="66">
        <v>1391</v>
      </c>
      <c r="L702" s="68" t="s">
        <v>196</v>
      </c>
    </row>
    <row r="703" spans="1:12">
      <c r="A703" s="63">
        <v>1600</v>
      </c>
      <c r="B703" s="63" t="s">
        <v>6013</v>
      </c>
      <c r="C703" s="64" t="s">
        <v>6714</v>
      </c>
      <c r="D703" s="65">
        <v>42838</v>
      </c>
      <c r="E703" s="70">
        <v>1</v>
      </c>
      <c r="F703" s="70">
        <v>12</v>
      </c>
      <c r="G703" s="66"/>
      <c r="H703" s="66"/>
      <c r="I703" s="67">
        <v>1378.6</v>
      </c>
      <c r="J703" s="68"/>
      <c r="K703" s="66">
        <v>1440</v>
      </c>
      <c r="L703" s="68" t="s">
        <v>195</v>
      </c>
    </row>
    <row r="704" spans="1:12">
      <c r="A704" s="63">
        <v>1600</v>
      </c>
      <c r="B704" s="63" t="s">
        <v>6013</v>
      </c>
      <c r="C704" s="64" t="s">
        <v>6715</v>
      </c>
      <c r="D704" s="65">
        <v>42838</v>
      </c>
      <c r="E704" s="70">
        <v>3</v>
      </c>
      <c r="F704" s="71"/>
      <c r="G704" s="68"/>
      <c r="H704" s="68"/>
      <c r="I704" s="67">
        <v>219.6</v>
      </c>
      <c r="J704" s="68"/>
      <c r="K704" s="66">
        <v>2178</v>
      </c>
      <c r="L704" s="68" t="s">
        <v>182</v>
      </c>
    </row>
    <row r="705" spans="1:12">
      <c r="A705" s="63">
        <v>1600</v>
      </c>
      <c r="B705" s="63" t="s">
        <v>6013</v>
      </c>
      <c r="C705" s="64" t="s">
        <v>6716</v>
      </c>
      <c r="D705" s="65">
        <v>42838</v>
      </c>
      <c r="E705" s="70">
        <v>2</v>
      </c>
      <c r="F705" s="70">
        <v>22</v>
      </c>
      <c r="G705" s="66"/>
      <c r="H705" s="66"/>
      <c r="I705" s="67">
        <v>1622.6</v>
      </c>
      <c r="J705" s="68"/>
      <c r="K705" s="66">
        <v>2178</v>
      </c>
      <c r="L705" s="68" t="s">
        <v>182</v>
      </c>
    </row>
    <row r="706" spans="1:12">
      <c r="A706" s="63">
        <v>1600</v>
      </c>
      <c r="B706" s="63" t="s">
        <v>6013</v>
      </c>
      <c r="C706" s="64" t="s">
        <v>6717</v>
      </c>
      <c r="D706" s="65">
        <v>42838</v>
      </c>
      <c r="E706" s="70">
        <v>6</v>
      </c>
      <c r="F706" s="70">
        <v>61</v>
      </c>
      <c r="G706" s="66"/>
      <c r="H706" s="66"/>
      <c r="I706" s="67">
        <v>3001.2</v>
      </c>
      <c r="J706" s="68"/>
      <c r="K706" s="66">
        <v>2178</v>
      </c>
      <c r="L706" s="68" t="s">
        <v>182</v>
      </c>
    </row>
    <row r="707" spans="1:12">
      <c r="A707" s="63">
        <v>1600</v>
      </c>
      <c r="B707" s="63" t="s">
        <v>6013</v>
      </c>
      <c r="C707" s="64" t="s">
        <v>6718</v>
      </c>
      <c r="D707" s="65">
        <v>42838</v>
      </c>
      <c r="E707" s="70">
        <v>1</v>
      </c>
      <c r="F707" s="70">
        <v>12</v>
      </c>
      <c r="G707" s="66"/>
      <c r="H707" s="66"/>
      <c r="I707" s="67">
        <v>2271.64</v>
      </c>
      <c r="J707" s="68"/>
      <c r="K707" s="66">
        <v>2341</v>
      </c>
      <c r="L707" s="68" t="s">
        <v>177</v>
      </c>
    </row>
    <row r="708" spans="1:12">
      <c r="A708" s="63">
        <v>1600</v>
      </c>
      <c r="B708" s="63" t="s">
        <v>6013</v>
      </c>
      <c r="C708" s="64" t="s">
        <v>6719</v>
      </c>
      <c r="D708" s="65">
        <v>42838</v>
      </c>
      <c r="E708" s="70">
        <v>1</v>
      </c>
      <c r="F708" s="70">
        <v>12</v>
      </c>
      <c r="G708" s="66"/>
      <c r="H708" s="66"/>
      <c r="I708" s="67">
        <v>1622.6</v>
      </c>
      <c r="J708" s="68"/>
      <c r="K708" s="66">
        <v>1440</v>
      </c>
      <c r="L708" s="68" t="s">
        <v>195</v>
      </c>
    </row>
    <row r="709" spans="1:12">
      <c r="A709" s="63">
        <v>1600</v>
      </c>
      <c r="B709" s="63" t="s">
        <v>6013</v>
      </c>
      <c r="C709" s="64" t="s">
        <v>6720</v>
      </c>
      <c r="D709" s="65">
        <v>42838</v>
      </c>
      <c r="E709" s="70">
        <v>3</v>
      </c>
      <c r="F709" s="71"/>
      <c r="G709" s="68"/>
      <c r="H709" s="68"/>
      <c r="I709" s="67">
        <v>186.66</v>
      </c>
      <c r="J709" s="68"/>
      <c r="K709" s="66">
        <v>2432</v>
      </c>
      <c r="L709" s="68" t="s">
        <v>176</v>
      </c>
    </row>
    <row r="710" spans="1:12">
      <c r="A710" s="63">
        <v>1600</v>
      </c>
      <c r="B710" s="63" t="s">
        <v>6013</v>
      </c>
      <c r="C710" s="64" t="s">
        <v>6721</v>
      </c>
      <c r="D710" s="65">
        <v>42838</v>
      </c>
      <c r="E710" s="70">
        <v>1</v>
      </c>
      <c r="F710" s="70">
        <v>12</v>
      </c>
      <c r="G710" s="66"/>
      <c r="H710" s="66"/>
      <c r="I710" s="67">
        <v>1256.5999999999999</v>
      </c>
      <c r="J710" s="68"/>
      <c r="K710" s="66">
        <v>2432</v>
      </c>
      <c r="L710" s="68" t="s">
        <v>176</v>
      </c>
    </row>
    <row r="711" spans="1:12">
      <c r="A711" s="63">
        <v>1600</v>
      </c>
      <c r="B711" s="63" t="s">
        <v>6013</v>
      </c>
      <c r="C711" s="64" t="s">
        <v>6722</v>
      </c>
      <c r="D711" s="65">
        <v>42838</v>
      </c>
      <c r="E711" s="70">
        <v>1</v>
      </c>
      <c r="F711" s="70">
        <v>12</v>
      </c>
      <c r="G711" s="66"/>
      <c r="H711" s="66"/>
      <c r="I711" s="67">
        <v>1217.56</v>
      </c>
      <c r="J711" s="68"/>
      <c r="K711" s="66">
        <v>440</v>
      </c>
      <c r="L711" s="68" t="s">
        <v>239</v>
      </c>
    </row>
    <row r="712" spans="1:12">
      <c r="A712" s="63">
        <v>1600</v>
      </c>
      <c r="B712" s="63" t="s">
        <v>6013</v>
      </c>
      <c r="C712" s="64" t="s">
        <v>6723</v>
      </c>
      <c r="D712" s="65">
        <v>42838</v>
      </c>
      <c r="E712" s="70">
        <v>3</v>
      </c>
      <c r="F712" s="71"/>
      <c r="G712" s="68"/>
      <c r="H712" s="68"/>
      <c r="I712" s="67">
        <v>219.6</v>
      </c>
      <c r="J712" s="68"/>
      <c r="K712" s="66">
        <v>440</v>
      </c>
      <c r="L712" s="68" t="s">
        <v>239</v>
      </c>
    </row>
    <row r="713" spans="1:12">
      <c r="A713" s="63">
        <v>1600</v>
      </c>
      <c r="B713" s="63" t="s">
        <v>6013</v>
      </c>
      <c r="C713" s="64" t="s">
        <v>6724</v>
      </c>
      <c r="D713" s="65">
        <v>42838</v>
      </c>
      <c r="E713" s="70">
        <v>2</v>
      </c>
      <c r="F713" s="70">
        <v>22</v>
      </c>
      <c r="G713" s="66"/>
      <c r="H713" s="66"/>
      <c r="I713" s="67">
        <v>1187.06</v>
      </c>
      <c r="J713" s="68"/>
      <c r="K713" s="66">
        <v>440</v>
      </c>
      <c r="L713" s="68" t="s">
        <v>239</v>
      </c>
    </row>
    <row r="714" spans="1:12">
      <c r="A714" s="63">
        <v>1600</v>
      </c>
      <c r="B714" s="63" t="s">
        <v>6013</v>
      </c>
      <c r="C714" s="64" t="s">
        <v>6725</v>
      </c>
      <c r="D714" s="65">
        <v>42838</v>
      </c>
      <c r="E714" s="70">
        <v>1</v>
      </c>
      <c r="F714" s="70">
        <v>12</v>
      </c>
      <c r="G714" s="66"/>
      <c r="H714" s="66"/>
      <c r="I714" s="67">
        <v>1464</v>
      </c>
      <c r="J714" s="68"/>
      <c r="K714" s="66">
        <v>207</v>
      </c>
      <c r="L714" s="68" t="s">
        <v>261</v>
      </c>
    </row>
    <row r="715" spans="1:12">
      <c r="A715" s="63">
        <v>1600</v>
      </c>
      <c r="B715" s="63" t="s">
        <v>6013</v>
      </c>
      <c r="C715" s="64" t="s">
        <v>6726</v>
      </c>
      <c r="D715" s="65">
        <v>42838</v>
      </c>
      <c r="E715" s="70">
        <v>2</v>
      </c>
      <c r="F715" s="70">
        <v>22</v>
      </c>
      <c r="G715" s="66"/>
      <c r="H715" s="66"/>
      <c r="I715" s="67">
        <v>1135.82</v>
      </c>
      <c r="J715" s="68"/>
      <c r="K715" s="66">
        <v>2178</v>
      </c>
      <c r="L715" s="68" t="s">
        <v>182</v>
      </c>
    </row>
    <row r="716" spans="1:12">
      <c r="A716" s="63">
        <v>1600</v>
      </c>
      <c r="B716" s="63" t="s">
        <v>6013</v>
      </c>
      <c r="C716" s="64" t="s">
        <v>6727</v>
      </c>
      <c r="D716" s="65">
        <v>42838</v>
      </c>
      <c r="E716" s="70">
        <v>6</v>
      </c>
      <c r="F716" s="70">
        <v>62</v>
      </c>
      <c r="G716" s="66"/>
      <c r="H716" s="66"/>
      <c r="I716" s="67">
        <v>927.2</v>
      </c>
      <c r="J716" s="68"/>
      <c r="K716" s="66">
        <v>2077</v>
      </c>
      <c r="L716" s="68" t="s">
        <v>186</v>
      </c>
    </row>
    <row r="717" spans="1:12">
      <c r="A717" s="63">
        <v>1600</v>
      </c>
      <c r="B717" s="63" t="s">
        <v>6013</v>
      </c>
      <c r="C717" s="64" t="s">
        <v>6728</v>
      </c>
      <c r="D717" s="65">
        <v>42838</v>
      </c>
      <c r="E717" s="70">
        <v>1</v>
      </c>
      <c r="F717" s="70">
        <v>12</v>
      </c>
      <c r="G717" s="66"/>
      <c r="H717" s="66"/>
      <c r="I717" s="67">
        <v>586.82000000000005</v>
      </c>
      <c r="J717" s="68"/>
      <c r="K717" s="66">
        <v>1268</v>
      </c>
      <c r="L717" s="68" t="s">
        <v>198</v>
      </c>
    </row>
    <row r="718" spans="1:12">
      <c r="A718" s="63">
        <v>1600</v>
      </c>
      <c r="B718" s="63" t="s">
        <v>6013</v>
      </c>
      <c r="C718" s="64" t="s">
        <v>6729</v>
      </c>
      <c r="D718" s="65">
        <v>42838</v>
      </c>
      <c r="E718" s="70">
        <v>1</v>
      </c>
      <c r="F718" s="70">
        <v>12</v>
      </c>
      <c r="G718" s="66"/>
      <c r="H718" s="66"/>
      <c r="I718" s="67">
        <v>689.3</v>
      </c>
      <c r="J718" s="68"/>
      <c r="K718" s="66">
        <v>3081</v>
      </c>
      <c r="L718" s="68" t="s">
        <v>153</v>
      </c>
    </row>
    <row r="719" spans="1:12">
      <c r="A719" s="63">
        <v>1600</v>
      </c>
      <c r="B719" s="63" t="s">
        <v>6013</v>
      </c>
      <c r="C719" s="64" t="s">
        <v>6730</v>
      </c>
      <c r="D719" s="65">
        <v>42838</v>
      </c>
      <c r="E719" s="70">
        <v>2</v>
      </c>
      <c r="F719" s="70">
        <v>22</v>
      </c>
      <c r="G719" s="66"/>
      <c r="H719" s="66"/>
      <c r="I719" s="67">
        <v>1298.08</v>
      </c>
      <c r="J719" s="68"/>
      <c r="K719" s="66">
        <v>3081</v>
      </c>
      <c r="L719" s="68" t="s">
        <v>153</v>
      </c>
    </row>
    <row r="720" spans="1:12">
      <c r="A720" s="63">
        <v>1600</v>
      </c>
      <c r="B720" s="63" t="s">
        <v>6013</v>
      </c>
      <c r="C720" s="64" t="s">
        <v>6731</v>
      </c>
      <c r="D720" s="65">
        <v>42840</v>
      </c>
      <c r="E720" s="70">
        <v>2</v>
      </c>
      <c r="F720" s="70">
        <v>21</v>
      </c>
      <c r="G720" s="66"/>
      <c r="H720" s="66"/>
      <c r="I720" s="67">
        <v>4904.3999999999996</v>
      </c>
      <c r="J720" s="68"/>
      <c r="K720" s="66">
        <v>1511</v>
      </c>
      <c r="L720" s="68" t="s">
        <v>194</v>
      </c>
    </row>
    <row r="721" spans="1:12">
      <c r="A721" s="63">
        <v>1600</v>
      </c>
      <c r="B721" s="63" t="s">
        <v>6013</v>
      </c>
      <c r="C721" s="64" t="s">
        <v>6732</v>
      </c>
      <c r="D721" s="65">
        <v>42840</v>
      </c>
      <c r="E721" s="70">
        <v>1</v>
      </c>
      <c r="F721" s="70">
        <v>11</v>
      </c>
      <c r="G721" s="66"/>
      <c r="H721" s="66"/>
      <c r="I721" s="67">
        <v>5978</v>
      </c>
      <c r="J721" s="68"/>
      <c r="K721" s="66">
        <v>3107</v>
      </c>
      <c r="L721" s="68" t="s">
        <v>151</v>
      </c>
    </row>
    <row r="722" spans="1:12">
      <c r="A722" s="63">
        <v>1600</v>
      </c>
      <c r="B722" s="63" t="s">
        <v>6013</v>
      </c>
      <c r="C722" s="64" t="s">
        <v>6733</v>
      </c>
      <c r="D722" s="65">
        <v>42840</v>
      </c>
      <c r="E722" s="70">
        <v>2</v>
      </c>
      <c r="F722" s="70">
        <v>21</v>
      </c>
      <c r="G722" s="66"/>
      <c r="H722" s="66"/>
      <c r="I722" s="68"/>
      <c r="J722" s="67">
        <v>-4050.4</v>
      </c>
      <c r="K722" s="66">
        <v>2457</v>
      </c>
      <c r="L722" s="68" t="s">
        <v>173</v>
      </c>
    </row>
    <row r="723" spans="1:12">
      <c r="A723" s="63">
        <v>1600</v>
      </c>
      <c r="B723" s="63" t="s">
        <v>6013</v>
      </c>
      <c r="C723" s="64" t="s">
        <v>6734</v>
      </c>
      <c r="D723" s="65">
        <v>42840</v>
      </c>
      <c r="E723" s="70">
        <v>2</v>
      </c>
      <c r="F723" s="70">
        <v>21</v>
      </c>
      <c r="G723" s="66"/>
      <c r="H723" s="66"/>
      <c r="I723" s="67">
        <v>3660</v>
      </c>
      <c r="J723" s="68"/>
      <c r="K723" s="66">
        <v>2457</v>
      </c>
      <c r="L723" s="68" t="s">
        <v>173</v>
      </c>
    </row>
    <row r="724" spans="1:12">
      <c r="A724" s="63">
        <v>1600</v>
      </c>
      <c r="B724" s="63" t="s">
        <v>6013</v>
      </c>
      <c r="C724" s="64" t="s">
        <v>6735</v>
      </c>
      <c r="D724" s="65">
        <v>42840</v>
      </c>
      <c r="E724" s="70">
        <v>6</v>
      </c>
      <c r="F724" s="70">
        <v>62</v>
      </c>
      <c r="G724" s="66"/>
      <c r="H724" s="66"/>
      <c r="I724" s="68"/>
      <c r="J724" s="67">
        <v>-788.12</v>
      </c>
      <c r="K724" s="66">
        <v>212</v>
      </c>
      <c r="L724" s="68" t="s">
        <v>260</v>
      </c>
    </row>
    <row r="725" spans="1:12">
      <c r="A725" s="63">
        <v>1600</v>
      </c>
      <c r="B725" s="63" t="s">
        <v>6013</v>
      </c>
      <c r="C725" s="64" t="s">
        <v>6736</v>
      </c>
      <c r="D725" s="65">
        <v>42840</v>
      </c>
      <c r="E725" s="70">
        <v>6</v>
      </c>
      <c r="F725" s="70">
        <v>62</v>
      </c>
      <c r="G725" s="66"/>
      <c r="H725" s="66"/>
      <c r="I725" s="67">
        <v>788.12</v>
      </c>
      <c r="J725" s="68"/>
      <c r="K725" s="66">
        <v>212</v>
      </c>
      <c r="L725" s="68" t="s">
        <v>260</v>
      </c>
    </row>
    <row r="726" spans="1:12">
      <c r="A726" s="63">
        <v>1600</v>
      </c>
      <c r="B726" s="63" t="s">
        <v>6013</v>
      </c>
      <c r="C726" s="64" t="s">
        <v>6737</v>
      </c>
      <c r="D726" s="65">
        <v>42840</v>
      </c>
      <c r="E726" s="70">
        <v>2</v>
      </c>
      <c r="F726" s="70">
        <v>21</v>
      </c>
      <c r="G726" s="66"/>
      <c r="H726" s="66"/>
      <c r="I726" s="67">
        <v>9424.5</v>
      </c>
      <c r="J726" s="68"/>
      <c r="K726" s="66">
        <v>440</v>
      </c>
      <c r="L726" s="68" t="s">
        <v>239</v>
      </c>
    </row>
    <row r="727" spans="1:12">
      <c r="A727" s="63">
        <v>1600</v>
      </c>
      <c r="B727" s="63" t="s">
        <v>6013</v>
      </c>
      <c r="C727" s="64" t="s">
        <v>6738</v>
      </c>
      <c r="D727" s="65">
        <v>42840</v>
      </c>
      <c r="E727" s="70">
        <v>6</v>
      </c>
      <c r="F727" s="70">
        <v>61</v>
      </c>
      <c r="G727" s="66"/>
      <c r="H727" s="66"/>
      <c r="I727" s="67">
        <v>1708</v>
      </c>
      <c r="J727" s="68"/>
      <c r="K727" s="66">
        <v>111</v>
      </c>
      <c r="L727" s="68" t="s">
        <v>272</v>
      </c>
    </row>
    <row r="728" spans="1:12">
      <c r="A728" s="63">
        <v>1600</v>
      </c>
      <c r="B728" s="63" t="s">
        <v>6013</v>
      </c>
      <c r="C728" s="64" t="s">
        <v>6739</v>
      </c>
      <c r="D728" s="65">
        <v>42840</v>
      </c>
      <c r="E728" s="70">
        <v>6</v>
      </c>
      <c r="F728" s="70">
        <v>61</v>
      </c>
      <c r="G728" s="66"/>
      <c r="H728" s="66"/>
      <c r="I728" s="67">
        <v>11041</v>
      </c>
      <c r="J728" s="68"/>
      <c r="K728" s="66">
        <v>111</v>
      </c>
      <c r="L728" s="68" t="s">
        <v>272</v>
      </c>
    </row>
    <row r="729" spans="1:12">
      <c r="A729" s="63">
        <v>1600</v>
      </c>
      <c r="B729" s="63" t="s">
        <v>6013</v>
      </c>
      <c r="C729" s="64" t="s">
        <v>6740</v>
      </c>
      <c r="D729" s="65">
        <v>42841</v>
      </c>
      <c r="E729" s="70">
        <v>1</v>
      </c>
      <c r="F729" s="70">
        <v>12</v>
      </c>
      <c r="G729" s="66"/>
      <c r="H729" s="66"/>
      <c r="I729" s="67">
        <v>1256.5999999999999</v>
      </c>
      <c r="J729" s="68"/>
      <c r="K729" s="66">
        <v>16</v>
      </c>
      <c r="L729" s="68" t="s">
        <v>284</v>
      </c>
    </row>
    <row r="730" spans="1:12">
      <c r="A730" s="63">
        <v>1600</v>
      </c>
      <c r="B730" s="63" t="s">
        <v>6013</v>
      </c>
      <c r="C730" s="64" t="s">
        <v>6741</v>
      </c>
      <c r="D730" s="65">
        <v>42841</v>
      </c>
      <c r="E730" s="70">
        <v>1</v>
      </c>
      <c r="F730" s="70">
        <v>12</v>
      </c>
      <c r="G730" s="66"/>
      <c r="H730" s="66"/>
      <c r="I730" s="67">
        <v>838.14</v>
      </c>
      <c r="J730" s="68"/>
      <c r="K730" s="66">
        <v>16</v>
      </c>
      <c r="L730" s="68" t="s">
        <v>284</v>
      </c>
    </row>
    <row r="731" spans="1:12">
      <c r="A731" s="63">
        <v>1600</v>
      </c>
      <c r="B731" s="63" t="s">
        <v>6013</v>
      </c>
      <c r="C731" s="64" t="s">
        <v>6742</v>
      </c>
      <c r="D731" s="65">
        <v>42841</v>
      </c>
      <c r="E731" s="70">
        <v>1</v>
      </c>
      <c r="F731" s="70">
        <v>12</v>
      </c>
      <c r="G731" s="66"/>
      <c r="H731" s="66"/>
      <c r="I731" s="67">
        <v>1622.6</v>
      </c>
      <c r="J731" s="68"/>
      <c r="K731" s="66">
        <v>174</v>
      </c>
      <c r="L731" s="68" t="s">
        <v>265</v>
      </c>
    </row>
    <row r="732" spans="1:12">
      <c r="A732" s="63">
        <v>1600</v>
      </c>
      <c r="B732" s="63" t="s">
        <v>6013</v>
      </c>
      <c r="C732" s="64" t="s">
        <v>6743</v>
      </c>
      <c r="D732" s="65">
        <v>42841</v>
      </c>
      <c r="E732" s="70">
        <v>1</v>
      </c>
      <c r="F732" s="70">
        <v>12</v>
      </c>
      <c r="G732" s="66"/>
      <c r="H732" s="66"/>
      <c r="I732" s="67">
        <v>1695.8</v>
      </c>
      <c r="J732" s="68"/>
      <c r="K732" s="66">
        <v>320</v>
      </c>
      <c r="L732" s="68" t="s">
        <v>245</v>
      </c>
    </row>
    <row r="733" spans="1:12">
      <c r="A733" s="63">
        <v>1600</v>
      </c>
      <c r="B733" s="63" t="s">
        <v>6013</v>
      </c>
      <c r="C733" s="64" t="s">
        <v>6744</v>
      </c>
      <c r="D733" s="65">
        <v>42841</v>
      </c>
      <c r="E733" s="70">
        <v>6</v>
      </c>
      <c r="F733" s="70">
        <v>62</v>
      </c>
      <c r="G733" s="66"/>
      <c r="H733" s="66"/>
      <c r="I733" s="67">
        <v>390.4</v>
      </c>
      <c r="J733" s="68"/>
      <c r="K733" s="66">
        <v>403</v>
      </c>
      <c r="L733" s="68" t="s">
        <v>241</v>
      </c>
    </row>
    <row r="734" spans="1:12">
      <c r="A734" s="63">
        <v>1600</v>
      </c>
      <c r="B734" s="63" t="s">
        <v>6013</v>
      </c>
      <c r="C734" s="64" t="s">
        <v>6745</v>
      </c>
      <c r="D734" s="65">
        <v>42841</v>
      </c>
      <c r="E734" s="70">
        <v>6</v>
      </c>
      <c r="F734" s="70">
        <v>62</v>
      </c>
      <c r="G734" s="66"/>
      <c r="H734" s="66"/>
      <c r="I734" s="67">
        <v>780.8</v>
      </c>
      <c r="J734" s="68"/>
      <c r="K734" s="66">
        <v>403</v>
      </c>
      <c r="L734" s="68" t="s">
        <v>241</v>
      </c>
    </row>
    <row r="735" spans="1:12">
      <c r="A735" s="63">
        <v>1600</v>
      </c>
      <c r="B735" s="63" t="s">
        <v>6013</v>
      </c>
      <c r="C735" s="64" t="s">
        <v>6746</v>
      </c>
      <c r="D735" s="65">
        <v>42841</v>
      </c>
      <c r="E735" s="70">
        <v>3</v>
      </c>
      <c r="F735" s="71"/>
      <c r="G735" s="68"/>
      <c r="H735" s="68"/>
      <c r="I735" s="67">
        <v>73.2</v>
      </c>
      <c r="J735" s="68"/>
      <c r="K735" s="66">
        <v>897</v>
      </c>
      <c r="L735" s="68" t="s">
        <v>209</v>
      </c>
    </row>
    <row r="736" spans="1:12">
      <c r="A736" s="63">
        <v>1600</v>
      </c>
      <c r="B736" s="63" t="s">
        <v>6013</v>
      </c>
      <c r="C736" s="64" t="s">
        <v>6747</v>
      </c>
      <c r="D736" s="65">
        <v>42841</v>
      </c>
      <c r="E736" s="70">
        <v>3</v>
      </c>
      <c r="F736" s="71"/>
      <c r="G736" s="68"/>
      <c r="H736" s="68"/>
      <c r="I736" s="67">
        <v>219.6</v>
      </c>
      <c r="J736" s="68"/>
      <c r="K736" s="66">
        <v>1126</v>
      </c>
      <c r="L736" s="68" t="s">
        <v>201</v>
      </c>
    </row>
    <row r="737" spans="1:12">
      <c r="A737" s="63">
        <v>1600</v>
      </c>
      <c r="B737" s="63" t="s">
        <v>6013</v>
      </c>
      <c r="C737" s="64" t="s">
        <v>6748</v>
      </c>
      <c r="D737" s="65">
        <v>42841</v>
      </c>
      <c r="E737" s="70">
        <v>1</v>
      </c>
      <c r="F737" s="70">
        <v>12</v>
      </c>
      <c r="G737" s="66"/>
      <c r="H737" s="66"/>
      <c r="I737" s="67">
        <v>1583.56</v>
      </c>
      <c r="J737" s="68"/>
      <c r="K737" s="66">
        <v>2188</v>
      </c>
      <c r="L737" s="68" t="s">
        <v>181</v>
      </c>
    </row>
    <row r="738" spans="1:12">
      <c r="A738" s="63">
        <v>1600</v>
      </c>
      <c r="B738" s="63" t="s">
        <v>6013</v>
      </c>
      <c r="C738" s="64" t="s">
        <v>6749</v>
      </c>
      <c r="D738" s="65">
        <v>42841</v>
      </c>
      <c r="E738" s="70">
        <v>1</v>
      </c>
      <c r="F738" s="70">
        <v>12</v>
      </c>
      <c r="G738" s="66"/>
      <c r="H738" s="66"/>
      <c r="I738" s="67">
        <v>791.78</v>
      </c>
      <c r="J738" s="68"/>
      <c r="K738" s="66">
        <v>2188</v>
      </c>
      <c r="L738" s="68" t="s">
        <v>181</v>
      </c>
    </row>
    <row r="739" spans="1:12">
      <c r="A739" s="63">
        <v>1600</v>
      </c>
      <c r="B739" s="63" t="s">
        <v>6013</v>
      </c>
      <c r="C739" s="64" t="s">
        <v>6750</v>
      </c>
      <c r="D739" s="65">
        <v>42841</v>
      </c>
      <c r="E739" s="70">
        <v>3</v>
      </c>
      <c r="F739" s="71"/>
      <c r="G739" s="68"/>
      <c r="H739" s="68"/>
      <c r="I739" s="67">
        <v>219.6</v>
      </c>
      <c r="J739" s="68"/>
      <c r="K739" s="66">
        <v>2432</v>
      </c>
      <c r="L739" s="68" t="s">
        <v>176</v>
      </c>
    </row>
    <row r="740" spans="1:12">
      <c r="A740" s="63">
        <v>1600</v>
      </c>
      <c r="B740" s="63" t="s">
        <v>6013</v>
      </c>
      <c r="C740" s="64" t="s">
        <v>6751</v>
      </c>
      <c r="D740" s="65">
        <v>42841</v>
      </c>
      <c r="E740" s="70">
        <v>6</v>
      </c>
      <c r="F740" s="70">
        <v>62</v>
      </c>
      <c r="G740" s="66"/>
      <c r="H740" s="66"/>
      <c r="I740" s="67">
        <v>356.24</v>
      </c>
      <c r="J740" s="68"/>
      <c r="K740" s="66">
        <v>2748</v>
      </c>
      <c r="L740" s="68" t="s">
        <v>166</v>
      </c>
    </row>
    <row r="741" spans="1:12">
      <c r="A741" s="63">
        <v>1600</v>
      </c>
      <c r="B741" s="63" t="s">
        <v>6013</v>
      </c>
      <c r="C741" s="64" t="s">
        <v>6752</v>
      </c>
      <c r="D741" s="65">
        <v>42841</v>
      </c>
      <c r="E741" s="70">
        <v>1</v>
      </c>
      <c r="F741" s="70">
        <v>12</v>
      </c>
      <c r="G741" s="66"/>
      <c r="H741" s="66"/>
      <c r="I741" s="67">
        <v>1298.08</v>
      </c>
      <c r="J741" s="68"/>
      <c r="K741" s="66">
        <v>3077</v>
      </c>
      <c r="L741" s="68" t="s">
        <v>154</v>
      </c>
    </row>
    <row r="742" spans="1:12">
      <c r="A742" s="63">
        <v>1600</v>
      </c>
      <c r="B742" s="63" t="s">
        <v>6013</v>
      </c>
      <c r="C742" s="64" t="s">
        <v>6753</v>
      </c>
      <c r="D742" s="65">
        <v>42841</v>
      </c>
      <c r="E742" s="70">
        <v>1</v>
      </c>
      <c r="F742" s="70">
        <v>12</v>
      </c>
      <c r="G742" s="66"/>
      <c r="H742" s="66"/>
      <c r="I742" s="67">
        <v>1298.08</v>
      </c>
      <c r="J742" s="68"/>
      <c r="K742" s="66">
        <v>3077</v>
      </c>
      <c r="L742" s="68" t="s">
        <v>154</v>
      </c>
    </row>
    <row r="743" spans="1:12">
      <c r="A743" s="63">
        <v>1600</v>
      </c>
      <c r="B743" s="63" t="s">
        <v>6013</v>
      </c>
      <c r="C743" s="64" t="s">
        <v>6754</v>
      </c>
      <c r="D743" s="65">
        <v>42841</v>
      </c>
      <c r="E743" s="70">
        <v>1</v>
      </c>
      <c r="F743" s="70">
        <v>12</v>
      </c>
      <c r="G743" s="66"/>
      <c r="H743" s="66"/>
      <c r="I743" s="67">
        <v>1695.8</v>
      </c>
      <c r="J743" s="68"/>
      <c r="K743" s="66">
        <v>1126</v>
      </c>
      <c r="L743" s="68" t="s">
        <v>201</v>
      </c>
    </row>
    <row r="744" spans="1:12">
      <c r="A744" s="63">
        <v>1600</v>
      </c>
      <c r="B744" s="63" t="s">
        <v>6013</v>
      </c>
      <c r="C744" s="64" t="s">
        <v>6755</v>
      </c>
      <c r="D744" s="65">
        <v>42841</v>
      </c>
      <c r="E744" s="70">
        <v>6</v>
      </c>
      <c r="F744" s="70">
        <v>62</v>
      </c>
      <c r="G744" s="66"/>
      <c r="H744" s="66"/>
      <c r="I744" s="67">
        <v>570.96</v>
      </c>
      <c r="J744" s="68"/>
      <c r="K744" s="66">
        <v>1511</v>
      </c>
      <c r="L744" s="68" t="s">
        <v>194</v>
      </c>
    </row>
    <row r="745" spans="1:12">
      <c r="A745" s="63">
        <v>1600</v>
      </c>
      <c r="B745" s="63" t="s">
        <v>6013</v>
      </c>
      <c r="C745" s="64" t="s">
        <v>6756</v>
      </c>
      <c r="D745" s="65">
        <v>42841</v>
      </c>
      <c r="E745" s="70">
        <v>6</v>
      </c>
      <c r="F745" s="70">
        <v>62</v>
      </c>
      <c r="G745" s="66"/>
      <c r="H745" s="66"/>
      <c r="I745" s="67">
        <v>317.2</v>
      </c>
      <c r="J745" s="68"/>
      <c r="K745" s="66">
        <v>133</v>
      </c>
      <c r="L745" s="68" t="s">
        <v>269</v>
      </c>
    </row>
    <row r="746" spans="1:12">
      <c r="A746" s="63">
        <v>1600</v>
      </c>
      <c r="B746" s="63" t="s">
        <v>6013</v>
      </c>
      <c r="C746" s="64" t="s">
        <v>6757</v>
      </c>
      <c r="D746" s="65">
        <v>42841</v>
      </c>
      <c r="E746" s="70">
        <v>1</v>
      </c>
      <c r="F746" s="70">
        <v>12</v>
      </c>
      <c r="G746" s="66"/>
      <c r="H746" s="66"/>
      <c r="I746" s="67">
        <v>879.62</v>
      </c>
      <c r="J746" s="68"/>
      <c r="K746" s="66">
        <v>133</v>
      </c>
      <c r="L746" s="68" t="s">
        <v>269</v>
      </c>
    </row>
    <row r="747" spans="1:12">
      <c r="A747" s="63">
        <v>1600</v>
      </c>
      <c r="B747" s="63" t="s">
        <v>6013</v>
      </c>
      <c r="C747" s="64" t="s">
        <v>6758</v>
      </c>
      <c r="D747" s="65">
        <v>42841</v>
      </c>
      <c r="E747" s="70">
        <v>2</v>
      </c>
      <c r="F747" s="70">
        <v>23</v>
      </c>
      <c r="G747" s="66"/>
      <c r="H747" s="66"/>
      <c r="I747" s="67">
        <v>411.14</v>
      </c>
      <c r="J747" s="68"/>
      <c r="K747" s="66">
        <v>103</v>
      </c>
      <c r="L747" s="68" t="s">
        <v>277</v>
      </c>
    </row>
    <row r="748" spans="1:12">
      <c r="A748" s="63">
        <v>1600</v>
      </c>
      <c r="B748" s="63" t="s">
        <v>6013</v>
      </c>
      <c r="C748" s="64" t="s">
        <v>6759</v>
      </c>
      <c r="D748" s="65">
        <v>42841</v>
      </c>
      <c r="E748" s="70">
        <v>3</v>
      </c>
      <c r="F748" s="71"/>
      <c r="G748" s="68"/>
      <c r="H748" s="68"/>
      <c r="I748" s="67">
        <v>122</v>
      </c>
      <c r="J748" s="68"/>
      <c r="K748" s="66">
        <v>103</v>
      </c>
      <c r="L748" s="68" t="s">
        <v>277</v>
      </c>
    </row>
    <row r="749" spans="1:12">
      <c r="A749" s="63">
        <v>1600</v>
      </c>
      <c r="B749" s="63" t="s">
        <v>6013</v>
      </c>
      <c r="C749" s="64" t="s">
        <v>6760</v>
      </c>
      <c r="D749" s="65">
        <v>42841</v>
      </c>
      <c r="E749" s="70">
        <v>1</v>
      </c>
      <c r="F749" s="70">
        <v>12</v>
      </c>
      <c r="G749" s="66"/>
      <c r="H749" s="66"/>
      <c r="I749" s="67">
        <v>879.62</v>
      </c>
      <c r="J749" s="68"/>
      <c r="K749" s="66">
        <v>2803</v>
      </c>
      <c r="L749" s="68" t="s">
        <v>163</v>
      </c>
    </row>
    <row r="750" spans="1:12">
      <c r="A750" s="63">
        <v>1600</v>
      </c>
      <c r="B750" s="63" t="s">
        <v>6013</v>
      </c>
      <c r="C750" s="64" t="s">
        <v>6761</v>
      </c>
      <c r="D750" s="65">
        <v>42841</v>
      </c>
      <c r="E750" s="70">
        <v>1</v>
      </c>
      <c r="F750" s="70">
        <v>12</v>
      </c>
      <c r="G750" s="66"/>
      <c r="H750" s="66"/>
      <c r="I750" s="67">
        <v>1256.5999999999999</v>
      </c>
      <c r="J750" s="68"/>
      <c r="K750" s="66">
        <v>2628</v>
      </c>
      <c r="L750" s="68" t="s">
        <v>167</v>
      </c>
    </row>
    <row r="751" spans="1:12">
      <c r="A751" s="63">
        <v>1600</v>
      </c>
      <c r="B751" s="63" t="s">
        <v>6013</v>
      </c>
      <c r="C751" s="64" t="s">
        <v>6762</v>
      </c>
      <c r="D751" s="65">
        <v>42841</v>
      </c>
      <c r="E751" s="70">
        <v>1</v>
      </c>
      <c r="F751" s="70">
        <v>12</v>
      </c>
      <c r="G751" s="66"/>
      <c r="H751" s="66"/>
      <c r="I751" s="67">
        <v>1217.56</v>
      </c>
      <c r="J751" s="68"/>
      <c r="K751" s="66">
        <v>756</v>
      </c>
      <c r="L751" s="68" t="s">
        <v>217</v>
      </c>
    </row>
    <row r="752" spans="1:12">
      <c r="A752" s="63">
        <v>1600</v>
      </c>
      <c r="B752" s="63" t="s">
        <v>6013</v>
      </c>
      <c r="C752" s="64" t="s">
        <v>6763</v>
      </c>
      <c r="D752" s="65">
        <v>42841</v>
      </c>
      <c r="E752" s="70">
        <v>6</v>
      </c>
      <c r="F752" s="70">
        <v>62</v>
      </c>
      <c r="G752" s="66"/>
      <c r="H752" s="66"/>
      <c r="I752" s="67">
        <v>751.52</v>
      </c>
      <c r="J752" s="68"/>
      <c r="K752" s="66">
        <v>611</v>
      </c>
      <c r="L752" s="68" t="s">
        <v>227</v>
      </c>
    </row>
    <row r="753" spans="1:12">
      <c r="A753" s="63">
        <v>1600</v>
      </c>
      <c r="B753" s="63" t="s">
        <v>6013</v>
      </c>
      <c r="C753" s="64" t="s">
        <v>6764</v>
      </c>
      <c r="D753" s="65">
        <v>42841</v>
      </c>
      <c r="E753" s="70">
        <v>6</v>
      </c>
      <c r="F753" s="70">
        <v>62</v>
      </c>
      <c r="G753" s="66"/>
      <c r="H753" s="66"/>
      <c r="I753" s="67">
        <v>1073.5999999999999</v>
      </c>
      <c r="J753" s="68"/>
      <c r="K753" s="66">
        <v>2341</v>
      </c>
      <c r="L753" s="68" t="s">
        <v>177</v>
      </c>
    </row>
    <row r="754" spans="1:12">
      <c r="A754" s="63">
        <v>1600</v>
      </c>
      <c r="B754" s="63" t="s">
        <v>6013</v>
      </c>
      <c r="C754" s="64" t="s">
        <v>6765</v>
      </c>
      <c r="D754" s="65">
        <v>42841</v>
      </c>
      <c r="E754" s="70">
        <v>1</v>
      </c>
      <c r="F754" s="70">
        <v>12</v>
      </c>
      <c r="G754" s="66"/>
      <c r="H754" s="66"/>
      <c r="I754" s="67">
        <v>1217.56</v>
      </c>
      <c r="J754" s="68"/>
      <c r="K754" s="66">
        <v>2341</v>
      </c>
      <c r="L754" s="68" t="s">
        <v>177</v>
      </c>
    </row>
    <row r="755" spans="1:12">
      <c r="A755" s="63">
        <v>1600</v>
      </c>
      <c r="B755" s="63" t="s">
        <v>6013</v>
      </c>
      <c r="C755" s="64" t="s">
        <v>6766</v>
      </c>
      <c r="D755" s="65">
        <v>42841</v>
      </c>
      <c r="E755" s="70">
        <v>1</v>
      </c>
      <c r="F755" s="70">
        <v>12</v>
      </c>
      <c r="G755" s="66"/>
      <c r="H755" s="66"/>
      <c r="I755" s="67">
        <v>2271.64</v>
      </c>
      <c r="J755" s="68"/>
      <c r="K755" s="66">
        <v>2341</v>
      </c>
      <c r="L755" s="68" t="s">
        <v>177</v>
      </c>
    </row>
    <row r="756" spans="1:12">
      <c r="A756" s="63">
        <v>1600</v>
      </c>
      <c r="B756" s="63" t="s">
        <v>6013</v>
      </c>
      <c r="C756" s="64" t="s">
        <v>6767</v>
      </c>
      <c r="D756" s="65">
        <v>42841</v>
      </c>
      <c r="E756" s="70">
        <v>2</v>
      </c>
      <c r="F756" s="70">
        <v>21</v>
      </c>
      <c r="G756" s="66"/>
      <c r="H756" s="66"/>
      <c r="I756" s="67">
        <v>8804.84</v>
      </c>
      <c r="J756" s="68"/>
      <c r="K756" s="66">
        <v>212</v>
      </c>
      <c r="L756" s="68" t="s">
        <v>260</v>
      </c>
    </row>
    <row r="757" spans="1:12">
      <c r="A757" s="63">
        <v>1600</v>
      </c>
      <c r="B757" s="63" t="s">
        <v>6013</v>
      </c>
      <c r="C757" s="64" t="s">
        <v>6768</v>
      </c>
      <c r="D757" s="65">
        <v>42841</v>
      </c>
      <c r="E757" s="70">
        <v>3</v>
      </c>
      <c r="F757" s="71"/>
      <c r="G757" s="68"/>
      <c r="H757" s="68"/>
      <c r="I757" s="67">
        <v>41.48</v>
      </c>
      <c r="J757" s="68"/>
      <c r="K757" s="66">
        <v>2432</v>
      </c>
      <c r="L757" s="68" t="s">
        <v>176</v>
      </c>
    </row>
    <row r="758" spans="1:12">
      <c r="A758" s="63">
        <v>1600</v>
      </c>
      <c r="B758" s="63" t="s">
        <v>6013</v>
      </c>
      <c r="C758" s="64" t="s">
        <v>6769</v>
      </c>
      <c r="D758" s="65">
        <v>42841</v>
      </c>
      <c r="E758" s="70">
        <v>1</v>
      </c>
      <c r="F758" s="70">
        <v>12</v>
      </c>
      <c r="G758" s="66"/>
      <c r="H758" s="66"/>
      <c r="I758" s="67">
        <v>2514.42</v>
      </c>
      <c r="J758" s="68"/>
      <c r="K758" s="66">
        <v>2432</v>
      </c>
      <c r="L758" s="68" t="s">
        <v>176</v>
      </c>
    </row>
    <row r="759" spans="1:12">
      <c r="A759" s="63">
        <v>1600</v>
      </c>
      <c r="B759" s="63" t="s">
        <v>6013</v>
      </c>
      <c r="C759" s="64" t="s">
        <v>6770</v>
      </c>
      <c r="D759" s="65">
        <v>42841</v>
      </c>
      <c r="E759" s="70">
        <v>1</v>
      </c>
      <c r="F759" s="70">
        <v>12</v>
      </c>
      <c r="G759" s="66"/>
      <c r="H759" s="66"/>
      <c r="I759" s="67">
        <v>879.62</v>
      </c>
      <c r="J759" s="68"/>
      <c r="K759" s="66">
        <v>2432</v>
      </c>
      <c r="L759" s="68" t="s">
        <v>176</v>
      </c>
    </row>
    <row r="760" spans="1:12">
      <c r="A760" s="63">
        <v>1600</v>
      </c>
      <c r="B760" s="63" t="s">
        <v>6013</v>
      </c>
      <c r="C760" s="64" t="s">
        <v>6771</v>
      </c>
      <c r="D760" s="65">
        <v>42841</v>
      </c>
      <c r="E760" s="70">
        <v>3</v>
      </c>
      <c r="F760" s="71"/>
      <c r="G760" s="68"/>
      <c r="H760" s="68"/>
      <c r="I760" s="67">
        <v>219.6</v>
      </c>
      <c r="J760" s="68"/>
      <c r="K760" s="66">
        <v>440</v>
      </c>
      <c r="L760" s="68" t="s">
        <v>239</v>
      </c>
    </row>
    <row r="761" spans="1:12">
      <c r="A761" s="63">
        <v>1600</v>
      </c>
      <c r="B761" s="63" t="s">
        <v>6013</v>
      </c>
      <c r="C761" s="64" t="s">
        <v>6772</v>
      </c>
      <c r="D761" s="65">
        <v>42841</v>
      </c>
      <c r="E761" s="70">
        <v>1</v>
      </c>
      <c r="F761" s="70">
        <v>12</v>
      </c>
      <c r="G761" s="66"/>
      <c r="H761" s="66"/>
      <c r="I761" s="67">
        <v>1135.82</v>
      </c>
      <c r="J761" s="68"/>
      <c r="K761" s="66">
        <v>207</v>
      </c>
      <c r="L761" s="68" t="s">
        <v>261</v>
      </c>
    </row>
    <row r="762" spans="1:12">
      <c r="A762" s="63">
        <v>1600</v>
      </c>
      <c r="B762" s="63" t="s">
        <v>6013</v>
      </c>
      <c r="C762" s="64" t="s">
        <v>6773</v>
      </c>
      <c r="D762" s="65">
        <v>42841</v>
      </c>
      <c r="E762" s="70">
        <v>3</v>
      </c>
      <c r="F762" s="71"/>
      <c r="G762" s="68"/>
      <c r="H762" s="68"/>
      <c r="I762" s="67">
        <v>219.6</v>
      </c>
      <c r="J762" s="68"/>
      <c r="K762" s="66">
        <v>2178</v>
      </c>
      <c r="L762" s="68" t="s">
        <v>182</v>
      </c>
    </row>
    <row r="763" spans="1:12">
      <c r="A763" s="63">
        <v>1600</v>
      </c>
      <c r="B763" s="63" t="s">
        <v>6013</v>
      </c>
      <c r="C763" s="64" t="s">
        <v>6774</v>
      </c>
      <c r="D763" s="65">
        <v>42841</v>
      </c>
      <c r="E763" s="70">
        <v>2</v>
      </c>
      <c r="F763" s="70">
        <v>22</v>
      </c>
      <c r="G763" s="66"/>
      <c r="H763" s="66"/>
      <c r="I763" s="67">
        <v>9516</v>
      </c>
      <c r="J763" s="68"/>
      <c r="K763" s="66">
        <v>2037</v>
      </c>
      <c r="L763" s="68" t="s">
        <v>189</v>
      </c>
    </row>
    <row r="764" spans="1:12">
      <c r="A764" s="63">
        <v>1600</v>
      </c>
      <c r="B764" s="63" t="s">
        <v>6013</v>
      </c>
      <c r="C764" s="64" t="s">
        <v>6775</v>
      </c>
      <c r="D764" s="65">
        <v>42841</v>
      </c>
      <c r="E764" s="70">
        <v>1</v>
      </c>
      <c r="F764" s="70">
        <v>11</v>
      </c>
      <c r="G764" s="66"/>
      <c r="H764" s="66"/>
      <c r="I764" s="67">
        <v>7817.76</v>
      </c>
      <c r="J764" s="68"/>
      <c r="K764" s="66">
        <v>949</v>
      </c>
      <c r="L764" s="68" t="s">
        <v>208</v>
      </c>
    </row>
    <row r="765" spans="1:12">
      <c r="A765" s="63">
        <v>1600</v>
      </c>
      <c r="B765" s="63" t="s">
        <v>6013</v>
      </c>
      <c r="C765" s="64" t="s">
        <v>6776</v>
      </c>
      <c r="D765" s="65">
        <v>42841</v>
      </c>
      <c r="E765" s="70">
        <v>3</v>
      </c>
      <c r="F765" s="71"/>
      <c r="G765" s="68"/>
      <c r="H765" s="68"/>
      <c r="I765" s="67">
        <v>219.6</v>
      </c>
      <c r="J765" s="68"/>
      <c r="K765" s="66">
        <v>949</v>
      </c>
      <c r="L765" s="68" t="s">
        <v>208</v>
      </c>
    </row>
    <row r="766" spans="1:12">
      <c r="A766" s="63">
        <v>1600</v>
      </c>
      <c r="B766" s="63" t="s">
        <v>6013</v>
      </c>
      <c r="C766" s="64" t="s">
        <v>6777</v>
      </c>
      <c r="D766" s="65">
        <v>42841</v>
      </c>
      <c r="E766" s="70">
        <v>6</v>
      </c>
      <c r="F766" s="70">
        <v>62</v>
      </c>
      <c r="G766" s="66"/>
      <c r="H766" s="66"/>
      <c r="I766" s="67">
        <v>751.52</v>
      </c>
      <c r="J766" s="68"/>
      <c r="K766" s="66">
        <v>1268</v>
      </c>
      <c r="L766" s="68" t="s">
        <v>198</v>
      </c>
    </row>
    <row r="767" spans="1:12">
      <c r="A767" s="63">
        <v>1600</v>
      </c>
      <c r="B767" s="63" t="s">
        <v>6013</v>
      </c>
      <c r="C767" s="64" t="s">
        <v>6778</v>
      </c>
      <c r="D767" s="65">
        <v>42841</v>
      </c>
      <c r="E767" s="70">
        <v>1</v>
      </c>
      <c r="F767" s="70">
        <v>12</v>
      </c>
      <c r="G767" s="66"/>
      <c r="H767" s="66"/>
      <c r="I767" s="67">
        <v>879.62</v>
      </c>
      <c r="J767" s="68"/>
      <c r="K767" s="66">
        <v>1268</v>
      </c>
      <c r="L767" s="68" t="s">
        <v>198</v>
      </c>
    </row>
    <row r="768" spans="1:12">
      <c r="A768" s="63">
        <v>1600</v>
      </c>
      <c r="B768" s="63" t="s">
        <v>6013</v>
      </c>
      <c r="C768" s="64" t="s">
        <v>6779</v>
      </c>
      <c r="D768" s="65">
        <v>42841</v>
      </c>
      <c r="E768" s="70">
        <v>1</v>
      </c>
      <c r="F768" s="70">
        <v>12</v>
      </c>
      <c r="G768" s="66"/>
      <c r="H768" s="66"/>
      <c r="I768" s="67">
        <v>1256.5999999999999</v>
      </c>
      <c r="J768" s="68"/>
      <c r="K768" s="66">
        <v>3081</v>
      </c>
      <c r="L768" s="68" t="s">
        <v>153</v>
      </c>
    </row>
    <row r="769" spans="1:12">
      <c r="A769" s="63">
        <v>1600</v>
      </c>
      <c r="B769" s="63" t="s">
        <v>6013</v>
      </c>
      <c r="C769" s="64" t="s">
        <v>6780</v>
      </c>
      <c r="D769" s="65">
        <v>42841</v>
      </c>
      <c r="E769" s="70">
        <v>1</v>
      </c>
      <c r="F769" s="70">
        <v>12</v>
      </c>
      <c r="G769" s="66"/>
      <c r="H769" s="66"/>
      <c r="I769" s="67">
        <v>1622.6</v>
      </c>
      <c r="J769" s="68"/>
      <c r="K769" s="66">
        <v>3081</v>
      </c>
      <c r="L769" s="68" t="s">
        <v>153</v>
      </c>
    </row>
    <row r="770" spans="1:12">
      <c r="A770" s="63">
        <v>1600</v>
      </c>
      <c r="B770" s="63" t="s">
        <v>6013</v>
      </c>
      <c r="C770" s="64" t="s">
        <v>6781</v>
      </c>
      <c r="D770" s="65">
        <v>42841</v>
      </c>
      <c r="E770" s="70">
        <v>1</v>
      </c>
      <c r="F770" s="70">
        <v>12</v>
      </c>
      <c r="G770" s="66"/>
      <c r="H770" s="66"/>
      <c r="I770" s="67">
        <v>1676.28</v>
      </c>
      <c r="J770" s="68"/>
      <c r="K770" s="66">
        <v>3126</v>
      </c>
      <c r="L770" s="68" t="s">
        <v>150</v>
      </c>
    </row>
    <row r="771" spans="1:12">
      <c r="A771" s="63">
        <v>1600</v>
      </c>
      <c r="B771" s="63" t="s">
        <v>6013</v>
      </c>
      <c r="C771" s="64" t="s">
        <v>6782</v>
      </c>
      <c r="D771" s="65">
        <v>42841</v>
      </c>
      <c r="E771" s="70">
        <v>1</v>
      </c>
      <c r="F771" s="70">
        <v>12</v>
      </c>
      <c r="G771" s="66"/>
      <c r="H771" s="66"/>
      <c r="I771" s="67">
        <v>1622.6</v>
      </c>
      <c r="J771" s="68"/>
      <c r="K771" s="66">
        <v>2497</v>
      </c>
      <c r="L771" s="68" t="s">
        <v>172</v>
      </c>
    </row>
    <row r="772" spans="1:12">
      <c r="A772" s="63">
        <v>1600</v>
      </c>
      <c r="B772" s="63" t="s">
        <v>6013</v>
      </c>
      <c r="C772" s="64" t="s">
        <v>6783</v>
      </c>
      <c r="D772" s="65">
        <v>42841</v>
      </c>
      <c r="E772" s="70">
        <v>1</v>
      </c>
      <c r="F772" s="70">
        <v>12</v>
      </c>
      <c r="G772" s="66"/>
      <c r="H772" s="66"/>
      <c r="I772" s="67">
        <v>1256.5999999999999</v>
      </c>
      <c r="J772" s="68"/>
      <c r="K772" s="66">
        <v>3077</v>
      </c>
      <c r="L772" s="68" t="s">
        <v>154</v>
      </c>
    </row>
    <row r="773" spans="1:12">
      <c r="A773" s="63">
        <v>1600</v>
      </c>
      <c r="B773" s="63" t="s">
        <v>6013</v>
      </c>
      <c r="C773" s="64" t="s">
        <v>6784</v>
      </c>
      <c r="D773" s="65">
        <v>42844</v>
      </c>
      <c r="E773" s="70">
        <v>2</v>
      </c>
      <c r="F773" s="70">
        <v>21</v>
      </c>
      <c r="G773" s="66"/>
      <c r="H773" s="66"/>
      <c r="I773" s="67">
        <v>945.5</v>
      </c>
      <c r="J773" s="68"/>
      <c r="K773" s="66">
        <v>2037</v>
      </c>
      <c r="L773" s="68" t="s">
        <v>189</v>
      </c>
    </row>
    <row r="774" spans="1:12">
      <c r="A774" s="63">
        <v>1600</v>
      </c>
      <c r="B774" s="63" t="s">
        <v>6013</v>
      </c>
      <c r="C774" s="64" t="s">
        <v>6785</v>
      </c>
      <c r="D774" s="65">
        <v>42844</v>
      </c>
      <c r="E774" s="70">
        <v>2</v>
      </c>
      <c r="F774" s="70">
        <v>21</v>
      </c>
      <c r="G774" s="66"/>
      <c r="H774" s="66"/>
      <c r="I774" s="68"/>
      <c r="J774" s="67">
        <v>-1482.3</v>
      </c>
      <c r="K774" s="66">
        <v>2497</v>
      </c>
      <c r="L774" s="68" t="s">
        <v>172</v>
      </c>
    </row>
    <row r="775" spans="1:12">
      <c r="A775" s="63">
        <v>1600</v>
      </c>
      <c r="B775" s="63" t="s">
        <v>6013</v>
      </c>
      <c r="C775" s="64" t="s">
        <v>6786</v>
      </c>
      <c r="D775" s="65">
        <v>42844</v>
      </c>
      <c r="E775" s="70">
        <v>2</v>
      </c>
      <c r="F775" s="70">
        <v>21</v>
      </c>
      <c r="G775" s="66"/>
      <c r="H775" s="66"/>
      <c r="I775" s="67">
        <v>546.55999999999995</v>
      </c>
      <c r="J775" s="68"/>
      <c r="K775" s="66">
        <v>2497</v>
      </c>
      <c r="L775" s="68" t="s">
        <v>172</v>
      </c>
    </row>
    <row r="776" spans="1:12">
      <c r="A776" s="63">
        <v>1600</v>
      </c>
      <c r="B776" s="63" t="s">
        <v>6013</v>
      </c>
      <c r="C776" s="64" t="s">
        <v>6787</v>
      </c>
      <c r="D776" s="65">
        <v>42845</v>
      </c>
      <c r="E776" s="70">
        <v>1</v>
      </c>
      <c r="F776" s="70">
        <v>11</v>
      </c>
      <c r="G776" s="66"/>
      <c r="H776" s="66"/>
      <c r="I776" s="67">
        <v>9519.61</v>
      </c>
      <c r="J776" s="68"/>
      <c r="K776" s="66">
        <v>3107</v>
      </c>
      <c r="L776" s="68" t="s">
        <v>151</v>
      </c>
    </row>
    <row r="777" spans="1:12">
      <c r="A777" s="63">
        <v>1600</v>
      </c>
      <c r="B777" s="63" t="s">
        <v>6013</v>
      </c>
      <c r="C777" s="64" t="s">
        <v>6788</v>
      </c>
      <c r="D777" s="65">
        <v>42845</v>
      </c>
      <c r="E777" s="70">
        <v>1</v>
      </c>
      <c r="F777" s="70">
        <v>11</v>
      </c>
      <c r="G777" s="66"/>
      <c r="H777" s="66"/>
      <c r="I777" s="67">
        <v>6751.63</v>
      </c>
      <c r="J777" s="68"/>
      <c r="K777" s="66">
        <v>3107</v>
      </c>
      <c r="L777" s="68" t="s">
        <v>151</v>
      </c>
    </row>
    <row r="778" spans="1:12">
      <c r="A778" s="63">
        <v>1600</v>
      </c>
      <c r="B778" s="63" t="s">
        <v>6013</v>
      </c>
      <c r="C778" s="64" t="s">
        <v>6789</v>
      </c>
      <c r="D778" s="65">
        <v>42845</v>
      </c>
      <c r="E778" s="70">
        <v>1</v>
      </c>
      <c r="F778" s="70">
        <v>11</v>
      </c>
      <c r="G778" s="66"/>
      <c r="H778" s="66"/>
      <c r="I778" s="67">
        <v>5978</v>
      </c>
      <c r="J778" s="68"/>
      <c r="K778" s="66">
        <v>3107</v>
      </c>
      <c r="L778" s="68" t="s">
        <v>151</v>
      </c>
    </row>
    <row r="779" spans="1:12">
      <c r="A779" s="63">
        <v>1600</v>
      </c>
      <c r="B779" s="63" t="s">
        <v>6013</v>
      </c>
      <c r="C779" s="64" t="s">
        <v>6790</v>
      </c>
      <c r="D779" s="65">
        <v>42845</v>
      </c>
      <c r="E779" s="70">
        <v>1</v>
      </c>
      <c r="F779" s="70">
        <v>12</v>
      </c>
      <c r="G779" s="66"/>
      <c r="H779" s="66"/>
      <c r="I779" s="68"/>
      <c r="J779" s="67">
        <v>-1256.5999999999999</v>
      </c>
      <c r="K779" s="66">
        <v>2432</v>
      </c>
      <c r="L779" s="68" t="s">
        <v>176</v>
      </c>
    </row>
    <row r="780" spans="1:12">
      <c r="A780" s="63">
        <v>1600</v>
      </c>
      <c r="B780" s="63" t="s">
        <v>6013</v>
      </c>
      <c r="C780" s="64" t="s">
        <v>6791</v>
      </c>
      <c r="D780" s="65">
        <v>42845</v>
      </c>
      <c r="E780" s="70">
        <v>1</v>
      </c>
      <c r="F780" s="70">
        <v>11</v>
      </c>
      <c r="G780" s="66"/>
      <c r="H780" s="66"/>
      <c r="I780" s="67">
        <v>2867</v>
      </c>
      <c r="J780" s="68"/>
      <c r="K780" s="66">
        <v>440</v>
      </c>
      <c r="L780" s="68" t="s">
        <v>239</v>
      </c>
    </row>
    <row r="781" spans="1:12">
      <c r="A781" s="63">
        <v>1600</v>
      </c>
      <c r="B781" s="63" t="s">
        <v>6013</v>
      </c>
      <c r="C781" s="64" t="s">
        <v>6792</v>
      </c>
      <c r="D781" s="65">
        <v>42847</v>
      </c>
      <c r="E781" s="70">
        <v>6</v>
      </c>
      <c r="F781" s="70">
        <v>61</v>
      </c>
      <c r="G781" s="66"/>
      <c r="H781" s="66"/>
      <c r="I781" s="67">
        <v>823.5</v>
      </c>
      <c r="J781" s="68"/>
      <c r="K781" s="66">
        <v>93</v>
      </c>
      <c r="L781" s="68" t="s">
        <v>282</v>
      </c>
    </row>
    <row r="782" spans="1:12">
      <c r="A782" s="63">
        <v>1600</v>
      </c>
      <c r="B782" s="63" t="s">
        <v>6013</v>
      </c>
      <c r="C782" s="64" t="s">
        <v>6793</v>
      </c>
      <c r="D782" s="65">
        <v>42847</v>
      </c>
      <c r="E782" s="70">
        <v>6</v>
      </c>
      <c r="F782" s="70">
        <v>61</v>
      </c>
      <c r="G782" s="66"/>
      <c r="H782" s="66"/>
      <c r="I782" s="67">
        <v>1661.74</v>
      </c>
      <c r="J782" s="68"/>
      <c r="K782" s="66">
        <v>949</v>
      </c>
      <c r="L782" s="68" t="s">
        <v>208</v>
      </c>
    </row>
    <row r="783" spans="1:12">
      <c r="A783" s="63">
        <v>1600</v>
      </c>
      <c r="B783" s="63" t="s">
        <v>6013</v>
      </c>
      <c r="C783" s="64" t="s">
        <v>6794</v>
      </c>
      <c r="D783" s="65">
        <v>42847</v>
      </c>
      <c r="E783" s="70">
        <v>6</v>
      </c>
      <c r="F783" s="70">
        <v>61</v>
      </c>
      <c r="G783" s="66"/>
      <c r="H783" s="66"/>
      <c r="I783" s="67">
        <v>1206.58</v>
      </c>
      <c r="J783" s="68"/>
      <c r="K783" s="66">
        <v>2078</v>
      </c>
      <c r="L783" s="68" t="s">
        <v>185</v>
      </c>
    </row>
    <row r="784" spans="1:12">
      <c r="A784" s="63">
        <v>1600</v>
      </c>
      <c r="B784" s="63" t="s">
        <v>6013</v>
      </c>
      <c r="C784" s="64" t="s">
        <v>6795</v>
      </c>
      <c r="D784" s="65">
        <v>42847</v>
      </c>
      <c r="E784" s="70">
        <v>6</v>
      </c>
      <c r="F784" s="70">
        <v>61</v>
      </c>
      <c r="G784" s="66"/>
      <c r="H784" s="66"/>
      <c r="I784" s="67">
        <v>3624.25</v>
      </c>
      <c r="J784" s="68"/>
      <c r="K784" s="66">
        <v>1511</v>
      </c>
      <c r="L784" s="68" t="s">
        <v>194</v>
      </c>
    </row>
    <row r="785" spans="1:12">
      <c r="A785" s="63">
        <v>1600</v>
      </c>
      <c r="B785" s="63" t="s">
        <v>6013</v>
      </c>
      <c r="C785" s="64" t="s">
        <v>6796</v>
      </c>
      <c r="D785" s="65">
        <v>42847</v>
      </c>
      <c r="E785" s="70">
        <v>6</v>
      </c>
      <c r="F785" s="70">
        <v>61</v>
      </c>
      <c r="G785" s="66"/>
      <c r="H785" s="66"/>
      <c r="I785" s="67">
        <v>488</v>
      </c>
      <c r="J785" s="68"/>
      <c r="K785" s="66">
        <v>611</v>
      </c>
      <c r="L785" s="68" t="s">
        <v>227</v>
      </c>
    </row>
    <row r="786" spans="1:12">
      <c r="A786" s="63">
        <v>1600</v>
      </c>
      <c r="B786" s="63" t="s">
        <v>6013</v>
      </c>
      <c r="C786" s="64" t="s">
        <v>6797</v>
      </c>
      <c r="D786" s="65">
        <v>42847</v>
      </c>
      <c r="E786" s="70">
        <v>6</v>
      </c>
      <c r="F786" s="70">
        <v>61</v>
      </c>
      <c r="G786" s="66"/>
      <c r="H786" s="66"/>
      <c r="I786" s="67">
        <v>1586</v>
      </c>
      <c r="J786" s="68"/>
      <c r="K786" s="66">
        <v>111</v>
      </c>
      <c r="L786" s="68" t="s">
        <v>272</v>
      </c>
    </row>
    <row r="787" spans="1:12">
      <c r="A787" s="63">
        <v>1600</v>
      </c>
      <c r="B787" s="63" t="s">
        <v>6013</v>
      </c>
      <c r="C787" s="64" t="s">
        <v>6798</v>
      </c>
      <c r="D787" s="65">
        <v>42847</v>
      </c>
      <c r="E787" s="70">
        <v>6</v>
      </c>
      <c r="F787" s="70">
        <v>61</v>
      </c>
      <c r="G787" s="66"/>
      <c r="H787" s="66"/>
      <c r="I787" s="67">
        <v>15616</v>
      </c>
      <c r="J787" s="68"/>
      <c r="K787" s="66">
        <v>111</v>
      </c>
      <c r="L787" s="68" t="s">
        <v>272</v>
      </c>
    </row>
    <row r="788" spans="1:12">
      <c r="A788" s="63">
        <v>1600</v>
      </c>
      <c r="B788" s="63" t="s">
        <v>6013</v>
      </c>
      <c r="C788" s="64" t="s">
        <v>6799</v>
      </c>
      <c r="D788" s="65">
        <v>42851</v>
      </c>
      <c r="E788" s="70">
        <v>2</v>
      </c>
      <c r="F788" s="70">
        <v>22</v>
      </c>
      <c r="G788" s="66"/>
      <c r="H788" s="66"/>
      <c r="I788" s="67">
        <v>1068.72</v>
      </c>
      <c r="J788" s="68"/>
      <c r="K788" s="66">
        <v>65</v>
      </c>
      <c r="L788" s="68" t="s">
        <v>283</v>
      </c>
    </row>
    <row r="789" spans="1:12">
      <c r="A789" s="63">
        <v>1600</v>
      </c>
      <c r="B789" s="63" t="s">
        <v>6013</v>
      </c>
      <c r="C789" s="64" t="s">
        <v>6800</v>
      </c>
      <c r="D789" s="65">
        <v>42851</v>
      </c>
      <c r="E789" s="70">
        <v>1</v>
      </c>
      <c r="F789" s="70">
        <v>12</v>
      </c>
      <c r="G789" s="66"/>
      <c r="H789" s="66"/>
      <c r="I789" s="67">
        <v>549</v>
      </c>
      <c r="J789" s="68"/>
      <c r="K789" s="66">
        <v>227</v>
      </c>
      <c r="L789" s="68" t="s">
        <v>257</v>
      </c>
    </row>
    <row r="790" spans="1:12">
      <c r="A790" s="63">
        <v>1600</v>
      </c>
      <c r="B790" s="63" t="s">
        <v>6013</v>
      </c>
      <c r="C790" s="64" t="s">
        <v>6801</v>
      </c>
      <c r="D790" s="65">
        <v>42851</v>
      </c>
      <c r="E790" s="70">
        <v>1</v>
      </c>
      <c r="F790" s="70">
        <v>12</v>
      </c>
      <c r="G790" s="66"/>
      <c r="H790" s="66"/>
      <c r="I790" s="67">
        <v>549</v>
      </c>
      <c r="J790" s="68"/>
      <c r="K790" s="66">
        <v>227</v>
      </c>
      <c r="L790" s="68" t="s">
        <v>257</v>
      </c>
    </row>
    <row r="791" spans="1:12">
      <c r="A791" s="63">
        <v>1600</v>
      </c>
      <c r="B791" s="63" t="s">
        <v>6013</v>
      </c>
      <c r="C791" s="64" t="s">
        <v>6802</v>
      </c>
      <c r="D791" s="65">
        <v>42851</v>
      </c>
      <c r="E791" s="70">
        <v>1</v>
      </c>
      <c r="F791" s="70">
        <v>12</v>
      </c>
      <c r="G791" s="66"/>
      <c r="H791" s="66"/>
      <c r="I791" s="67">
        <v>647.82000000000005</v>
      </c>
      <c r="J791" s="68"/>
      <c r="K791" s="66">
        <v>819</v>
      </c>
      <c r="L791" s="68" t="s">
        <v>213</v>
      </c>
    </row>
    <row r="792" spans="1:12">
      <c r="A792" s="63">
        <v>1600</v>
      </c>
      <c r="B792" s="63" t="s">
        <v>6013</v>
      </c>
      <c r="C792" s="64" t="s">
        <v>6803</v>
      </c>
      <c r="D792" s="65">
        <v>42851</v>
      </c>
      <c r="E792" s="70">
        <v>1</v>
      </c>
      <c r="F792" s="70">
        <v>12</v>
      </c>
      <c r="G792" s="66"/>
      <c r="H792" s="66"/>
      <c r="I792" s="67">
        <v>1256.5999999999999</v>
      </c>
      <c r="J792" s="68"/>
      <c r="K792" s="66">
        <v>1119</v>
      </c>
      <c r="L792" s="68" t="s">
        <v>202</v>
      </c>
    </row>
    <row r="793" spans="1:12">
      <c r="A793" s="63">
        <v>1600</v>
      </c>
      <c r="B793" s="63" t="s">
        <v>6013</v>
      </c>
      <c r="C793" s="64" t="s">
        <v>6804</v>
      </c>
      <c r="D793" s="65">
        <v>42851</v>
      </c>
      <c r="E793" s="70">
        <v>1</v>
      </c>
      <c r="F793" s="70">
        <v>12</v>
      </c>
      <c r="G793" s="66"/>
      <c r="H793" s="66"/>
      <c r="I793" s="67">
        <v>879.62</v>
      </c>
      <c r="J793" s="68"/>
      <c r="K793" s="66">
        <v>2178</v>
      </c>
      <c r="L793" s="68" t="s">
        <v>182</v>
      </c>
    </row>
    <row r="794" spans="1:12">
      <c r="A794" s="63">
        <v>1600</v>
      </c>
      <c r="B794" s="63" t="s">
        <v>6013</v>
      </c>
      <c r="C794" s="64" t="s">
        <v>6805</v>
      </c>
      <c r="D794" s="65">
        <v>42851</v>
      </c>
      <c r="E794" s="70">
        <v>6</v>
      </c>
      <c r="F794" s="70">
        <v>62</v>
      </c>
      <c r="G794" s="66"/>
      <c r="H794" s="66"/>
      <c r="I794" s="67">
        <v>409.92</v>
      </c>
      <c r="J794" s="68"/>
      <c r="K794" s="66">
        <v>2943</v>
      </c>
      <c r="L794" s="68" t="s">
        <v>158</v>
      </c>
    </row>
    <row r="795" spans="1:12">
      <c r="A795" s="63">
        <v>1600</v>
      </c>
      <c r="B795" s="63" t="s">
        <v>6013</v>
      </c>
      <c r="C795" s="64" t="s">
        <v>6806</v>
      </c>
      <c r="D795" s="65">
        <v>42851</v>
      </c>
      <c r="E795" s="70">
        <v>1</v>
      </c>
      <c r="F795" s="70">
        <v>12</v>
      </c>
      <c r="G795" s="66"/>
      <c r="H795" s="66"/>
      <c r="I795" s="67">
        <v>762.5</v>
      </c>
      <c r="J795" s="68"/>
      <c r="K795" s="66">
        <v>3020</v>
      </c>
      <c r="L795" s="68" t="s">
        <v>155</v>
      </c>
    </row>
    <row r="796" spans="1:12">
      <c r="A796" s="63">
        <v>1600</v>
      </c>
      <c r="B796" s="63" t="s">
        <v>6013</v>
      </c>
      <c r="C796" s="64" t="s">
        <v>6807</v>
      </c>
      <c r="D796" s="65">
        <v>42851</v>
      </c>
      <c r="E796" s="70">
        <v>6</v>
      </c>
      <c r="F796" s="70">
        <v>62</v>
      </c>
      <c r="G796" s="66"/>
      <c r="H796" s="66"/>
      <c r="I796" s="67">
        <v>585.6</v>
      </c>
      <c r="J796" s="68"/>
      <c r="K796" s="66">
        <v>3107</v>
      </c>
      <c r="L796" s="68" t="s">
        <v>151</v>
      </c>
    </row>
    <row r="797" spans="1:12">
      <c r="A797" s="63">
        <v>1600</v>
      </c>
      <c r="B797" s="63" t="s">
        <v>6013</v>
      </c>
      <c r="C797" s="64" t="s">
        <v>6808</v>
      </c>
      <c r="D797" s="65">
        <v>42851</v>
      </c>
      <c r="E797" s="70">
        <v>2</v>
      </c>
      <c r="F797" s="70">
        <v>22</v>
      </c>
      <c r="G797" s="66"/>
      <c r="H797" s="66"/>
      <c r="I797" s="67">
        <v>1622.6</v>
      </c>
      <c r="J797" s="68"/>
      <c r="K797" s="66">
        <v>1126</v>
      </c>
      <c r="L797" s="68" t="s">
        <v>201</v>
      </c>
    </row>
    <row r="798" spans="1:12">
      <c r="A798" s="63">
        <v>1600</v>
      </c>
      <c r="B798" s="63" t="s">
        <v>6013</v>
      </c>
      <c r="C798" s="64" t="s">
        <v>6809</v>
      </c>
      <c r="D798" s="65">
        <v>42851</v>
      </c>
      <c r="E798" s="70">
        <v>6</v>
      </c>
      <c r="F798" s="70">
        <v>62</v>
      </c>
      <c r="G798" s="66"/>
      <c r="H798" s="66"/>
      <c r="I798" s="67">
        <v>756.4</v>
      </c>
      <c r="J798" s="68"/>
      <c r="K798" s="66">
        <v>1126</v>
      </c>
      <c r="L798" s="68" t="s">
        <v>201</v>
      </c>
    </row>
    <row r="799" spans="1:12">
      <c r="A799" s="63">
        <v>1600</v>
      </c>
      <c r="B799" s="63" t="s">
        <v>6013</v>
      </c>
      <c r="C799" s="64" t="s">
        <v>6810</v>
      </c>
      <c r="D799" s="65">
        <v>42851</v>
      </c>
      <c r="E799" s="70">
        <v>1</v>
      </c>
      <c r="F799" s="70">
        <v>12</v>
      </c>
      <c r="G799" s="66"/>
      <c r="H799" s="66"/>
      <c r="I799" s="67">
        <v>762.5</v>
      </c>
      <c r="J799" s="68"/>
      <c r="K799" s="66">
        <v>283</v>
      </c>
      <c r="L799" s="68" t="s">
        <v>250</v>
      </c>
    </row>
    <row r="800" spans="1:12">
      <c r="A800" s="63">
        <v>1600</v>
      </c>
      <c r="B800" s="63" t="s">
        <v>6013</v>
      </c>
      <c r="C800" s="64" t="s">
        <v>6811</v>
      </c>
      <c r="D800" s="65">
        <v>42851</v>
      </c>
      <c r="E800" s="70">
        <v>1</v>
      </c>
      <c r="F800" s="70">
        <v>12</v>
      </c>
      <c r="G800" s="66"/>
      <c r="H800" s="66"/>
      <c r="I800" s="67">
        <v>1005.28</v>
      </c>
      <c r="J800" s="68"/>
      <c r="K800" s="66">
        <v>1119</v>
      </c>
      <c r="L800" s="68" t="s">
        <v>202</v>
      </c>
    </row>
    <row r="801" spans="1:12">
      <c r="A801" s="63">
        <v>1600</v>
      </c>
      <c r="B801" s="63" t="s">
        <v>6013</v>
      </c>
      <c r="C801" s="64" t="s">
        <v>6812</v>
      </c>
      <c r="D801" s="65">
        <v>42851</v>
      </c>
      <c r="E801" s="70">
        <v>2</v>
      </c>
      <c r="F801" s="70">
        <v>22</v>
      </c>
      <c r="G801" s="66"/>
      <c r="H801" s="66"/>
      <c r="I801" s="67">
        <v>1298.08</v>
      </c>
      <c r="J801" s="68"/>
      <c r="K801" s="66">
        <v>346</v>
      </c>
      <c r="L801" s="68" t="s">
        <v>244</v>
      </c>
    </row>
    <row r="802" spans="1:12">
      <c r="A802" s="63">
        <v>1600</v>
      </c>
      <c r="B802" s="63" t="s">
        <v>6013</v>
      </c>
      <c r="C802" s="64" t="s">
        <v>6813</v>
      </c>
      <c r="D802" s="65">
        <v>42851</v>
      </c>
      <c r="E802" s="70">
        <v>1</v>
      </c>
      <c r="F802" s="70">
        <v>12</v>
      </c>
      <c r="G802" s="66"/>
      <c r="H802" s="66"/>
      <c r="I802" s="67">
        <v>1456.68</v>
      </c>
      <c r="J802" s="68"/>
      <c r="K802" s="66">
        <v>515</v>
      </c>
      <c r="L802" s="68" t="s">
        <v>234</v>
      </c>
    </row>
    <row r="803" spans="1:12">
      <c r="A803" s="63">
        <v>1600</v>
      </c>
      <c r="B803" s="63" t="s">
        <v>6013</v>
      </c>
      <c r="C803" s="64" t="s">
        <v>6814</v>
      </c>
      <c r="D803" s="65">
        <v>42851</v>
      </c>
      <c r="E803" s="70">
        <v>1</v>
      </c>
      <c r="F803" s="70">
        <v>12</v>
      </c>
      <c r="G803" s="66"/>
      <c r="H803" s="66"/>
      <c r="I803" s="67">
        <v>971.12</v>
      </c>
      <c r="J803" s="68"/>
      <c r="K803" s="66">
        <v>515</v>
      </c>
      <c r="L803" s="68" t="s">
        <v>234</v>
      </c>
    </row>
    <row r="804" spans="1:12">
      <c r="A804" s="63">
        <v>1600</v>
      </c>
      <c r="B804" s="63" t="s">
        <v>6013</v>
      </c>
      <c r="C804" s="64" t="s">
        <v>6815</v>
      </c>
      <c r="D804" s="65">
        <v>42851</v>
      </c>
      <c r="E804" s="70">
        <v>1</v>
      </c>
      <c r="F804" s="70">
        <v>12</v>
      </c>
      <c r="G804" s="66"/>
      <c r="H804" s="66"/>
      <c r="I804" s="67">
        <v>1586</v>
      </c>
      <c r="J804" s="68"/>
      <c r="K804" s="66">
        <v>2803</v>
      </c>
      <c r="L804" s="68" t="s">
        <v>163</v>
      </c>
    </row>
    <row r="805" spans="1:12">
      <c r="A805" s="63">
        <v>1600</v>
      </c>
      <c r="B805" s="63" t="s">
        <v>6013</v>
      </c>
      <c r="C805" s="64" t="s">
        <v>6816</v>
      </c>
      <c r="D805" s="65">
        <v>42851</v>
      </c>
      <c r="E805" s="70">
        <v>1</v>
      </c>
      <c r="F805" s="70">
        <v>12</v>
      </c>
      <c r="G805" s="66"/>
      <c r="H805" s="66"/>
      <c r="I805" s="67">
        <v>762.5</v>
      </c>
      <c r="J805" s="68"/>
      <c r="K805" s="66">
        <v>2803</v>
      </c>
      <c r="L805" s="68" t="s">
        <v>163</v>
      </c>
    </row>
    <row r="806" spans="1:12">
      <c r="A806" s="63">
        <v>1600</v>
      </c>
      <c r="B806" s="63" t="s">
        <v>6013</v>
      </c>
      <c r="C806" s="64" t="s">
        <v>6817</v>
      </c>
      <c r="D806" s="65">
        <v>42851</v>
      </c>
      <c r="E806" s="70">
        <v>2</v>
      </c>
      <c r="F806" s="70">
        <v>22</v>
      </c>
      <c r="G806" s="66"/>
      <c r="H806" s="66"/>
      <c r="I806" s="67">
        <v>2513.1999999999998</v>
      </c>
      <c r="J806" s="68"/>
      <c r="K806" s="66">
        <v>756</v>
      </c>
      <c r="L806" s="68" t="s">
        <v>217</v>
      </c>
    </row>
    <row r="807" spans="1:12">
      <c r="A807" s="63">
        <v>1600</v>
      </c>
      <c r="B807" s="63" t="s">
        <v>6013</v>
      </c>
      <c r="C807" s="64" t="s">
        <v>6818</v>
      </c>
      <c r="D807" s="65">
        <v>42851</v>
      </c>
      <c r="E807" s="70">
        <v>2</v>
      </c>
      <c r="F807" s="70">
        <v>22</v>
      </c>
      <c r="G807" s="66"/>
      <c r="H807" s="66"/>
      <c r="I807" s="67">
        <v>2271.64</v>
      </c>
      <c r="J807" s="68"/>
      <c r="K807" s="66">
        <v>756</v>
      </c>
      <c r="L807" s="68" t="s">
        <v>217</v>
      </c>
    </row>
    <row r="808" spans="1:12">
      <c r="A808" s="63">
        <v>1600</v>
      </c>
      <c r="B808" s="63" t="s">
        <v>6013</v>
      </c>
      <c r="C808" s="64" t="s">
        <v>6819</v>
      </c>
      <c r="D808" s="65">
        <v>42851</v>
      </c>
      <c r="E808" s="70">
        <v>1</v>
      </c>
      <c r="F808" s="70">
        <v>12</v>
      </c>
      <c r="G808" s="66"/>
      <c r="H808" s="66"/>
      <c r="I808" s="67">
        <v>1067.5</v>
      </c>
      <c r="J808" s="68"/>
      <c r="K808" s="66">
        <v>1391</v>
      </c>
      <c r="L808" s="68" t="s">
        <v>196</v>
      </c>
    </row>
    <row r="809" spans="1:12">
      <c r="A809" s="63">
        <v>1600</v>
      </c>
      <c r="B809" s="63" t="s">
        <v>6013</v>
      </c>
      <c r="C809" s="64" t="s">
        <v>6820</v>
      </c>
      <c r="D809" s="65">
        <v>42851</v>
      </c>
      <c r="E809" s="70">
        <v>2</v>
      </c>
      <c r="F809" s="70">
        <v>22</v>
      </c>
      <c r="G809" s="66"/>
      <c r="H809" s="66"/>
      <c r="I809" s="67">
        <v>1586</v>
      </c>
      <c r="J809" s="68"/>
      <c r="K809" s="66">
        <v>1391</v>
      </c>
      <c r="L809" s="68" t="s">
        <v>196</v>
      </c>
    </row>
    <row r="810" spans="1:12">
      <c r="A810" s="63">
        <v>1600</v>
      </c>
      <c r="B810" s="63" t="s">
        <v>6013</v>
      </c>
      <c r="C810" s="64" t="s">
        <v>6821</v>
      </c>
      <c r="D810" s="65">
        <v>42851</v>
      </c>
      <c r="E810" s="70">
        <v>6</v>
      </c>
      <c r="F810" s="70">
        <v>62</v>
      </c>
      <c r="G810" s="66"/>
      <c r="H810" s="66"/>
      <c r="I810" s="67">
        <v>366</v>
      </c>
      <c r="J810" s="68"/>
      <c r="K810" s="66">
        <v>2178</v>
      </c>
      <c r="L810" s="68" t="s">
        <v>182</v>
      </c>
    </row>
    <row r="811" spans="1:12">
      <c r="A811" s="63">
        <v>1600</v>
      </c>
      <c r="B811" s="63" t="s">
        <v>6013</v>
      </c>
      <c r="C811" s="64" t="s">
        <v>6822</v>
      </c>
      <c r="D811" s="65">
        <v>42851</v>
      </c>
      <c r="E811" s="70">
        <v>2</v>
      </c>
      <c r="F811" s="70">
        <v>22</v>
      </c>
      <c r="G811" s="66"/>
      <c r="H811" s="66"/>
      <c r="I811" s="67">
        <v>1256.5999999999999</v>
      </c>
      <c r="J811" s="68"/>
      <c r="K811" s="66">
        <v>2178</v>
      </c>
      <c r="L811" s="68" t="s">
        <v>182</v>
      </c>
    </row>
    <row r="812" spans="1:12">
      <c r="A812" s="63">
        <v>1600</v>
      </c>
      <c r="B812" s="63" t="s">
        <v>6013</v>
      </c>
      <c r="C812" s="64" t="s">
        <v>6823</v>
      </c>
      <c r="D812" s="65">
        <v>42851</v>
      </c>
      <c r="E812" s="70">
        <v>1</v>
      </c>
      <c r="F812" s="70">
        <v>12</v>
      </c>
      <c r="G812" s="66"/>
      <c r="H812" s="66"/>
      <c r="I812" s="67">
        <v>1525</v>
      </c>
      <c r="J812" s="68"/>
      <c r="K812" s="66">
        <v>2341</v>
      </c>
      <c r="L812" s="68" t="s">
        <v>177</v>
      </c>
    </row>
    <row r="813" spans="1:12">
      <c r="A813" s="63">
        <v>1600</v>
      </c>
      <c r="B813" s="63" t="s">
        <v>6013</v>
      </c>
      <c r="C813" s="64" t="s">
        <v>6824</v>
      </c>
      <c r="D813" s="65">
        <v>42851</v>
      </c>
      <c r="E813" s="70">
        <v>1</v>
      </c>
      <c r="F813" s="70">
        <v>12</v>
      </c>
      <c r="G813" s="66"/>
      <c r="H813" s="66"/>
      <c r="I813" s="67">
        <v>1525</v>
      </c>
      <c r="J813" s="68"/>
      <c r="K813" s="66">
        <v>2341</v>
      </c>
      <c r="L813" s="68" t="s">
        <v>177</v>
      </c>
    </row>
    <row r="814" spans="1:12">
      <c r="A814" s="63">
        <v>1600</v>
      </c>
      <c r="B814" s="63" t="s">
        <v>6013</v>
      </c>
      <c r="C814" s="64" t="s">
        <v>6825</v>
      </c>
      <c r="D814" s="65">
        <v>42851</v>
      </c>
      <c r="E814" s="70">
        <v>2</v>
      </c>
      <c r="F814" s="70">
        <v>22</v>
      </c>
      <c r="G814" s="66"/>
      <c r="H814" s="66"/>
      <c r="I814" s="67">
        <v>1586</v>
      </c>
      <c r="J814" s="68"/>
      <c r="K814" s="66">
        <v>1440</v>
      </c>
      <c r="L814" s="68" t="s">
        <v>195</v>
      </c>
    </row>
    <row r="815" spans="1:12">
      <c r="A815" s="63">
        <v>1600</v>
      </c>
      <c r="B815" s="63" t="s">
        <v>6013</v>
      </c>
      <c r="C815" s="64" t="s">
        <v>6826</v>
      </c>
      <c r="D815" s="65">
        <v>42851</v>
      </c>
      <c r="E815" s="70">
        <v>1</v>
      </c>
      <c r="F815" s="70">
        <v>12</v>
      </c>
      <c r="G815" s="66"/>
      <c r="H815" s="66"/>
      <c r="I815" s="67">
        <v>2137.44</v>
      </c>
      <c r="J815" s="68"/>
      <c r="K815" s="66">
        <v>1440</v>
      </c>
      <c r="L815" s="68" t="s">
        <v>195</v>
      </c>
    </row>
    <row r="816" spans="1:12">
      <c r="A816" s="63">
        <v>1600</v>
      </c>
      <c r="B816" s="63" t="s">
        <v>6013</v>
      </c>
      <c r="C816" s="64" t="s">
        <v>6827</v>
      </c>
      <c r="D816" s="65">
        <v>42851</v>
      </c>
      <c r="E816" s="70">
        <v>1</v>
      </c>
      <c r="F816" s="70">
        <v>12</v>
      </c>
      <c r="G816" s="66"/>
      <c r="H816" s="66"/>
      <c r="I816" s="67">
        <v>2514.42</v>
      </c>
      <c r="J816" s="68"/>
      <c r="K816" s="66">
        <v>2432</v>
      </c>
      <c r="L816" s="68" t="s">
        <v>176</v>
      </c>
    </row>
    <row r="817" spans="1:12">
      <c r="A817" s="63">
        <v>1600</v>
      </c>
      <c r="B817" s="63" t="s">
        <v>6013</v>
      </c>
      <c r="C817" s="64" t="s">
        <v>6828</v>
      </c>
      <c r="D817" s="65">
        <v>42851</v>
      </c>
      <c r="E817" s="70">
        <v>3</v>
      </c>
      <c r="F817" s="71"/>
      <c r="G817" s="68"/>
      <c r="H817" s="68"/>
      <c r="I817" s="67">
        <v>228.14</v>
      </c>
      <c r="J817" s="68"/>
      <c r="K817" s="66">
        <v>2432</v>
      </c>
      <c r="L817" s="68" t="s">
        <v>176</v>
      </c>
    </row>
    <row r="818" spans="1:12">
      <c r="A818" s="63">
        <v>1600</v>
      </c>
      <c r="B818" s="63" t="s">
        <v>6013</v>
      </c>
      <c r="C818" s="64" t="s">
        <v>6829</v>
      </c>
      <c r="D818" s="65">
        <v>42851</v>
      </c>
      <c r="E818" s="70">
        <v>1</v>
      </c>
      <c r="F818" s="70">
        <v>12</v>
      </c>
      <c r="G818" s="66"/>
      <c r="H818" s="66"/>
      <c r="I818" s="67">
        <v>3172</v>
      </c>
      <c r="J818" s="68"/>
      <c r="K818" s="66">
        <v>440</v>
      </c>
      <c r="L818" s="68" t="s">
        <v>239</v>
      </c>
    </row>
    <row r="819" spans="1:12">
      <c r="A819" s="63">
        <v>1600</v>
      </c>
      <c r="B819" s="63" t="s">
        <v>6013</v>
      </c>
      <c r="C819" s="64" t="s">
        <v>6830</v>
      </c>
      <c r="D819" s="65">
        <v>42851</v>
      </c>
      <c r="E819" s="70">
        <v>2</v>
      </c>
      <c r="F819" s="70">
        <v>22</v>
      </c>
      <c r="G819" s="66"/>
      <c r="H819" s="66"/>
      <c r="I819" s="67">
        <v>2271.64</v>
      </c>
      <c r="J819" s="68"/>
      <c r="K819" s="66">
        <v>440</v>
      </c>
      <c r="L819" s="68" t="s">
        <v>239</v>
      </c>
    </row>
    <row r="820" spans="1:12">
      <c r="A820" s="63">
        <v>1600</v>
      </c>
      <c r="B820" s="63" t="s">
        <v>6013</v>
      </c>
      <c r="C820" s="64" t="s">
        <v>6831</v>
      </c>
      <c r="D820" s="65">
        <v>42851</v>
      </c>
      <c r="E820" s="70">
        <v>1</v>
      </c>
      <c r="F820" s="70">
        <v>12</v>
      </c>
      <c r="G820" s="66"/>
      <c r="H820" s="66"/>
      <c r="I820" s="67">
        <v>534.36</v>
      </c>
      <c r="J820" s="68"/>
      <c r="K820" s="66">
        <v>440</v>
      </c>
      <c r="L820" s="68" t="s">
        <v>239</v>
      </c>
    </row>
    <row r="821" spans="1:12">
      <c r="A821" s="63">
        <v>1600</v>
      </c>
      <c r="B821" s="63" t="s">
        <v>6013</v>
      </c>
      <c r="C821" s="64" t="s">
        <v>6832</v>
      </c>
      <c r="D821" s="65">
        <v>42851</v>
      </c>
      <c r="E821" s="70">
        <v>1</v>
      </c>
      <c r="F821" s="70">
        <v>12</v>
      </c>
      <c r="G821" s="66"/>
      <c r="H821" s="66"/>
      <c r="I821" s="67">
        <v>1110.2</v>
      </c>
      <c r="J821" s="68"/>
      <c r="K821" s="66">
        <v>207</v>
      </c>
      <c r="L821" s="68" t="s">
        <v>261</v>
      </c>
    </row>
    <row r="822" spans="1:12">
      <c r="A822" s="63">
        <v>1600</v>
      </c>
      <c r="B822" s="63" t="s">
        <v>6013</v>
      </c>
      <c r="C822" s="64" t="s">
        <v>6833</v>
      </c>
      <c r="D822" s="65">
        <v>42851</v>
      </c>
      <c r="E822" s="70">
        <v>1</v>
      </c>
      <c r="F822" s="70">
        <v>12</v>
      </c>
      <c r="G822" s="66"/>
      <c r="H822" s="66"/>
      <c r="I822" s="67">
        <v>762.5</v>
      </c>
      <c r="J822" s="68"/>
      <c r="K822" s="66">
        <v>2077</v>
      </c>
      <c r="L822" s="68" t="s">
        <v>186</v>
      </c>
    </row>
    <row r="823" spans="1:12">
      <c r="A823" s="63">
        <v>1600</v>
      </c>
      <c r="B823" s="63" t="s">
        <v>6013</v>
      </c>
      <c r="C823" s="64" t="s">
        <v>6834</v>
      </c>
      <c r="D823" s="65">
        <v>42851</v>
      </c>
      <c r="E823" s="70">
        <v>2</v>
      </c>
      <c r="F823" s="70">
        <v>22</v>
      </c>
      <c r="G823" s="66"/>
      <c r="H823" s="66"/>
      <c r="I823" s="67">
        <v>4026</v>
      </c>
      <c r="J823" s="68"/>
      <c r="K823" s="66">
        <v>3081</v>
      </c>
      <c r="L823" s="68" t="s">
        <v>153</v>
      </c>
    </row>
    <row r="824" spans="1:12">
      <c r="A824" s="63">
        <v>1600</v>
      </c>
      <c r="B824" s="63" t="s">
        <v>6013</v>
      </c>
      <c r="C824" s="64" t="s">
        <v>6835</v>
      </c>
      <c r="D824" s="65">
        <v>42851</v>
      </c>
      <c r="E824" s="70">
        <v>1</v>
      </c>
      <c r="F824" s="70">
        <v>12</v>
      </c>
      <c r="G824" s="66"/>
      <c r="H824" s="66"/>
      <c r="I824" s="67">
        <v>572.17999999999995</v>
      </c>
      <c r="J824" s="68"/>
      <c r="K824" s="66">
        <v>3081</v>
      </c>
      <c r="L824" s="68" t="s">
        <v>153</v>
      </c>
    </row>
    <row r="825" spans="1:12">
      <c r="A825" s="63">
        <v>1600</v>
      </c>
      <c r="B825" s="63" t="s">
        <v>6013</v>
      </c>
      <c r="C825" s="64" t="s">
        <v>6836</v>
      </c>
      <c r="D825" s="65">
        <v>42851</v>
      </c>
      <c r="E825" s="70">
        <v>1</v>
      </c>
      <c r="F825" s="70">
        <v>12</v>
      </c>
      <c r="G825" s="66"/>
      <c r="H825" s="66"/>
      <c r="I825" s="67">
        <v>572.17999999999995</v>
      </c>
      <c r="J825" s="68"/>
      <c r="K825" s="66">
        <v>3081</v>
      </c>
      <c r="L825" s="68" t="s">
        <v>153</v>
      </c>
    </row>
    <row r="826" spans="1:12">
      <c r="A826" s="63">
        <v>1600</v>
      </c>
      <c r="B826" s="63" t="s">
        <v>6013</v>
      </c>
      <c r="C826" s="64" t="s">
        <v>6837</v>
      </c>
      <c r="D826" s="65">
        <v>42851</v>
      </c>
      <c r="E826" s="70">
        <v>2</v>
      </c>
      <c r="F826" s="70">
        <v>22</v>
      </c>
      <c r="G826" s="66"/>
      <c r="H826" s="66"/>
      <c r="I826" s="67">
        <v>1586</v>
      </c>
      <c r="J826" s="68"/>
      <c r="K826" s="66">
        <v>3081</v>
      </c>
      <c r="L826" s="68" t="s">
        <v>153</v>
      </c>
    </row>
    <row r="827" spans="1:12">
      <c r="A827" s="63">
        <v>1600</v>
      </c>
      <c r="B827" s="63" t="s">
        <v>6013</v>
      </c>
      <c r="C827" s="64" t="s">
        <v>6838</v>
      </c>
      <c r="D827" s="65">
        <v>42851</v>
      </c>
      <c r="E827" s="70">
        <v>1</v>
      </c>
      <c r="F827" s="70">
        <v>12</v>
      </c>
      <c r="G827" s="66"/>
      <c r="H827" s="66"/>
      <c r="I827" s="67">
        <v>1586</v>
      </c>
      <c r="J827" s="68"/>
      <c r="K827" s="66">
        <v>3081</v>
      </c>
      <c r="L827" s="68" t="s">
        <v>153</v>
      </c>
    </row>
    <row r="828" spans="1:12">
      <c r="A828" s="63">
        <v>1600</v>
      </c>
      <c r="B828" s="63" t="s">
        <v>6013</v>
      </c>
      <c r="C828" s="64" t="s">
        <v>6839</v>
      </c>
      <c r="D828" s="65">
        <v>42851</v>
      </c>
      <c r="E828" s="70">
        <v>1</v>
      </c>
      <c r="F828" s="70">
        <v>12</v>
      </c>
      <c r="G828" s="66"/>
      <c r="H828" s="66"/>
      <c r="I828" s="67">
        <v>2514.42</v>
      </c>
      <c r="J828" s="68"/>
      <c r="K828" s="66">
        <v>3081</v>
      </c>
      <c r="L828" s="68" t="s">
        <v>153</v>
      </c>
    </row>
    <row r="829" spans="1:12">
      <c r="A829" s="63">
        <v>1600</v>
      </c>
      <c r="B829" s="63" t="s">
        <v>6013</v>
      </c>
      <c r="C829" s="64" t="s">
        <v>6840</v>
      </c>
      <c r="D829" s="65">
        <v>42851</v>
      </c>
      <c r="E829" s="70">
        <v>1</v>
      </c>
      <c r="F829" s="70">
        <v>12</v>
      </c>
      <c r="G829" s="66"/>
      <c r="H829" s="66"/>
      <c r="I829" s="67">
        <v>549</v>
      </c>
      <c r="J829" s="68"/>
      <c r="K829" s="66">
        <v>3126</v>
      </c>
      <c r="L829" s="68" t="s">
        <v>150</v>
      </c>
    </row>
    <row r="830" spans="1:12">
      <c r="A830" s="63">
        <v>1600</v>
      </c>
      <c r="B830" s="63" t="s">
        <v>6013</v>
      </c>
      <c r="C830" s="64" t="s">
        <v>6841</v>
      </c>
      <c r="D830" s="65">
        <v>42851</v>
      </c>
      <c r="E830" s="70">
        <v>1</v>
      </c>
      <c r="F830" s="70">
        <v>12</v>
      </c>
      <c r="G830" s="66"/>
      <c r="H830" s="66"/>
      <c r="I830" s="67">
        <v>549</v>
      </c>
      <c r="J830" s="68"/>
      <c r="K830" s="66">
        <v>3126</v>
      </c>
      <c r="L830" s="68" t="s">
        <v>150</v>
      </c>
    </row>
    <row r="831" spans="1:12">
      <c r="A831" s="63">
        <v>1600</v>
      </c>
      <c r="B831" s="63" t="s">
        <v>6013</v>
      </c>
      <c r="C831" s="64" t="s">
        <v>6842</v>
      </c>
      <c r="D831" s="65">
        <v>42851</v>
      </c>
      <c r="E831" s="70">
        <v>1</v>
      </c>
      <c r="F831" s="70">
        <v>12</v>
      </c>
      <c r="G831" s="66"/>
      <c r="H831" s="66"/>
      <c r="I831" s="67">
        <v>2514.42</v>
      </c>
      <c r="J831" s="68"/>
      <c r="K831" s="66">
        <v>3126</v>
      </c>
      <c r="L831" s="68" t="s">
        <v>150</v>
      </c>
    </row>
    <row r="832" spans="1:12">
      <c r="A832" s="63">
        <v>1600</v>
      </c>
      <c r="B832" s="63" t="s">
        <v>6013</v>
      </c>
      <c r="C832" s="64" t="s">
        <v>6843</v>
      </c>
      <c r="D832" s="65">
        <v>42851</v>
      </c>
      <c r="E832" s="70">
        <v>6</v>
      </c>
      <c r="F832" s="70">
        <v>62</v>
      </c>
      <c r="G832" s="66"/>
      <c r="H832" s="66"/>
      <c r="I832" s="67">
        <v>585.6</v>
      </c>
      <c r="J832" s="68"/>
      <c r="K832" s="66">
        <v>3126</v>
      </c>
      <c r="L832" s="68" t="s">
        <v>150</v>
      </c>
    </row>
    <row r="833" spans="1:12">
      <c r="A833" s="63">
        <v>1600</v>
      </c>
      <c r="B833" s="63" t="s">
        <v>6013</v>
      </c>
      <c r="C833" s="64" t="s">
        <v>6844</v>
      </c>
      <c r="D833" s="65">
        <v>42852</v>
      </c>
      <c r="E833" s="70">
        <v>2</v>
      </c>
      <c r="F833" s="70">
        <v>21</v>
      </c>
      <c r="G833" s="66"/>
      <c r="H833" s="66"/>
      <c r="I833" s="68"/>
      <c r="J833" s="67">
        <v>-3660</v>
      </c>
      <c r="K833" s="66">
        <v>2457</v>
      </c>
      <c r="L833" s="68" t="s">
        <v>173</v>
      </c>
    </row>
    <row r="834" spans="1:12">
      <c r="A834" s="63">
        <v>1600</v>
      </c>
      <c r="B834" s="63" t="s">
        <v>6013</v>
      </c>
      <c r="C834" s="64" t="s">
        <v>6845</v>
      </c>
      <c r="D834" s="65">
        <v>42852</v>
      </c>
      <c r="E834" s="70">
        <v>2</v>
      </c>
      <c r="F834" s="70">
        <v>21</v>
      </c>
      <c r="G834" s="66"/>
      <c r="H834" s="66"/>
      <c r="I834" s="67">
        <v>3294</v>
      </c>
      <c r="J834" s="68"/>
      <c r="K834" s="66">
        <v>2457</v>
      </c>
      <c r="L834" s="68" t="s">
        <v>173</v>
      </c>
    </row>
    <row r="835" spans="1:12">
      <c r="A835" s="63">
        <v>1600</v>
      </c>
      <c r="B835" s="63" t="s">
        <v>6013</v>
      </c>
      <c r="C835" s="64" t="s">
        <v>6846</v>
      </c>
      <c r="D835" s="65">
        <v>42853</v>
      </c>
      <c r="E835" s="70">
        <v>6</v>
      </c>
      <c r="F835" s="70">
        <v>61</v>
      </c>
      <c r="G835" s="66"/>
      <c r="H835" s="66"/>
      <c r="I835" s="67">
        <v>2808.63</v>
      </c>
      <c r="J835" s="68"/>
      <c r="K835" s="66">
        <v>1511</v>
      </c>
      <c r="L835" s="68" t="s">
        <v>194</v>
      </c>
    </row>
    <row r="836" spans="1:12">
      <c r="A836" s="63">
        <v>1600</v>
      </c>
      <c r="B836" s="63" t="s">
        <v>6013</v>
      </c>
      <c r="C836" s="64" t="s">
        <v>6847</v>
      </c>
      <c r="D836" s="65">
        <v>42853</v>
      </c>
      <c r="E836" s="70">
        <v>6</v>
      </c>
      <c r="F836" s="70">
        <v>61</v>
      </c>
      <c r="G836" s="66"/>
      <c r="H836" s="66"/>
      <c r="I836" s="67">
        <v>21264.6</v>
      </c>
      <c r="J836" s="68"/>
      <c r="K836" s="66">
        <v>111</v>
      </c>
      <c r="L836" s="68" t="s">
        <v>272</v>
      </c>
    </row>
    <row r="837" spans="1:12">
      <c r="A837" s="63">
        <v>1600</v>
      </c>
      <c r="B837" s="63" t="s">
        <v>6013</v>
      </c>
      <c r="C837" s="64" t="s">
        <v>6848</v>
      </c>
      <c r="D837" s="65">
        <v>42853</v>
      </c>
      <c r="E837" s="70">
        <v>4</v>
      </c>
      <c r="F837" s="71"/>
      <c r="G837" s="68"/>
      <c r="H837" s="68"/>
      <c r="I837" s="67">
        <v>3943.58</v>
      </c>
      <c r="J837" s="68"/>
      <c r="K837" s="66">
        <v>2792</v>
      </c>
      <c r="L837" s="68" t="s">
        <v>165</v>
      </c>
    </row>
    <row r="838" spans="1:12">
      <c r="A838" s="63">
        <v>1600</v>
      </c>
      <c r="B838" s="63" t="s">
        <v>6013</v>
      </c>
      <c r="C838" s="64" t="s">
        <v>6849</v>
      </c>
      <c r="D838" s="65">
        <v>42853</v>
      </c>
      <c r="E838" s="70">
        <v>4</v>
      </c>
      <c r="F838" s="71"/>
      <c r="G838" s="68"/>
      <c r="H838" s="68"/>
      <c r="I838" s="67">
        <v>826.59</v>
      </c>
      <c r="J838" s="68"/>
      <c r="K838" s="66">
        <v>2792</v>
      </c>
      <c r="L838" s="68" t="s">
        <v>165</v>
      </c>
    </row>
    <row r="839" spans="1:12">
      <c r="A839" s="63">
        <v>1600</v>
      </c>
      <c r="B839" s="63" t="s">
        <v>6013</v>
      </c>
      <c r="C839" s="64" t="s">
        <v>6850</v>
      </c>
      <c r="D839" s="65">
        <v>42854</v>
      </c>
      <c r="E839" s="70">
        <v>1</v>
      </c>
      <c r="F839" s="70">
        <v>12</v>
      </c>
      <c r="G839" s="66"/>
      <c r="H839" s="66"/>
      <c r="I839" s="67">
        <v>1068.72</v>
      </c>
      <c r="J839" s="68"/>
      <c r="K839" s="66">
        <v>65</v>
      </c>
      <c r="L839" s="68" t="s">
        <v>283</v>
      </c>
    </row>
    <row r="840" spans="1:12">
      <c r="A840" s="63">
        <v>1600</v>
      </c>
      <c r="B840" s="63" t="s">
        <v>6013</v>
      </c>
      <c r="C840" s="64" t="s">
        <v>6851</v>
      </c>
      <c r="D840" s="65">
        <v>42854</v>
      </c>
      <c r="E840" s="70">
        <v>1</v>
      </c>
      <c r="F840" s="70">
        <v>12</v>
      </c>
      <c r="G840" s="66"/>
      <c r="H840" s="66"/>
      <c r="I840" s="67">
        <v>73.2</v>
      </c>
      <c r="J840" s="68"/>
      <c r="K840" s="66">
        <v>94</v>
      </c>
      <c r="L840" s="68" t="s">
        <v>281</v>
      </c>
    </row>
    <row r="841" spans="1:12">
      <c r="A841" s="63">
        <v>1600</v>
      </c>
      <c r="B841" s="63" t="s">
        <v>6013</v>
      </c>
      <c r="C841" s="64" t="s">
        <v>6852</v>
      </c>
      <c r="D841" s="65">
        <v>42854</v>
      </c>
      <c r="E841" s="70">
        <v>1</v>
      </c>
      <c r="F841" s="70">
        <v>12</v>
      </c>
      <c r="G841" s="66"/>
      <c r="H841" s="66"/>
      <c r="I841" s="67">
        <v>73.2</v>
      </c>
      <c r="J841" s="68"/>
      <c r="K841" s="66">
        <v>101</v>
      </c>
      <c r="L841" s="68" t="s">
        <v>279</v>
      </c>
    </row>
    <row r="842" spans="1:12">
      <c r="A842" s="63">
        <v>1600</v>
      </c>
      <c r="B842" s="63" t="s">
        <v>6013</v>
      </c>
      <c r="C842" s="64" t="s">
        <v>6853</v>
      </c>
      <c r="D842" s="65">
        <v>42854</v>
      </c>
      <c r="E842" s="70">
        <v>1</v>
      </c>
      <c r="F842" s="70">
        <v>12</v>
      </c>
      <c r="G842" s="66"/>
      <c r="H842" s="66"/>
      <c r="I842" s="67">
        <v>36.6</v>
      </c>
      <c r="J842" s="68"/>
      <c r="K842" s="66">
        <v>103</v>
      </c>
      <c r="L842" s="68" t="s">
        <v>277</v>
      </c>
    </row>
    <row r="843" spans="1:12">
      <c r="A843" s="63">
        <v>1600</v>
      </c>
      <c r="B843" s="63" t="s">
        <v>6013</v>
      </c>
      <c r="C843" s="64" t="s">
        <v>6854</v>
      </c>
      <c r="D843" s="65">
        <v>42854</v>
      </c>
      <c r="E843" s="70">
        <v>1</v>
      </c>
      <c r="F843" s="70">
        <v>12</v>
      </c>
      <c r="G843" s="66"/>
      <c r="H843" s="66"/>
      <c r="I843" s="67">
        <v>36.6</v>
      </c>
      <c r="J843" s="68"/>
      <c r="K843" s="66">
        <v>104</v>
      </c>
      <c r="L843" s="68" t="s">
        <v>276</v>
      </c>
    </row>
    <row r="844" spans="1:12">
      <c r="A844" s="63">
        <v>1600</v>
      </c>
      <c r="B844" s="63" t="s">
        <v>6013</v>
      </c>
      <c r="C844" s="64" t="s">
        <v>6855</v>
      </c>
      <c r="D844" s="65">
        <v>42854</v>
      </c>
      <c r="E844" s="70">
        <v>1</v>
      </c>
      <c r="F844" s="70">
        <v>12</v>
      </c>
      <c r="G844" s="66"/>
      <c r="H844" s="66"/>
      <c r="I844" s="67">
        <v>109.8</v>
      </c>
      <c r="J844" s="68"/>
      <c r="K844" s="66">
        <v>105</v>
      </c>
      <c r="L844" s="68" t="s">
        <v>275</v>
      </c>
    </row>
    <row r="845" spans="1:12">
      <c r="A845" s="63">
        <v>1600</v>
      </c>
      <c r="B845" s="63" t="s">
        <v>6013</v>
      </c>
      <c r="C845" s="64" t="s">
        <v>6856</v>
      </c>
      <c r="D845" s="65">
        <v>42854</v>
      </c>
      <c r="E845" s="70">
        <v>1</v>
      </c>
      <c r="F845" s="70">
        <v>12</v>
      </c>
      <c r="G845" s="66"/>
      <c r="H845" s="66"/>
      <c r="I845" s="67">
        <v>73.2</v>
      </c>
      <c r="J845" s="68"/>
      <c r="K845" s="66">
        <v>106</v>
      </c>
      <c r="L845" s="68" t="s">
        <v>274</v>
      </c>
    </row>
    <row r="846" spans="1:12">
      <c r="A846" s="63">
        <v>1600</v>
      </c>
      <c r="B846" s="63" t="s">
        <v>6013</v>
      </c>
      <c r="C846" s="64" t="s">
        <v>6857</v>
      </c>
      <c r="D846" s="65">
        <v>42854</v>
      </c>
      <c r="E846" s="70">
        <v>1</v>
      </c>
      <c r="F846" s="70">
        <v>12</v>
      </c>
      <c r="G846" s="66"/>
      <c r="H846" s="66"/>
      <c r="I846" s="67">
        <v>73.2</v>
      </c>
      <c r="J846" s="68"/>
      <c r="K846" s="66">
        <v>111</v>
      </c>
      <c r="L846" s="68" t="s">
        <v>272</v>
      </c>
    </row>
    <row r="847" spans="1:12">
      <c r="A847" s="63">
        <v>1600</v>
      </c>
      <c r="B847" s="63" t="s">
        <v>6013</v>
      </c>
      <c r="C847" s="64" t="s">
        <v>6858</v>
      </c>
      <c r="D847" s="65">
        <v>42854</v>
      </c>
      <c r="E847" s="70">
        <v>1</v>
      </c>
      <c r="F847" s="70">
        <v>12</v>
      </c>
      <c r="G847" s="66"/>
      <c r="H847" s="66"/>
      <c r="I847" s="67">
        <v>36.6</v>
      </c>
      <c r="J847" s="68"/>
      <c r="K847" s="66">
        <v>115</v>
      </c>
      <c r="L847" s="68" t="s">
        <v>271</v>
      </c>
    </row>
    <row r="848" spans="1:12">
      <c r="A848" s="63">
        <v>1600</v>
      </c>
      <c r="B848" s="63" t="s">
        <v>6013</v>
      </c>
      <c r="C848" s="64" t="s">
        <v>6859</v>
      </c>
      <c r="D848" s="65">
        <v>42854</v>
      </c>
      <c r="E848" s="70">
        <v>1</v>
      </c>
      <c r="F848" s="70">
        <v>12</v>
      </c>
      <c r="G848" s="66"/>
      <c r="H848" s="66"/>
      <c r="I848" s="67">
        <v>1708</v>
      </c>
      <c r="J848" s="68"/>
      <c r="K848" s="66">
        <v>320</v>
      </c>
      <c r="L848" s="68" t="s">
        <v>245</v>
      </c>
    </row>
    <row r="849" spans="1:12">
      <c r="A849" s="63">
        <v>1600</v>
      </c>
      <c r="B849" s="63" t="s">
        <v>6013</v>
      </c>
      <c r="C849" s="64" t="s">
        <v>6860</v>
      </c>
      <c r="D849" s="65">
        <v>42854</v>
      </c>
      <c r="E849" s="70">
        <v>6</v>
      </c>
      <c r="F849" s="70">
        <v>61</v>
      </c>
      <c r="G849" s="66"/>
      <c r="H849" s="66"/>
      <c r="I849" s="67">
        <v>8982.25</v>
      </c>
      <c r="J849" s="68"/>
      <c r="K849" s="66">
        <v>358</v>
      </c>
      <c r="L849" s="68" t="s">
        <v>243</v>
      </c>
    </row>
    <row r="850" spans="1:12">
      <c r="A850" s="63">
        <v>1600</v>
      </c>
      <c r="B850" s="63" t="s">
        <v>6013</v>
      </c>
      <c r="C850" s="64" t="s">
        <v>6861</v>
      </c>
      <c r="D850" s="65">
        <v>42854</v>
      </c>
      <c r="E850" s="70">
        <v>1</v>
      </c>
      <c r="F850" s="70">
        <v>12</v>
      </c>
      <c r="G850" s="66"/>
      <c r="H850" s="66"/>
      <c r="I850" s="67">
        <v>1622.6</v>
      </c>
      <c r="J850" s="68"/>
      <c r="K850" s="66">
        <v>440</v>
      </c>
      <c r="L850" s="68" t="s">
        <v>239</v>
      </c>
    </row>
    <row r="851" spans="1:12">
      <c r="A851" s="63">
        <v>1600</v>
      </c>
      <c r="B851" s="63" t="s">
        <v>6013</v>
      </c>
      <c r="C851" s="64" t="s">
        <v>6862</v>
      </c>
      <c r="D851" s="65">
        <v>42854</v>
      </c>
      <c r="E851" s="70">
        <v>1</v>
      </c>
      <c r="F851" s="70">
        <v>12</v>
      </c>
      <c r="G851" s="66"/>
      <c r="H851" s="66"/>
      <c r="I851" s="67">
        <v>1256.5999999999999</v>
      </c>
      <c r="J851" s="68"/>
      <c r="K851" s="66">
        <v>978</v>
      </c>
      <c r="L851" s="68" t="s">
        <v>206</v>
      </c>
    </row>
    <row r="852" spans="1:12">
      <c r="A852" s="63">
        <v>1600</v>
      </c>
      <c r="B852" s="63" t="s">
        <v>6013</v>
      </c>
      <c r="C852" s="64" t="s">
        <v>6863</v>
      </c>
      <c r="D852" s="65">
        <v>42854</v>
      </c>
      <c r="E852" s="70">
        <v>6</v>
      </c>
      <c r="F852" s="70">
        <v>61</v>
      </c>
      <c r="G852" s="66"/>
      <c r="H852" s="66"/>
      <c r="I852" s="67">
        <v>890.6</v>
      </c>
      <c r="J852" s="68"/>
      <c r="K852" s="66">
        <v>2077</v>
      </c>
      <c r="L852" s="68" t="s">
        <v>186</v>
      </c>
    </row>
    <row r="853" spans="1:12">
      <c r="A853" s="63">
        <v>1600</v>
      </c>
      <c r="B853" s="63" t="s">
        <v>6013</v>
      </c>
      <c r="C853" s="64" t="s">
        <v>6864</v>
      </c>
      <c r="D853" s="65">
        <v>42854</v>
      </c>
      <c r="E853" s="70">
        <v>6</v>
      </c>
      <c r="F853" s="70">
        <v>61</v>
      </c>
      <c r="G853" s="66"/>
      <c r="H853" s="66"/>
      <c r="I853" s="67">
        <v>2684</v>
      </c>
      <c r="J853" s="68"/>
      <c r="K853" s="66">
        <v>3126</v>
      </c>
      <c r="L853" s="68" t="s">
        <v>150</v>
      </c>
    </row>
    <row r="854" spans="1:12">
      <c r="A854" s="63">
        <v>1600</v>
      </c>
      <c r="B854" s="63" t="s">
        <v>6013</v>
      </c>
      <c r="C854" s="64" t="s">
        <v>6865</v>
      </c>
      <c r="D854" s="65">
        <v>42854</v>
      </c>
      <c r="E854" s="70">
        <v>6</v>
      </c>
      <c r="F854" s="70">
        <v>61</v>
      </c>
      <c r="G854" s="66"/>
      <c r="H854" s="66"/>
      <c r="I854" s="67">
        <v>732</v>
      </c>
      <c r="J854" s="68"/>
      <c r="K854" s="66">
        <v>1126</v>
      </c>
      <c r="L854" s="68" t="s">
        <v>201</v>
      </c>
    </row>
    <row r="855" spans="1:12">
      <c r="A855" s="63">
        <v>1600</v>
      </c>
      <c r="B855" s="63" t="s">
        <v>6013</v>
      </c>
      <c r="C855" s="64" t="s">
        <v>6866</v>
      </c>
      <c r="D855" s="65">
        <v>42854</v>
      </c>
      <c r="E855" s="70">
        <v>6</v>
      </c>
      <c r="F855" s="70">
        <v>61</v>
      </c>
      <c r="G855" s="66"/>
      <c r="H855" s="66"/>
      <c r="I855" s="67">
        <v>732</v>
      </c>
      <c r="J855" s="68"/>
      <c r="K855" s="66">
        <v>1126</v>
      </c>
      <c r="L855" s="68" t="s">
        <v>201</v>
      </c>
    </row>
    <row r="856" spans="1:12">
      <c r="A856" s="63">
        <v>1600</v>
      </c>
      <c r="B856" s="63" t="s">
        <v>6013</v>
      </c>
      <c r="C856" s="64" t="s">
        <v>6867</v>
      </c>
      <c r="D856" s="65">
        <v>42854</v>
      </c>
      <c r="E856" s="70">
        <v>1</v>
      </c>
      <c r="F856" s="70">
        <v>12</v>
      </c>
      <c r="G856" s="66"/>
      <c r="H856" s="66"/>
      <c r="I856" s="67">
        <v>146.4</v>
      </c>
      <c r="J856" s="68"/>
      <c r="K856" s="66">
        <v>1511</v>
      </c>
      <c r="L856" s="68" t="s">
        <v>194</v>
      </c>
    </row>
    <row r="857" spans="1:12">
      <c r="A857" s="63">
        <v>1600</v>
      </c>
      <c r="B857" s="63" t="s">
        <v>6013</v>
      </c>
      <c r="C857" s="64" t="s">
        <v>6868</v>
      </c>
      <c r="D857" s="65">
        <v>42854</v>
      </c>
      <c r="E857" s="70">
        <v>1</v>
      </c>
      <c r="F857" s="70">
        <v>12</v>
      </c>
      <c r="G857" s="66"/>
      <c r="H857" s="66"/>
      <c r="I857" s="67">
        <v>183</v>
      </c>
      <c r="J857" s="68"/>
      <c r="K857" s="66">
        <v>283</v>
      </c>
      <c r="L857" s="68" t="s">
        <v>250</v>
      </c>
    </row>
    <row r="858" spans="1:12">
      <c r="A858" s="63">
        <v>1600</v>
      </c>
      <c r="B858" s="63" t="s">
        <v>6013</v>
      </c>
      <c r="C858" s="64" t="s">
        <v>6869</v>
      </c>
      <c r="D858" s="65">
        <v>42854</v>
      </c>
      <c r="E858" s="70">
        <v>1</v>
      </c>
      <c r="F858" s="70">
        <v>12</v>
      </c>
      <c r="G858" s="66"/>
      <c r="H858" s="66"/>
      <c r="I858" s="67">
        <v>1298.08</v>
      </c>
      <c r="J858" s="68"/>
      <c r="K858" s="66">
        <v>283</v>
      </c>
      <c r="L858" s="68" t="s">
        <v>250</v>
      </c>
    </row>
    <row r="859" spans="1:12">
      <c r="A859" s="63">
        <v>1600</v>
      </c>
      <c r="B859" s="63" t="s">
        <v>6013</v>
      </c>
      <c r="C859" s="64" t="s">
        <v>6870</v>
      </c>
      <c r="D859" s="65">
        <v>42854</v>
      </c>
      <c r="E859" s="70">
        <v>1</v>
      </c>
      <c r="F859" s="70">
        <v>12</v>
      </c>
      <c r="G859" s="66"/>
      <c r="H859" s="66"/>
      <c r="I859" s="67">
        <v>73.2</v>
      </c>
      <c r="J859" s="68"/>
      <c r="K859" s="66">
        <v>1119</v>
      </c>
      <c r="L859" s="68" t="s">
        <v>202</v>
      </c>
    </row>
    <row r="860" spans="1:12">
      <c r="A860" s="63">
        <v>1600</v>
      </c>
      <c r="B860" s="63" t="s">
        <v>6013</v>
      </c>
      <c r="C860" s="64" t="s">
        <v>6871</v>
      </c>
      <c r="D860" s="65">
        <v>42854</v>
      </c>
      <c r="E860" s="70">
        <v>1</v>
      </c>
      <c r="F860" s="70">
        <v>12</v>
      </c>
      <c r="G860" s="66"/>
      <c r="H860" s="66"/>
      <c r="I860" s="67">
        <v>109.8</v>
      </c>
      <c r="J860" s="68"/>
      <c r="K860" s="66">
        <v>515</v>
      </c>
      <c r="L860" s="68" t="s">
        <v>234</v>
      </c>
    </row>
    <row r="861" spans="1:12">
      <c r="A861" s="63">
        <v>1600</v>
      </c>
      <c r="B861" s="63" t="s">
        <v>6013</v>
      </c>
      <c r="C861" s="64" t="s">
        <v>6872</v>
      </c>
      <c r="D861" s="65">
        <v>42854</v>
      </c>
      <c r="E861" s="70">
        <v>1</v>
      </c>
      <c r="F861" s="70">
        <v>12</v>
      </c>
      <c r="G861" s="66"/>
      <c r="H861" s="66"/>
      <c r="I861" s="67">
        <v>1710.44</v>
      </c>
      <c r="J861" s="68"/>
      <c r="K861" s="66">
        <v>3107</v>
      </c>
      <c r="L861" s="68" t="s">
        <v>151</v>
      </c>
    </row>
    <row r="862" spans="1:12">
      <c r="A862" s="63">
        <v>1600</v>
      </c>
      <c r="B862" s="63" t="s">
        <v>6013</v>
      </c>
      <c r="C862" s="64" t="s">
        <v>6873</v>
      </c>
      <c r="D862" s="65">
        <v>42854</v>
      </c>
      <c r="E862" s="70">
        <v>1</v>
      </c>
      <c r="F862" s="70">
        <v>12</v>
      </c>
      <c r="G862" s="66"/>
      <c r="H862" s="66"/>
      <c r="I862" s="67">
        <v>73.2</v>
      </c>
      <c r="J862" s="68"/>
      <c r="K862" s="66">
        <v>2457</v>
      </c>
      <c r="L862" s="68" t="s">
        <v>173</v>
      </c>
    </row>
    <row r="863" spans="1:12">
      <c r="A863" s="63">
        <v>1600</v>
      </c>
      <c r="B863" s="63" t="s">
        <v>6013</v>
      </c>
      <c r="C863" s="64" t="s">
        <v>6874</v>
      </c>
      <c r="D863" s="65">
        <v>42854</v>
      </c>
      <c r="E863" s="70">
        <v>1</v>
      </c>
      <c r="F863" s="70">
        <v>12</v>
      </c>
      <c r="G863" s="66"/>
      <c r="H863" s="66"/>
      <c r="I863" s="67">
        <v>474.58</v>
      </c>
      <c r="J863" s="68"/>
      <c r="K863" s="66">
        <v>756</v>
      </c>
      <c r="L863" s="68" t="s">
        <v>217</v>
      </c>
    </row>
    <row r="864" spans="1:12">
      <c r="A864" s="63">
        <v>1600</v>
      </c>
      <c r="B864" s="63" t="s">
        <v>6013</v>
      </c>
      <c r="C864" s="64" t="s">
        <v>6875</v>
      </c>
      <c r="D864" s="65">
        <v>42854</v>
      </c>
      <c r="E864" s="70">
        <v>2</v>
      </c>
      <c r="F864" s="70">
        <v>22</v>
      </c>
      <c r="G864" s="66"/>
      <c r="H864" s="66"/>
      <c r="I864" s="67">
        <v>427</v>
      </c>
      <c r="J864" s="68"/>
      <c r="K864" s="66">
        <v>756</v>
      </c>
      <c r="L864" s="68" t="s">
        <v>217</v>
      </c>
    </row>
    <row r="865" spans="1:12">
      <c r="A865" s="63">
        <v>1600</v>
      </c>
      <c r="B865" s="63" t="s">
        <v>6013</v>
      </c>
      <c r="C865" s="64" t="s">
        <v>6876</v>
      </c>
      <c r="D865" s="65">
        <v>42854</v>
      </c>
      <c r="E865" s="70">
        <v>1</v>
      </c>
      <c r="F865" s="70">
        <v>12</v>
      </c>
      <c r="G865" s="66"/>
      <c r="H865" s="66"/>
      <c r="I865" s="67">
        <v>109.8</v>
      </c>
      <c r="J865" s="68"/>
      <c r="K865" s="66">
        <v>756</v>
      </c>
      <c r="L865" s="68" t="s">
        <v>217</v>
      </c>
    </row>
    <row r="866" spans="1:12">
      <c r="A866" s="63">
        <v>1600</v>
      </c>
      <c r="B866" s="63" t="s">
        <v>6013</v>
      </c>
      <c r="C866" s="64" t="s">
        <v>6877</v>
      </c>
      <c r="D866" s="65">
        <v>42854</v>
      </c>
      <c r="E866" s="70">
        <v>1</v>
      </c>
      <c r="F866" s="70">
        <v>12</v>
      </c>
      <c r="G866" s="66"/>
      <c r="H866" s="66"/>
      <c r="I866" s="67">
        <v>1217.56</v>
      </c>
      <c r="J866" s="68"/>
      <c r="K866" s="66">
        <v>756</v>
      </c>
      <c r="L866" s="68" t="s">
        <v>217</v>
      </c>
    </row>
    <row r="867" spans="1:12">
      <c r="A867" s="63">
        <v>1600</v>
      </c>
      <c r="B867" s="63" t="s">
        <v>6013</v>
      </c>
      <c r="C867" s="64" t="s">
        <v>6878</v>
      </c>
      <c r="D867" s="65">
        <v>42854</v>
      </c>
      <c r="E867" s="70">
        <v>1</v>
      </c>
      <c r="F867" s="70">
        <v>12</v>
      </c>
      <c r="G867" s="66"/>
      <c r="H867" s="66"/>
      <c r="I867" s="67">
        <v>2271.64</v>
      </c>
      <c r="J867" s="68"/>
      <c r="K867" s="66">
        <v>811</v>
      </c>
      <c r="L867" s="68" t="s">
        <v>214</v>
      </c>
    </row>
    <row r="868" spans="1:12">
      <c r="A868" s="63">
        <v>1600</v>
      </c>
      <c r="B868" s="63" t="s">
        <v>6013</v>
      </c>
      <c r="C868" s="64" t="s">
        <v>6879</v>
      </c>
      <c r="D868" s="65">
        <v>42854</v>
      </c>
      <c r="E868" s="70">
        <v>1</v>
      </c>
      <c r="F868" s="70">
        <v>12</v>
      </c>
      <c r="G868" s="66"/>
      <c r="H868" s="66"/>
      <c r="I868" s="67">
        <v>689.3</v>
      </c>
      <c r="J868" s="68"/>
      <c r="K868" s="66">
        <v>1391</v>
      </c>
      <c r="L868" s="68" t="s">
        <v>196</v>
      </c>
    </row>
    <row r="869" spans="1:12">
      <c r="A869" s="63">
        <v>1600</v>
      </c>
      <c r="B869" s="63" t="s">
        <v>6013</v>
      </c>
      <c r="C869" s="64" t="s">
        <v>6880</v>
      </c>
      <c r="D869" s="65">
        <v>42854</v>
      </c>
      <c r="E869" s="70">
        <v>1</v>
      </c>
      <c r="F869" s="70">
        <v>12</v>
      </c>
      <c r="G869" s="66"/>
      <c r="H869" s="66"/>
      <c r="I869" s="67">
        <v>2067.9</v>
      </c>
      <c r="J869" s="68"/>
      <c r="K869" s="66">
        <v>1391</v>
      </c>
      <c r="L869" s="68" t="s">
        <v>196</v>
      </c>
    </row>
    <row r="870" spans="1:12">
      <c r="A870" s="63">
        <v>1600</v>
      </c>
      <c r="B870" s="63" t="s">
        <v>6013</v>
      </c>
      <c r="C870" s="64" t="s">
        <v>6881</v>
      </c>
      <c r="D870" s="65">
        <v>42854</v>
      </c>
      <c r="E870" s="70">
        <v>1</v>
      </c>
      <c r="F870" s="70">
        <v>12</v>
      </c>
      <c r="G870" s="66"/>
      <c r="H870" s="66"/>
      <c r="I870" s="67">
        <v>1037</v>
      </c>
      <c r="J870" s="68"/>
      <c r="K870" s="66">
        <v>1440</v>
      </c>
      <c r="L870" s="68" t="s">
        <v>195</v>
      </c>
    </row>
    <row r="871" spans="1:12">
      <c r="A871" s="63">
        <v>1600</v>
      </c>
      <c r="B871" s="63" t="s">
        <v>6013</v>
      </c>
      <c r="C871" s="64" t="s">
        <v>6882</v>
      </c>
      <c r="D871" s="65">
        <v>42854</v>
      </c>
      <c r="E871" s="70">
        <v>1</v>
      </c>
      <c r="F871" s="70">
        <v>12</v>
      </c>
      <c r="G871" s="66"/>
      <c r="H871" s="66"/>
      <c r="I871" s="67">
        <v>1135.82</v>
      </c>
      <c r="J871" s="68"/>
      <c r="K871" s="66">
        <v>611</v>
      </c>
      <c r="L871" s="68" t="s">
        <v>227</v>
      </c>
    </row>
    <row r="872" spans="1:12">
      <c r="A872" s="63">
        <v>1600</v>
      </c>
      <c r="B872" s="63" t="s">
        <v>6013</v>
      </c>
      <c r="C872" s="64" t="s">
        <v>6883</v>
      </c>
      <c r="D872" s="65">
        <v>42854</v>
      </c>
      <c r="E872" s="70">
        <v>2</v>
      </c>
      <c r="F872" s="70">
        <v>22</v>
      </c>
      <c r="G872" s="66"/>
      <c r="H872" s="66"/>
      <c r="I872" s="67">
        <v>488</v>
      </c>
      <c r="J872" s="68"/>
      <c r="K872" s="66">
        <v>2178</v>
      </c>
      <c r="L872" s="68" t="s">
        <v>182</v>
      </c>
    </row>
    <row r="873" spans="1:12">
      <c r="A873" s="63">
        <v>1600</v>
      </c>
      <c r="B873" s="63" t="s">
        <v>6013</v>
      </c>
      <c r="C873" s="64" t="s">
        <v>6884</v>
      </c>
      <c r="D873" s="65">
        <v>42854</v>
      </c>
      <c r="E873" s="70">
        <v>1</v>
      </c>
      <c r="F873" s="70">
        <v>12</v>
      </c>
      <c r="G873" s="66"/>
      <c r="H873" s="66"/>
      <c r="I873" s="67">
        <v>1378.6</v>
      </c>
      <c r="J873" s="68"/>
      <c r="K873" s="66">
        <v>212</v>
      </c>
      <c r="L873" s="68" t="s">
        <v>260</v>
      </c>
    </row>
    <row r="874" spans="1:12">
      <c r="A874" s="63">
        <v>1600</v>
      </c>
      <c r="B874" s="63" t="s">
        <v>6013</v>
      </c>
      <c r="C874" s="64" t="s">
        <v>6885</v>
      </c>
      <c r="D874" s="65">
        <v>42854</v>
      </c>
      <c r="E874" s="70">
        <v>2</v>
      </c>
      <c r="F874" s="70">
        <v>21</v>
      </c>
      <c r="G874" s="66"/>
      <c r="H874" s="66"/>
      <c r="I874" s="67">
        <v>12378.74</v>
      </c>
      <c r="J874" s="68"/>
      <c r="K874" s="66">
        <v>212</v>
      </c>
      <c r="L874" s="68" t="s">
        <v>260</v>
      </c>
    </row>
    <row r="875" spans="1:12">
      <c r="A875" s="63">
        <v>1600</v>
      </c>
      <c r="B875" s="63" t="s">
        <v>6013</v>
      </c>
      <c r="C875" s="64" t="s">
        <v>6886</v>
      </c>
      <c r="D875" s="65">
        <v>42854</v>
      </c>
      <c r="E875" s="70">
        <v>1</v>
      </c>
      <c r="F875" s="70">
        <v>12</v>
      </c>
      <c r="G875" s="66"/>
      <c r="H875" s="66"/>
      <c r="I875" s="67">
        <v>36.6</v>
      </c>
      <c r="J875" s="68"/>
      <c r="K875" s="66">
        <v>1440</v>
      </c>
      <c r="L875" s="68" t="s">
        <v>195</v>
      </c>
    </row>
    <row r="876" spans="1:12">
      <c r="A876" s="63">
        <v>1600</v>
      </c>
      <c r="B876" s="63" t="s">
        <v>6013</v>
      </c>
      <c r="C876" s="64" t="s">
        <v>6887</v>
      </c>
      <c r="D876" s="65">
        <v>42854</v>
      </c>
      <c r="E876" s="70">
        <v>2</v>
      </c>
      <c r="F876" s="70">
        <v>21</v>
      </c>
      <c r="G876" s="66"/>
      <c r="H876" s="66"/>
      <c r="I876" s="67">
        <v>5368</v>
      </c>
      <c r="J876" s="68"/>
      <c r="K876" s="66">
        <v>1440</v>
      </c>
      <c r="L876" s="68" t="s">
        <v>195</v>
      </c>
    </row>
    <row r="877" spans="1:12">
      <c r="A877" s="63">
        <v>1600</v>
      </c>
      <c r="B877" s="63" t="s">
        <v>6013</v>
      </c>
      <c r="C877" s="64" t="s">
        <v>6888</v>
      </c>
      <c r="D877" s="65">
        <v>42854</v>
      </c>
      <c r="E877" s="70">
        <v>1</v>
      </c>
      <c r="F877" s="70">
        <v>12</v>
      </c>
      <c r="G877" s="66"/>
      <c r="H877" s="66"/>
      <c r="I877" s="67">
        <v>1135.82</v>
      </c>
      <c r="J877" s="68"/>
      <c r="K877" s="66">
        <v>440</v>
      </c>
      <c r="L877" s="68" t="s">
        <v>239</v>
      </c>
    </row>
    <row r="878" spans="1:12">
      <c r="A878" s="63">
        <v>1600</v>
      </c>
      <c r="B878" s="63" t="s">
        <v>6013</v>
      </c>
      <c r="C878" s="64" t="s">
        <v>6889</v>
      </c>
      <c r="D878" s="65">
        <v>42854</v>
      </c>
      <c r="E878" s="70">
        <v>1</v>
      </c>
      <c r="F878" s="70">
        <v>12</v>
      </c>
      <c r="G878" s="66"/>
      <c r="H878" s="66"/>
      <c r="I878" s="67">
        <v>879.62</v>
      </c>
      <c r="J878" s="68"/>
      <c r="K878" s="66">
        <v>440</v>
      </c>
      <c r="L878" s="68" t="s">
        <v>239</v>
      </c>
    </row>
    <row r="879" spans="1:12">
      <c r="A879" s="63">
        <v>1600</v>
      </c>
      <c r="B879" s="63" t="s">
        <v>6013</v>
      </c>
      <c r="C879" s="64" t="s">
        <v>6890</v>
      </c>
      <c r="D879" s="65">
        <v>42854</v>
      </c>
      <c r="E879" s="70">
        <v>1</v>
      </c>
      <c r="F879" s="70">
        <v>12</v>
      </c>
      <c r="G879" s="66"/>
      <c r="H879" s="66"/>
      <c r="I879" s="67">
        <v>1135.82</v>
      </c>
      <c r="J879" s="68"/>
      <c r="K879" s="66">
        <v>207</v>
      </c>
      <c r="L879" s="68" t="s">
        <v>261</v>
      </c>
    </row>
    <row r="880" spans="1:12">
      <c r="A880" s="63">
        <v>1600</v>
      </c>
      <c r="B880" s="63" t="s">
        <v>6013</v>
      </c>
      <c r="C880" s="64" t="s">
        <v>6891</v>
      </c>
      <c r="D880" s="65">
        <v>42854</v>
      </c>
      <c r="E880" s="70">
        <v>1</v>
      </c>
      <c r="F880" s="70">
        <v>12</v>
      </c>
      <c r="G880" s="66"/>
      <c r="H880" s="66"/>
      <c r="I880" s="67">
        <v>4543.28</v>
      </c>
      <c r="J880" s="68"/>
      <c r="K880" s="66">
        <v>207</v>
      </c>
      <c r="L880" s="68" t="s">
        <v>261</v>
      </c>
    </row>
    <row r="881" spans="1:12">
      <c r="A881" s="63">
        <v>1600</v>
      </c>
      <c r="B881" s="63" t="s">
        <v>6013</v>
      </c>
      <c r="C881" s="64" t="s">
        <v>6892</v>
      </c>
      <c r="D881" s="65">
        <v>42854</v>
      </c>
      <c r="E881" s="70">
        <v>1</v>
      </c>
      <c r="F881" s="70">
        <v>12</v>
      </c>
      <c r="G881" s="66"/>
      <c r="H881" s="66"/>
      <c r="I881" s="67">
        <v>1135.82</v>
      </c>
      <c r="J881" s="68"/>
      <c r="K881" s="66">
        <v>2077</v>
      </c>
      <c r="L881" s="68" t="s">
        <v>186</v>
      </c>
    </row>
    <row r="882" spans="1:12">
      <c r="A882" s="63">
        <v>1600</v>
      </c>
      <c r="B882" s="63" t="s">
        <v>6013</v>
      </c>
      <c r="C882" s="64" t="s">
        <v>6893</v>
      </c>
      <c r="D882" s="65">
        <v>42854</v>
      </c>
      <c r="E882" s="70">
        <v>2</v>
      </c>
      <c r="F882" s="70">
        <v>22</v>
      </c>
      <c r="G882" s="66"/>
      <c r="H882" s="66"/>
      <c r="I882" s="67">
        <v>2013</v>
      </c>
      <c r="J882" s="68"/>
      <c r="K882" s="66">
        <v>111</v>
      </c>
      <c r="L882" s="68" t="s">
        <v>272</v>
      </c>
    </row>
    <row r="883" spans="1:12">
      <c r="A883" s="63">
        <v>1600</v>
      </c>
      <c r="B883" s="63" t="s">
        <v>6013</v>
      </c>
      <c r="C883" s="64" t="s">
        <v>6894</v>
      </c>
      <c r="D883" s="65">
        <v>42854</v>
      </c>
      <c r="E883" s="70">
        <v>2</v>
      </c>
      <c r="F883" s="70">
        <v>22</v>
      </c>
      <c r="G883" s="66"/>
      <c r="H883" s="66"/>
      <c r="I883" s="67">
        <v>1409.1</v>
      </c>
      <c r="J883" s="68"/>
      <c r="K883" s="66">
        <v>1268</v>
      </c>
      <c r="L883" s="68" t="s">
        <v>198</v>
      </c>
    </row>
    <row r="884" spans="1:12">
      <c r="A884" s="63">
        <v>1600</v>
      </c>
      <c r="B884" s="63" t="s">
        <v>6013</v>
      </c>
      <c r="C884" s="64" t="s">
        <v>6895</v>
      </c>
      <c r="D884" s="65">
        <v>42854</v>
      </c>
      <c r="E884" s="70">
        <v>1</v>
      </c>
      <c r="F884" s="70">
        <v>12</v>
      </c>
      <c r="G884" s="66"/>
      <c r="H884" s="66"/>
      <c r="I884" s="67">
        <v>73.2</v>
      </c>
      <c r="J884" s="68"/>
      <c r="K884" s="66">
        <v>3126</v>
      </c>
      <c r="L884" s="68" t="s">
        <v>150</v>
      </c>
    </row>
    <row r="885" spans="1:12">
      <c r="A885" s="63">
        <v>1600</v>
      </c>
      <c r="B885" s="63" t="s">
        <v>6013</v>
      </c>
      <c r="C885" s="64" t="s">
        <v>6896</v>
      </c>
      <c r="D885" s="65">
        <v>42854</v>
      </c>
      <c r="E885" s="70">
        <v>1</v>
      </c>
      <c r="F885" s="70">
        <v>12</v>
      </c>
      <c r="G885" s="66"/>
      <c r="H885" s="66"/>
      <c r="I885" s="67">
        <v>73.2</v>
      </c>
      <c r="J885" s="68"/>
      <c r="K885" s="66">
        <v>3126</v>
      </c>
      <c r="L885" s="68" t="s">
        <v>150</v>
      </c>
    </row>
    <row r="886" spans="1:12">
      <c r="A886" s="63">
        <v>1600</v>
      </c>
      <c r="B886" s="63" t="s">
        <v>6013</v>
      </c>
      <c r="C886" s="64" t="s">
        <v>6897</v>
      </c>
      <c r="D886" s="65">
        <v>42854</v>
      </c>
      <c r="E886" s="70">
        <v>1</v>
      </c>
      <c r="F886" s="70">
        <v>12</v>
      </c>
      <c r="G886" s="66"/>
      <c r="H886" s="66"/>
      <c r="I886" s="67">
        <v>73.2</v>
      </c>
      <c r="J886" s="68"/>
      <c r="K886" s="66">
        <v>3126</v>
      </c>
      <c r="L886" s="68" t="s">
        <v>150</v>
      </c>
    </row>
    <row r="887" spans="1:12">
      <c r="A887" s="63">
        <v>1600</v>
      </c>
      <c r="B887" s="63" t="s">
        <v>6013</v>
      </c>
      <c r="C887" s="64" t="s">
        <v>6898</v>
      </c>
      <c r="D887" s="65">
        <v>42854</v>
      </c>
      <c r="E887" s="70">
        <v>1</v>
      </c>
      <c r="F887" s="70">
        <v>12</v>
      </c>
      <c r="G887" s="66"/>
      <c r="H887" s="66"/>
      <c r="I887" s="67">
        <v>3246.42</v>
      </c>
      <c r="J887" s="68"/>
      <c r="K887" s="66">
        <v>3126</v>
      </c>
      <c r="L887" s="68" t="s">
        <v>150</v>
      </c>
    </row>
    <row r="888" spans="1:12">
      <c r="A888" s="63">
        <v>1600</v>
      </c>
      <c r="B888" s="63" t="s">
        <v>6013</v>
      </c>
      <c r="C888" s="64" t="s">
        <v>6899</v>
      </c>
      <c r="D888" s="65">
        <v>42854</v>
      </c>
      <c r="E888" s="70">
        <v>6</v>
      </c>
      <c r="F888" s="70">
        <v>61</v>
      </c>
      <c r="G888" s="66"/>
      <c r="H888" s="66"/>
      <c r="I888" s="67">
        <v>131.76</v>
      </c>
      <c r="J888" s="68"/>
      <c r="K888" s="66">
        <v>2497</v>
      </c>
      <c r="L888" s="68" t="s">
        <v>172</v>
      </c>
    </row>
    <row r="889" spans="1:12">
      <c r="A889" s="63">
        <v>1600</v>
      </c>
      <c r="B889" s="63" t="s">
        <v>6013</v>
      </c>
      <c r="C889" s="64" t="s">
        <v>6900</v>
      </c>
      <c r="D889" s="65">
        <v>42854</v>
      </c>
      <c r="E889" s="70">
        <v>1</v>
      </c>
      <c r="F889" s="70">
        <v>12</v>
      </c>
      <c r="G889" s="66"/>
      <c r="H889" s="66"/>
      <c r="I889" s="67">
        <v>2013</v>
      </c>
      <c r="J889" s="68"/>
      <c r="K889" s="66">
        <v>3077</v>
      </c>
      <c r="L889" s="68" t="s">
        <v>154</v>
      </c>
    </row>
    <row r="890" spans="1:12">
      <c r="A890" s="63">
        <v>1600</v>
      </c>
      <c r="B890" s="63" t="s">
        <v>6013</v>
      </c>
      <c r="C890" s="64" t="s">
        <v>6901</v>
      </c>
      <c r="D890" s="65">
        <v>42854</v>
      </c>
      <c r="E890" s="70">
        <v>1</v>
      </c>
      <c r="F890" s="70">
        <v>12</v>
      </c>
      <c r="G890" s="66"/>
      <c r="H890" s="66"/>
      <c r="I890" s="67">
        <v>1135.82</v>
      </c>
      <c r="J890" s="68"/>
      <c r="K890" s="66">
        <v>3077</v>
      </c>
      <c r="L890" s="68" t="s">
        <v>154</v>
      </c>
    </row>
    <row r="891" spans="1:12">
      <c r="A891" s="63">
        <v>1600</v>
      </c>
      <c r="B891" s="63" t="s">
        <v>6013</v>
      </c>
      <c r="C891" s="64" t="s">
        <v>6902</v>
      </c>
      <c r="D891" s="65">
        <v>42855</v>
      </c>
      <c r="E891" s="70">
        <v>3</v>
      </c>
      <c r="F891" s="71"/>
      <c r="G891" s="68"/>
      <c r="H891" s="68"/>
      <c r="I891" s="67">
        <v>219.6</v>
      </c>
      <c r="J891" s="68"/>
      <c r="K891" s="66">
        <v>225</v>
      </c>
      <c r="L891" s="68" t="s">
        <v>258</v>
      </c>
    </row>
    <row r="892" spans="1:12">
      <c r="A892" s="63">
        <v>1600</v>
      </c>
      <c r="B892" s="63" t="s">
        <v>6013</v>
      </c>
      <c r="C892" s="64" t="s">
        <v>6903</v>
      </c>
      <c r="D892" s="65">
        <v>42855</v>
      </c>
      <c r="E892" s="70">
        <v>1</v>
      </c>
      <c r="F892" s="70">
        <v>12</v>
      </c>
      <c r="G892" s="66"/>
      <c r="H892" s="66"/>
      <c r="I892" s="67">
        <v>879.62</v>
      </c>
      <c r="J892" s="68"/>
      <c r="K892" s="66">
        <v>971</v>
      </c>
      <c r="L892" s="68" t="s">
        <v>207</v>
      </c>
    </row>
    <row r="893" spans="1:12">
      <c r="A893" s="63">
        <v>1600</v>
      </c>
      <c r="B893" s="63" t="s">
        <v>6013</v>
      </c>
      <c r="C893" s="64" t="s">
        <v>6904</v>
      </c>
      <c r="D893" s="65">
        <v>42855</v>
      </c>
      <c r="E893" s="70">
        <v>6</v>
      </c>
      <c r="F893" s="70">
        <v>61</v>
      </c>
      <c r="G893" s="66"/>
      <c r="H893" s="66"/>
      <c r="I893" s="67">
        <v>253.76</v>
      </c>
      <c r="J893" s="68"/>
      <c r="K893" s="66">
        <v>1273</v>
      </c>
      <c r="L893" s="68" t="s">
        <v>197</v>
      </c>
    </row>
    <row r="894" spans="1:12">
      <c r="A894" s="63">
        <v>1600</v>
      </c>
      <c r="B894" s="63" t="s">
        <v>6013</v>
      </c>
      <c r="C894" s="64" t="s">
        <v>6905</v>
      </c>
      <c r="D894" s="65">
        <v>42855</v>
      </c>
      <c r="E894" s="70">
        <v>1</v>
      </c>
      <c r="F894" s="70">
        <v>12</v>
      </c>
      <c r="G894" s="66"/>
      <c r="H894" s="66"/>
      <c r="I894" s="67">
        <v>1409.1</v>
      </c>
      <c r="J894" s="68"/>
      <c r="K894" s="66">
        <v>2439</v>
      </c>
      <c r="L894" s="68" t="s">
        <v>175</v>
      </c>
    </row>
    <row r="895" spans="1:12">
      <c r="A895" s="63">
        <v>1600</v>
      </c>
      <c r="B895" s="63" t="s">
        <v>6013</v>
      </c>
      <c r="C895" s="64" t="s">
        <v>6906</v>
      </c>
      <c r="D895" s="65">
        <v>42855</v>
      </c>
      <c r="E895" s="70">
        <v>6</v>
      </c>
      <c r="F895" s="70">
        <v>62</v>
      </c>
      <c r="G895" s="66"/>
      <c r="H895" s="66"/>
      <c r="I895" s="67">
        <v>878.4</v>
      </c>
      <c r="J895" s="68"/>
      <c r="K895" s="66">
        <v>1126</v>
      </c>
      <c r="L895" s="68" t="s">
        <v>201</v>
      </c>
    </row>
    <row r="896" spans="1:12">
      <c r="A896" s="63">
        <v>1600</v>
      </c>
      <c r="B896" s="63" t="s">
        <v>6013</v>
      </c>
      <c r="C896" s="64" t="s">
        <v>6907</v>
      </c>
      <c r="D896" s="65">
        <v>42855</v>
      </c>
      <c r="E896" s="70">
        <v>2</v>
      </c>
      <c r="F896" s="70">
        <v>22</v>
      </c>
      <c r="G896" s="66"/>
      <c r="H896" s="66"/>
      <c r="I896" s="67">
        <v>1256.5999999999999</v>
      </c>
      <c r="J896" s="68"/>
      <c r="K896" s="66">
        <v>1511</v>
      </c>
      <c r="L896" s="68" t="s">
        <v>194</v>
      </c>
    </row>
    <row r="897" spans="1:12">
      <c r="A897" s="63">
        <v>1600</v>
      </c>
      <c r="B897" s="63" t="s">
        <v>6013</v>
      </c>
      <c r="C897" s="64" t="s">
        <v>6908</v>
      </c>
      <c r="D897" s="65">
        <v>42855</v>
      </c>
      <c r="E897" s="70">
        <v>6</v>
      </c>
      <c r="F897" s="70">
        <v>62</v>
      </c>
      <c r="G897" s="66"/>
      <c r="H897" s="66"/>
      <c r="I897" s="67">
        <v>829.6</v>
      </c>
      <c r="J897" s="68"/>
      <c r="K897" s="66">
        <v>1511</v>
      </c>
      <c r="L897" s="68" t="s">
        <v>194</v>
      </c>
    </row>
    <row r="898" spans="1:12">
      <c r="A898" s="63">
        <v>1600</v>
      </c>
      <c r="B898" s="63" t="s">
        <v>6013</v>
      </c>
      <c r="C898" s="64" t="s">
        <v>6909</v>
      </c>
      <c r="D898" s="65">
        <v>42855</v>
      </c>
      <c r="E898" s="70">
        <v>2</v>
      </c>
      <c r="F898" s="70">
        <v>22</v>
      </c>
      <c r="G898" s="66"/>
      <c r="H898" s="66"/>
      <c r="I898" s="67">
        <v>1298.08</v>
      </c>
      <c r="J898" s="68"/>
      <c r="K898" s="66">
        <v>1511</v>
      </c>
      <c r="L898" s="68" t="s">
        <v>194</v>
      </c>
    </row>
    <row r="899" spans="1:12">
      <c r="A899" s="63">
        <v>1600</v>
      </c>
      <c r="B899" s="63" t="s">
        <v>6013</v>
      </c>
      <c r="C899" s="64" t="s">
        <v>6910</v>
      </c>
      <c r="D899" s="65">
        <v>42855</v>
      </c>
      <c r="E899" s="70">
        <v>5</v>
      </c>
      <c r="F899" s="70">
        <v>52</v>
      </c>
      <c r="G899" s="66"/>
      <c r="H899" s="66"/>
      <c r="I899" s="67">
        <v>1190.72</v>
      </c>
      <c r="J899" s="68"/>
      <c r="K899" s="66">
        <v>1511</v>
      </c>
      <c r="L899" s="68" t="s">
        <v>194</v>
      </c>
    </row>
    <row r="900" spans="1:12">
      <c r="A900" s="63">
        <v>1600</v>
      </c>
      <c r="B900" s="63" t="s">
        <v>6013</v>
      </c>
      <c r="C900" s="64" t="s">
        <v>6911</v>
      </c>
      <c r="D900" s="65">
        <v>42855</v>
      </c>
      <c r="E900" s="70">
        <v>2</v>
      </c>
      <c r="F900" s="70">
        <v>22</v>
      </c>
      <c r="G900" s="66"/>
      <c r="H900" s="66"/>
      <c r="I900" s="67">
        <v>1273.68</v>
      </c>
      <c r="J900" s="68"/>
      <c r="K900" s="66">
        <v>1511</v>
      </c>
      <c r="L900" s="68" t="s">
        <v>194</v>
      </c>
    </row>
    <row r="901" spans="1:12">
      <c r="A901" s="63">
        <v>1600</v>
      </c>
      <c r="B901" s="63" t="s">
        <v>6013</v>
      </c>
      <c r="C901" s="64" t="s">
        <v>6912</v>
      </c>
      <c r="D901" s="65">
        <v>42855</v>
      </c>
      <c r="E901" s="70">
        <v>1</v>
      </c>
      <c r="F901" s="70">
        <v>12</v>
      </c>
      <c r="G901" s="66"/>
      <c r="H901" s="66"/>
      <c r="I901" s="67">
        <v>2013</v>
      </c>
      <c r="J901" s="68"/>
      <c r="K901" s="66">
        <v>283</v>
      </c>
      <c r="L901" s="68" t="s">
        <v>250</v>
      </c>
    </row>
    <row r="902" spans="1:12">
      <c r="A902" s="63">
        <v>1600</v>
      </c>
      <c r="B902" s="63" t="s">
        <v>6013</v>
      </c>
      <c r="C902" s="64" t="s">
        <v>6913</v>
      </c>
      <c r="D902" s="65">
        <v>42855</v>
      </c>
      <c r="E902" s="70">
        <v>6</v>
      </c>
      <c r="F902" s="70">
        <v>62</v>
      </c>
      <c r="G902" s="66"/>
      <c r="H902" s="66"/>
      <c r="I902" s="67">
        <v>663.68</v>
      </c>
      <c r="J902" s="68"/>
      <c r="K902" s="66">
        <v>100</v>
      </c>
      <c r="L902" s="68" t="s">
        <v>280</v>
      </c>
    </row>
    <row r="903" spans="1:12">
      <c r="A903" s="63">
        <v>1600</v>
      </c>
      <c r="B903" s="63" t="s">
        <v>6013</v>
      </c>
      <c r="C903" s="64" t="s">
        <v>6914</v>
      </c>
      <c r="D903" s="65">
        <v>42855</v>
      </c>
      <c r="E903" s="70">
        <v>2</v>
      </c>
      <c r="F903" s="70">
        <v>22</v>
      </c>
      <c r="G903" s="66"/>
      <c r="H903" s="66"/>
      <c r="I903" s="67">
        <v>502.64</v>
      </c>
      <c r="J903" s="68"/>
      <c r="K903" s="66">
        <v>100</v>
      </c>
      <c r="L903" s="68" t="s">
        <v>280</v>
      </c>
    </row>
    <row r="904" spans="1:12">
      <c r="A904" s="63">
        <v>1600</v>
      </c>
      <c r="B904" s="63" t="s">
        <v>6013</v>
      </c>
      <c r="C904" s="64" t="s">
        <v>6915</v>
      </c>
      <c r="D904" s="65">
        <v>42855</v>
      </c>
      <c r="E904" s="70">
        <v>2</v>
      </c>
      <c r="F904" s="70">
        <v>22</v>
      </c>
      <c r="G904" s="66"/>
      <c r="H904" s="66"/>
      <c r="I904" s="67">
        <v>502.64</v>
      </c>
      <c r="J904" s="68"/>
      <c r="K904" s="66">
        <v>100</v>
      </c>
      <c r="L904" s="68" t="s">
        <v>280</v>
      </c>
    </row>
    <row r="905" spans="1:12">
      <c r="A905" s="63">
        <v>1600</v>
      </c>
      <c r="B905" s="63" t="s">
        <v>6013</v>
      </c>
      <c r="C905" s="64" t="s">
        <v>6916</v>
      </c>
      <c r="D905" s="65">
        <v>42855</v>
      </c>
      <c r="E905" s="70">
        <v>6</v>
      </c>
      <c r="F905" s="70">
        <v>61</v>
      </c>
      <c r="G905" s="66"/>
      <c r="H905" s="66"/>
      <c r="I905" s="68"/>
      <c r="J905" s="67">
        <v>-131.76</v>
      </c>
      <c r="K905" s="66">
        <v>2803</v>
      </c>
      <c r="L905" s="68" t="s">
        <v>163</v>
      </c>
    </row>
    <row r="906" spans="1:12">
      <c r="A906" s="63">
        <v>1600</v>
      </c>
      <c r="B906" s="63" t="s">
        <v>6013</v>
      </c>
      <c r="C906" s="64" t="s">
        <v>6917</v>
      </c>
      <c r="D906" s="65">
        <v>42855</v>
      </c>
      <c r="E906" s="70">
        <v>2</v>
      </c>
      <c r="F906" s="70">
        <v>21</v>
      </c>
      <c r="G906" s="66"/>
      <c r="H906" s="66"/>
      <c r="I906" s="67">
        <v>579.74</v>
      </c>
      <c r="J906" s="68"/>
      <c r="K906" s="66">
        <v>2803</v>
      </c>
      <c r="L906" s="68" t="s">
        <v>163</v>
      </c>
    </row>
    <row r="907" spans="1:12">
      <c r="A907" s="63">
        <v>1600</v>
      </c>
      <c r="B907" s="63" t="s">
        <v>6013</v>
      </c>
      <c r="C907" s="64" t="s">
        <v>6918</v>
      </c>
      <c r="D907" s="65">
        <v>42855</v>
      </c>
      <c r="E907" s="70">
        <v>5</v>
      </c>
      <c r="F907" s="70">
        <v>52</v>
      </c>
      <c r="G907" s="66"/>
      <c r="H907" s="66"/>
      <c r="I907" s="67">
        <v>1268.8</v>
      </c>
      <c r="J907" s="68"/>
      <c r="K907" s="66">
        <v>2628</v>
      </c>
      <c r="L907" s="68" t="s">
        <v>167</v>
      </c>
    </row>
    <row r="908" spans="1:12">
      <c r="A908" s="63">
        <v>1600</v>
      </c>
      <c r="B908" s="63" t="s">
        <v>6013</v>
      </c>
      <c r="C908" s="64" t="s">
        <v>6919</v>
      </c>
      <c r="D908" s="65">
        <v>42855</v>
      </c>
      <c r="E908" s="70">
        <v>1</v>
      </c>
      <c r="F908" s="70">
        <v>12</v>
      </c>
      <c r="G908" s="66"/>
      <c r="H908" s="66"/>
      <c r="I908" s="67">
        <v>4026</v>
      </c>
      <c r="J908" s="68"/>
      <c r="K908" s="66">
        <v>2628</v>
      </c>
      <c r="L908" s="68" t="s">
        <v>167</v>
      </c>
    </row>
    <row r="909" spans="1:12">
      <c r="A909" s="63">
        <v>1600</v>
      </c>
      <c r="B909" s="63" t="s">
        <v>6013</v>
      </c>
      <c r="C909" s="64" t="s">
        <v>6920</v>
      </c>
      <c r="D909" s="65">
        <v>42855</v>
      </c>
      <c r="E909" s="70">
        <v>2</v>
      </c>
      <c r="F909" s="70">
        <v>22</v>
      </c>
      <c r="G909" s="66"/>
      <c r="H909" s="66"/>
      <c r="I909" s="67">
        <v>1135.82</v>
      </c>
      <c r="J909" s="68"/>
      <c r="K909" s="66">
        <v>2628</v>
      </c>
      <c r="L909" s="68" t="s">
        <v>167</v>
      </c>
    </row>
    <row r="910" spans="1:12">
      <c r="A910" s="63">
        <v>1600</v>
      </c>
      <c r="B910" s="63" t="s">
        <v>6013</v>
      </c>
      <c r="C910" s="64" t="s">
        <v>6921</v>
      </c>
      <c r="D910" s="65">
        <v>42855</v>
      </c>
      <c r="E910" s="70">
        <v>2</v>
      </c>
      <c r="F910" s="70">
        <v>22</v>
      </c>
      <c r="G910" s="66"/>
      <c r="H910" s="66"/>
      <c r="I910" s="67">
        <v>1384.7</v>
      </c>
      <c r="J910" s="68"/>
      <c r="K910" s="66">
        <v>2457</v>
      </c>
      <c r="L910" s="68" t="s">
        <v>173</v>
      </c>
    </row>
    <row r="911" spans="1:12">
      <c r="A911" s="63">
        <v>1600</v>
      </c>
      <c r="B911" s="63" t="s">
        <v>6013</v>
      </c>
      <c r="C911" s="64" t="s">
        <v>6922</v>
      </c>
      <c r="D911" s="65">
        <v>42855</v>
      </c>
      <c r="E911" s="70">
        <v>2</v>
      </c>
      <c r="F911" s="70">
        <v>22</v>
      </c>
      <c r="G911" s="66"/>
      <c r="H911" s="66"/>
      <c r="I911" s="67">
        <v>1045.54</v>
      </c>
      <c r="J911" s="68"/>
      <c r="K911" s="66">
        <v>2457</v>
      </c>
      <c r="L911" s="68" t="s">
        <v>173</v>
      </c>
    </row>
    <row r="912" spans="1:12">
      <c r="A912" s="63">
        <v>1600</v>
      </c>
      <c r="B912" s="63" t="s">
        <v>6013</v>
      </c>
      <c r="C912" s="64" t="s">
        <v>6923</v>
      </c>
      <c r="D912" s="65">
        <v>42855</v>
      </c>
      <c r="E912" s="70">
        <v>5</v>
      </c>
      <c r="F912" s="70">
        <v>52</v>
      </c>
      <c r="G912" s="66"/>
      <c r="H912" s="66"/>
      <c r="I912" s="67">
        <v>2537.6</v>
      </c>
      <c r="J912" s="68"/>
      <c r="K912" s="66">
        <v>756</v>
      </c>
      <c r="L912" s="68" t="s">
        <v>217</v>
      </c>
    </row>
    <row r="913" spans="1:12">
      <c r="A913" s="63">
        <v>1600</v>
      </c>
      <c r="B913" s="63" t="s">
        <v>6013</v>
      </c>
      <c r="C913" s="64" t="s">
        <v>6924</v>
      </c>
      <c r="D913" s="65">
        <v>42855</v>
      </c>
      <c r="E913" s="70">
        <v>6</v>
      </c>
      <c r="F913" s="70">
        <v>62</v>
      </c>
      <c r="G913" s="66"/>
      <c r="H913" s="66"/>
      <c r="I913" s="67">
        <v>580.72</v>
      </c>
      <c r="J913" s="68"/>
      <c r="K913" s="66">
        <v>756</v>
      </c>
      <c r="L913" s="68" t="s">
        <v>217</v>
      </c>
    </row>
    <row r="914" spans="1:12">
      <c r="A914" s="63">
        <v>1600</v>
      </c>
      <c r="B914" s="63" t="s">
        <v>6013</v>
      </c>
      <c r="C914" s="64" t="s">
        <v>6925</v>
      </c>
      <c r="D914" s="65">
        <v>42855</v>
      </c>
      <c r="E914" s="70">
        <v>2</v>
      </c>
      <c r="F914" s="70">
        <v>22</v>
      </c>
      <c r="G914" s="66"/>
      <c r="H914" s="66"/>
      <c r="I914" s="67">
        <v>1187.06</v>
      </c>
      <c r="J914" s="68"/>
      <c r="K914" s="66">
        <v>756</v>
      </c>
      <c r="L914" s="68" t="s">
        <v>217</v>
      </c>
    </row>
    <row r="915" spans="1:12">
      <c r="A915" s="63">
        <v>1600</v>
      </c>
      <c r="B915" s="63" t="s">
        <v>6013</v>
      </c>
      <c r="C915" s="64" t="s">
        <v>6926</v>
      </c>
      <c r="D915" s="65">
        <v>42855</v>
      </c>
      <c r="E915" s="70">
        <v>2</v>
      </c>
      <c r="F915" s="70">
        <v>22</v>
      </c>
      <c r="G915" s="66"/>
      <c r="H915" s="66"/>
      <c r="I915" s="67">
        <v>1256.5999999999999</v>
      </c>
      <c r="J915" s="68"/>
      <c r="K915" s="66">
        <v>1440</v>
      </c>
      <c r="L915" s="68" t="s">
        <v>195</v>
      </c>
    </row>
    <row r="916" spans="1:12">
      <c r="A916" s="63">
        <v>1600</v>
      </c>
      <c r="B916" s="63" t="s">
        <v>6013</v>
      </c>
      <c r="C916" s="64" t="s">
        <v>6927</v>
      </c>
      <c r="D916" s="65">
        <v>42855</v>
      </c>
      <c r="E916" s="70">
        <v>2</v>
      </c>
      <c r="F916" s="70">
        <v>22</v>
      </c>
      <c r="G916" s="66"/>
      <c r="H916" s="66"/>
      <c r="I916" s="67">
        <v>1005.28</v>
      </c>
      <c r="J916" s="68"/>
      <c r="K916" s="66">
        <v>2341</v>
      </c>
      <c r="L916" s="68" t="s">
        <v>177</v>
      </c>
    </row>
    <row r="917" spans="1:12">
      <c r="A917" s="63">
        <v>1600</v>
      </c>
      <c r="B917" s="63" t="s">
        <v>6013</v>
      </c>
      <c r="C917" s="64" t="s">
        <v>6928</v>
      </c>
      <c r="D917" s="65">
        <v>42855</v>
      </c>
      <c r="E917" s="70">
        <v>2</v>
      </c>
      <c r="F917" s="70">
        <v>22</v>
      </c>
      <c r="G917" s="66"/>
      <c r="H917" s="66"/>
      <c r="I917" s="67">
        <v>1213.9000000000001</v>
      </c>
      <c r="J917" s="68"/>
      <c r="K917" s="66">
        <v>1440</v>
      </c>
      <c r="L917" s="68" t="s">
        <v>195</v>
      </c>
    </row>
    <row r="918" spans="1:12">
      <c r="A918" s="63">
        <v>1600</v>
      </c>
      <c r="B918" s="63" t="s">
        <v>6013</v>
      </c>
      <c r="C918" s="64" t="s">
        <v>6929</v>
      </c>
      <c r="D918" s="65">
        <v>42855</v>
      </c>
      <c r="E918" s="70">
        <v>1</v>
      </c>
      <c r="F918" s="70">
        <v>12</v>
      </c>
      <c r="G918" s="66"/>
      <c r="H918" s="66"/>
      <c r="I918" s="67">
        <v>1149.24</v>
      </c>
      <c r="J918" s="68"/>
      <c r="K918" s="66">
        <v>1440</v>
      </c>
      <c r="L918" s="68" t="s">
        <v>195</v>
      </c>
    </row>
    <row r="919" spans="1:12">
      <c r="A919" s="63">
        <v>1600</v>
      </c>
      <c r="B919" s="63" t="s">
        <v>6013</v>
      </c>
      <c r="C919" s="64" t="s">
        <v>6930</v>
      </c>
      <c r="D919" s="65">
        <v>42855</v>
      </c>
      <c r="E919" s="70">
        <v>3</v>
      </c>
      <c r="F919" s="71"/>
      <c r="G919" s="68"/>
      <c r="H919" s="68"/>
      <c r="I919" s="67">
        <v>195.2</v>
      </c>
      <c r="J919" s="68"/>
      <c r="K919" s="66">
        <v>1440</v>
      </c>
      <c r="L919" s="68" t="s">
        <v>195</v>
      </c>
    </row>
    <row r="920" spans="1:12">
      <c r="A920" s="63">
        <v>1600</v>
      </c>
      <c r="B920" s="63" t="s">
        <v>6013</v>
      </c>
      <c r="C920" s="64" t="s">
        <v>6931</v>
      </c>
      <c r="D920" s="65">
        <v>42855</v>
      </c>
      <c r="E920" s="70">
        <v>3</v>
      </c>
      <c r="F920" s="71"/>
      <c r="G920" s="68"/>
      <c r="H920" s="68"/>
      <c r="I920" s="67">
        <v>295.24</v>
      </c>
      <c r="J920" s="68"/>
      <c r="K920" s="66">
        <v>2432</v>
      </c>
      <c r="L920" s="68" t="s">
        <v>176</v>
      </c>
    </row>
    <row r="921" spans="1:12">
      <c r="A921" s="63">
        <v>1600</v>
      </c>
      <c r="B921" s="63" t="s">
        <v>6013</v>
      </c>
      <c r="C921" s="64" t="s">
        <v>6932</v>
      </c>
      <c r="D921" s="65">
        <v>42855</v>
      </c>
      <c r="E921" s="70">
        <v>2</v>
      </c>
      <c r="F921" s="70">
        <v>22</v>
      </c>
      <c r="G921" s="66"/>
      <c r="H921" s="66"/>
      <c r="I921" s="67">
        <v>2037.4</v>
      </c>
      <c r="J921" s="68"/>
      <c r="K921" s="66">
        <v>2432</v>
      </c>
      <c r="L921" s="68" t="s">
        <v>176</v>
      </c>
    </row>
    <row r="922" spans="1:12">
      <c r="A922" s="63">
        <v>1600</v>
      </c>
      <c r="B922" s="63" t="s">
        <v>6013</v>
      </c>
      <c r="C922" s="64" t="s">
        <v>6933</v>
      </c>
      <c r="D922" s="65">
        <v>42855</v>
      </c>
      <c r="E922" s="70">
        <v>2</v>
      </c>
      <c r="F922" s="70">
        <v>22</v>
      </c>
      <c r="G922" s="66"/>
      <c r="H922" s="66"/>
      <c r="I922" s="67">
        <v>1359.08</v>
      </c>
      <c r="J922" s="68"/>
      <c r="K922" s="66">
        <v>2432</v>
      </c>
      <c r="L922" s="68" t="s">
        <v>176</v>
      </c>
    </row>
    <row r="923" spans="1:12">
      <c r="A923" s="63">
        <v>1600</v>
      </c>
      <c r="B923" s="63" t="s">
        <v>6013</v>
      </c>
      <c r="C923" s="64" t="s">
        <v>6934</v>
      </c>
      <c r="D923" s="65">
        <v>42855</v>
      </c>
      <c r="E923" s="70">
        <v>2</v>
      </c>
      <c r="F923" s="70">
        <v>22</v>
      </c>
      <c r="G923" s="66"/>
      <c r="H923" s="66"/>
      <c r="I923" s="67">
        <v>1359.08</v>
      </c>
      <c r="J923" s="68"/>
      <c r="K923" s="66">
        <v>440</v>
      </c>
      <c r="L923" s="68" t="s">
        <v>239</v>
      </c>
    </row>
    <row r="924" spans="1:12">
      <c r="A924" s="63">
        <v>1600</v>
      </c>
      <c r="B924" s="63" t="s">
        <v>6013</v>
      </c>
      <c r="C924" s="64" t="s">
        <v>6935</v>
      </c>
      <c r="D924" s="65">
        <v>42855</v>
      </c>
      <c r="E924" s="70">
        <v>1</v>
      </c>
      <c r="F924" s="70">
        <v>12</v>
      </c>
      <c r="G924" s="66"/>
      <c r="H924" s="66"/>
      <c r="I924" s="67">
        <v>879.62</v>
      </c>
      <c r="J924" s="68"/>
      <c r="K924" s="66">
        <v>207</v>
      </c>
      <c r="L924" s="68" t="s">
        <v>261</v>
      </c>
    </row>
    <row r="925" spans="1:12">
      <c r="A925" s="63">
        <v>1600</v>
      </c>
      <c r="B925" s="63" t="s">
        <v>6013</v>
      </c>
      <c r="C925" s="64" t="s">
        <v>6936</v>
      </c>
      <c r="D925" s="65">
        <v>42855</v>
      </c>
      <c r="E925" s="70">
        <v>2</v>
      </c>
      <c r="F925" s="70">
        <v>22</v>
      </c>
      <c r="G925" s="66"/>
      <c r="H925" s="66"/>
      <c r="I925" s="67">
        <v>879.62</v>
      </c>
      <c r="J925" s="68"/>
      <c r="K925" s="66">
        <v>2077</v>
      </c>
      <c r="L925" s="68" t="s">
        <v>186</v>
      </c>
    </row>
    <row r="926" spans="1:12">
      <c r="A926" s="63">
        <v>1600</v>
      </c>
      <c r="B926" s="63" t="s">
        <v>6013</v>
      </c>
      <c r="C926" s="64" t="s">
        <v>6937</v>
      </c>
      <c r="D926" s="65">
        <v>42855</v>
      </c>
      <c r="E926" s="70">
        <v>2</v>
      </c>
      <c r="F926" s="70">
        <v>22</v>
      </c>
      <c r="G926" s="66"/>
      <c r="H926" s="66"/>
      <c r="I926" s="67">
        <v>1622.6</v>
      </c>
      <c r="J926" s="68"/>
      <c r="K926" s="66">
        <v>2077</v>
      </c>
      <c r="L926" s="68" t="s">
        <v>186</v>
      </c>
    </row>
    <row r="927" spans="1:12">
      <c r="A927" s="63">
        <v>1600</v>
      </c>
      <c r="B927" s="63" t="s">
        <v>6013</v>
      </c>
      <c r="C927" s="64" t="s">
        <v>6938</v>
      </c>
      <c r="D927" s="65">
        <v>42855</v>
      </c>
      <c r="E927" s="70">
        <v>2</v>
      </c>
      <c r="F927" s="70">
        <v>21</v>
      </c>
      <c r="G927" s="66"/>
      <c r="H927" s="66"/>
      <c r="I927" s="67">
        <v>6261.52</v>
      </c>
      <c r="J927" s="68"/>
      <c r="K927" s="66">
        <v>2037</v>
      </c>
      <c r="L927" s="68" t="s">
        <v>189</v>
      </c>
    </row>
    <row r="928" spans="1:12">
      <c r="A928" s="63">
        <v>1600</v>
      </c>
      <c r="B928" s="63" t="s">
        <v>6013</v>
      </c>
      <c r="C928" s="64" t="s">
        <v>6939</v>
      </c>
      <c r="D928" s="65">
        <v>42855</v>
      </c>
      <c r="E928" s="70">
        <v>2</v>
      </c>
      <c r="F928" s="70">
        <v>21</v>
      </c>
      <c r="G928" s="66"/>
      <c r="H928" s="66"/>
      <c r="I928" s="67">
        <v>5984.1</v>
      </c>
      <c r="J928" s="68"/>
      <c r="K928" s="66">
        <v>1805</v>
      </c>
      <c r="L928" s="68" t="s">
        <v>192</v>
      </c>
    </row>
    <row r="929" spans="1:12">
      <c r="A929" s="63">
        <v>1600</v>
      </c>
      <c r="B929" s="63" t="s">
        <v>6013</v>
      </c>
      <c r="C929" s="64" t="s">
        <v>6940</v>
      </c>
      <c r="D929" s="65">
        <v>42855</v>
      </c>
      <c r="E929" s="70">
        <v>2</v>
      </c>
      <c r="F929" s="70">
        <v>21</v>
      </c>
      <c r="G929" s="66"/>
      <c r="H929" s="66"/>
      <c r="I929" s="67">
        <v>1830</v>
      </c>
      <c r="J929" s="68"/>
      <c r="K929" s="66">
        <v>1805</v>
      </c>
      <c r="L929" s="68" t="s">
        <v>192</v>
      </c>
    </row>
    <row r="930" spans="1:12">
      <c r="A930" s="63">
        <v>1600</v>
      </c>
      <c r="B930" s="63" t="s">
        <v>6013</v>
      </c>
      <c r="C930" s="64" t="s">
        <v>6941</v>
      </c>
      <c r="D930" s="65">
        <v>42855</v>
      </c>
      <c r="E930" s="70">
        <v>2</v>
      </c>
      <c r="F930" s="70">
        <v>21</v>
      </c>
      <c r="G930" s="66"/>
      <c r="H930" s="66"/>
      <c r="I930" s="67">
        <v>278.16000000000003</v>
      </c>
      <c r="J930" s="68"/>
      <c r="K930" s="66">
        <v>1805</v>
      </c>
      <c r="L930" s="68" t="s">
        <v>192</v>
      </c>
    </row>
    <row r="931" spans="1:12">
      <c r="A931" s="63">
        <v>1600</v>
      </c>
      <c r="B931" s="63" t="s">
        <v>6013</v>
      </c>
      <c r="C931" s="64" t="s">
        <v>6942</v>
      </c>
      <c r="D931" s="65">
        <v>42855</v>
      </c>
      <c r="E931" s="70">
        <v>6</v>
      </c>
      <c r="F931" s="70">
        <v>62</v>
      </c>
      <c r="G931" s="66"/>
      <c r="H931" s="66"/>
      <c r="I931" s="67">
        <v>439.2</v>
      </c>
      <c r="J931" s="68"/>
      <c r="K931" s="66">
        <v>1805</v>
      </c>
      <c r="L931" s="68" t="s">
        <v>192</v>
      </c>
    </row>
    <row r="932" spans="1:12">
      <c r="A932" s="63">
        <v>1600</v>
      </c>
      <c r="B932" s="63" t="s">
        <v>6013</v>
      </c>
      <c r="C932" s="64" t="s">
        <v>6943</v>
      </c>
      <c r="D932" s="65">
        <v>42855</v>
      </c>
      <c r="E932" s="70">
        <v>6</v>
      </c>
      <c r="F932" s="70">
        <v>62</v>
      </c>
      <c r="G932" s="66"/>
      <c r="H932" s="66"/>
      <c r="I932" s="67">
        <v>439.2</v>
      </c>
      <c r="J932" s="68"/>
      <c r="K932" s="66">
        <v>1805</v>
      </c>
      <c r="L932" s="68" t="s">
        <v>192</v>
      </c>
    </row>
    <row r="933" spans="1:12">
      <c r="A933" s="63">
        <v>1600</v>
      </c>
      <c r="B933" s="63" t="s">
        <v>6013</v>
      </c>
      <c r="C933" s="64" t="s">
        <v>6944</v>
      </c>
      <c r="D933" s="65">
        <v>42855</v>
      </c>
      <c r="E933" s="70">
        <v>1</v>
      </c>
      <c r="F933" s="70">
        <v>11</v>
      </c>
      <c r="G933" s="66"/>
      <c r="H933" s="66"/>
      <c r="I933" s="67">
        <v>12910.04</v>
      </c>
      <c r="J933" s="68"/>
      <c r="K933" s="66">
        <v>1805</v>
      </c>
      <c r="L933" s="68" t="s">
        <v>192</v>
      </c>
    </row>
    <row r="934" spans="1:12">
      <c r="A934" s="63">
        <v>1600</v>
      </c>
      <c r="B934" s="63" t="s">
        <v>6013</v>
      </c>
      <c r="C934" s="64" t="s">
        <v>6945</v>
      </c>
      <c r="D934" s="65">
        <v>42855</v>
      </c>
      <c r="E934" s="70">
        <v>1</v>
      </c>
      <c r="F934" s="70">
        <v>11</v>
      </c>
      <c r="G934" s="66"/>
      <c r="H934" s="66"/>
      <c r="I934" s="67">
        <v>3050</v>
      </c>
      <c r="J934" s="68"/>
      <c r="K934" s="66">
        <v>1805</v>
      </c>
      <c r="L934" s="68" t="s">
        <v>192</v>
      </c>
    </row>
    <row r="935" spans="1:12">
      <c r="A935" s="63">
        <v>1600</v>
      </c>
      <c r="B935" s="63" t="s">
        <v>6013</v>
      </c>
      <c r="C935" s="64" t="s">
        <v>6946</v>
      </c>
      <c r="D935" s="65">
        <v>42855</v>
      </c>
      <c r="E935" s="70">
        <v>1</v>
      </c>
      <c r="F935" s="70">
        <v>11</v>
      </c>
      <c r="G935" s="66"/>
      <c r="H935" s="66"/>
      <c r="I935" s="67">
        <v>463.6</v>
      </c>
      <c r="J935" s="68"/>
      <c r="K935" s="66">
        <v>1805</v>
      </c>
      <c r="L935" s="68" t="s">
        <v>192</v>
      </c>
    </row>
    <row r="936" spans="1:12">
      <c r="A936" s="63">
        <v>1600</v>
      </c>
      <c r="B936" s="63" t="s">
        <v>6013</v>
      </c>
      <c r="C936" s="64" t="s">
        <v>6947</v>
      </c>
      <c r="D936" s="65">
        <v>42855</v>
      </c>
      <c r="E936" s="70">
        <v>2</v>
      </c>
      <c r="F936" s="70">
        <v>21</v>
      </c>
      <c r="G936" s="66"/>
      <c r="H936" s="66"/>
      <c r="I936" s="67">
        <v>278.16000000000003</v>
      </c>
      <c r="J936" s="68"/>
      <c r="K936" s="66">
        <v>1805</v>
      </c>
      <c r="L936" s="68" t="s">
        <v>192</v>
      </c>
    </row>
    <row r="937" spans="1:12">
      <c r="A937" s="63">
        <v>1600</v>
      </c>
      <c r="B937" s="63" t="s">
        <v>6013</v>
      </c>
      <c r="C937" s="64" t="s">
        <v>6948</v>
      </c>
      <c r="D937" s="65">
        <v>42855</v>
      </c>
      <c r="E937" s="70">
        <v>1</v>
      </c>
      <c r="F937" s="70">
        <v>11</v>
      </c>
      <c r="G937" s="66"/>
      <c r="H937" s="66"/>
      <c r="I937" s="67">
        <v>12420.82</v>
      </c>
      <c r="J937" s="68"/>
      <c r="K937" s="66">
        <v>1805</v>
      </c>
      <c r="L937" s="68" t="s">
        <v>192</v>
      </c>
    </row>
    <row r="938" spans="1:12">
      <c r="A938" s="63">
        <v>1600</v>
      </c>
      <c r="B938" s="63" t="s">
        <v>6013</v>
      </c>
      <c r="C938" s="64" t="s">
        <v>6949</v>
      </c>
      <c r="D938" s="65">
        <v>42855</v>
      </c>
      <c r="E938" s="70">
        <v>1</v>
      </c>
      <c r="F938" s="70">
        <v>11</v>
      </c>
      <c r="G938" s="66"/>
      <c r="H938" s="66"/>
      <c r="I938" s="67">
        <v>556.32000000000005</v>
      </c>
      <c r="J938" s="68"/>
      <c r="K938" s="66">
        <v>1805</v>
      </c>
      <c r="L938" s="68" t="s">
        <v>192</v>
      </c>
    </row>
    <row r="939" spans="1:12">
      <c r="A939" s="63">
        <v>1600</v>
      </c>
      <c r="B939" s="63" t="s">
        <v>6013</v>
      </c>
      <c r="C939" s="64" t="s">
        <v>6950</v>
      </c>
      <c r="D939" s="65">
        <v>42855</v>
      </c>
      <c r="E939" s="70">
        <v>2</v>
      </c>
      <c r="F939" s="70">
        <v>22</v>
      </c>
      <c r="G939" s="66"/>
      <c r="H939" s="66"/>
      <c r="I939" s="67">
        <v>1093.1199999999999</v>
      </c>
      <c r="J939" s="68"/>
      <c r="K939" s="66">
        <v>3081</v>
      </c>
      <c r="L939" s="68" t="s">
        <v>153</v>
      </c>
    </row>
    <row r="940" spans="1:12">
      <c r="A940" s="63">
        <v>1600</v>
      </c>
      <c r="B940" s="63" t="s">
        <v>6013</v>
      </c>
      <c r="C940" s="64" t="s">
        <v>6951</v>
      </c>
      <c r="D940" s="65">
        <v>42855</v>
      </c>
      <c r="E940" s="70">
        <v>2</v>
      </c>
      <c r="F940" s="70">
        <v>22</v>
      </c>
      <c r="G940" s="66"/>
      <c r="H940" s="66"/>
      <c r="I940" s="67">
        <v>728.34</v>
      </c>
      <c r="J940" s="68"/>
      <c r="K940" s="66">
        <v>3081</v>
      </c>
      <c r="L940" s="68" t="s">
        <v>153</v>
      </c>
    </row>
    <row r="941" spans="1:12">
      <c r="A941" s="63">
        <v>1600</v>
      </c>
      <c r="B941" s="63" t="s">
        <v>6013</v>
      </c>
      <c r="C941" s="64" t="s">
        <v>6952</v>
      </c>
      <c r="D941" s="65">
        <v>42855</v>
      </c>
      <c r="E941" s="70">
        <v>1</v>
      </c>
      <c r="F941" s="70">
        <v>12</v>
      </c>
      <c r="G941" s="66"/>
      <c r="H941" s="66"/>
      <c r="I941" s="67">
        <v>1342</v>
      </c>
      <c r="J941" s="68"/>
      <c r="K941" s="66">
        <v>3081</v>
      </c>
      <c r="L941" s="68" t="s">
        <v>153</v>
      </c>
    </row>
    <row r="942" spans="1:12">
      <c r="A942" s="63">
        <v>1600</v>
      </c>
      <c r="B942" s="63" t="s">
        <v>6013</v>
      </c>
      <c r="C942" s="64" t="s">
        <v>6953</v>
      </c>
      <c r="D942" s="65">
        <v>42855</v>
      </c>
      <c r="E942" s="70">
        <v>1</v>
      </c>
      <c r="F942" s="70">
        <v>12</v>
      </c>
      <c r="G942" s="66"/>
      <c r="H942" s="66"/>
      <c r="I942" s="67">
        <v>1342</v>
      </c>
      <c r="J942" s="68"/>
      <c r="K942" s="66">
        <v>3081</v>
      </c>
      <c r="L942" s="68" t="s">
        <v>153</v>
      </c>
    </row>
    <row r="943" spans="1:12">
      <c r="A943" s="63">
        <v>1600</v>
      </c>
      <c r="B943" s="63" t="s">
        <v>6013</v>
      </c>
      <c r="C943" s="64" t="s">
        <v>6954</v>
      </c>
      <c r="D943" s="65">
        <v>42855</v>
      </c>
      <c r="E943" s="70">
        <v>6</v>
      </c>
      <c r="F943" s="70">
        <v>61</v>
      </c>
      <c r="G943" s="66"/>
      <c r="H943" s="66"/>
      <c r="I943" s="67">
        <v>4397.6000000000004</v>
      </c>
      <c r="J943" s="68"/>
      <c r="K943" s="66">
        <v>3126</v>
      </c>
      <c r="L943" s="68" t="s">
        <v>150</v>
      </c>
    </row>
    <row r="944" spans="1:12">
      <c r="A944" s="63">
        <v>1600</v>
      </c>
      <c r="B944" s="63" t="s">
        <v>6013</v>
      </c>
      <c r="C944" s="64" t="s">
        <v>6955</v>
      </c>
      <c r="D944" s="65">
        <v>42855</v>
      </c>
      <c r="E944" s="70">
        <v>6</v>
      </c>
      <c r="F944" s="70">
        <v>61</v>
      </c>
      <c r="G944" s="66"/>
      <c r="H944" s="66"/>
      <c r="I944" s="68"/>
      <c r="J944" s="67">
        <v>-1205.3599999999999</v>
      </c>
      <c r="K944" s="66">
        <v>3126</v>
      </c>
      <c r="L944" s="68" t="s">
        <v>150</v>
      </c>
    </row>
    <row r="945" spans="1:12">
      <c r="A945" s="63">
        <v>1600</v>
      </c>
      <c r="B945" s="63" t="s">
        <v>6013</v>
      </c>
      <c r="C945" s="64" t="s">
        <v>6956</v>
      </c>
      <c r="D945" s="65">
        <v>42855</v>
      </c>
      <c r="E945" s="70">
        <v>6</v>
      </c>
      <c r="F945" s="70">
        <v>61</v>
      </c>
      <c r="G945" s="66"/>
      <c r="H945" s="66"/>
      <c r="I945" s="67">
        <v>1986.16</v>
      </c>
      <c r="J945" s="68"/>
      <c r="K945" s="66">
        <v>3126</v>
      </c>
      <c r="L945" s="68" t="s">
        <v>150</v>
      </c>
    </row>
    <row r="946" spans="1:12">
      <c r="A946" s="63">
        <v>1600</v>
      </c>
      <c r="B946" s="63" t="s">
        <v>6013</v>
      </c>
      <c r="C946" s="64" t="s">
        <v>6957</v>
      </c>
      <c r="D946" s="65">
        <v>42855</v>
      </c>
      <c r="E946" s="70">
        <v>6</v>
      </c>
      <c r="F946" s="70">
        <v>61</v>
      </c>
      <c r="G946" s="66"/>
      <c r="H946" s="66"/>
      <c r="I946" s="68"/>
      <c r="J946" s="67">
        <v>-131.76</v>
      </c>
      <c r="K946" s="66">
        <v>3126</v>
      </c>
      <c r="L946" s="68" t="s">
        <v>150</v>
      </c>
    </row>
    <row r="947" spans="1:12">
      <c r="A947" s="63">
        <v>1600</v>
      </c>
      <c r="B947" s="63" t="s">
        <v>6013</v>
      </c>
      <c r="C947" s="64" t="s">
        <v>6958</v>
      </c>
      <c r="D947" s="65">
        <v>42855</v>
      </c>
      <c r="E947" s="70">
        <v>2</v>
      </c>
      <c r="F947" s="70">
        <v>21</v>
      </c>
      <c r="G947" s="66"/>
      <c r="H947" s="66"/>
      <c r="I947" s="68"/>
      <c r="J947" s="67">
        <v>-546.55999999999995</v>
      </c>
      <c r="K947" s="66">
        <v>3126</v>
      </c>
      <c r="L947" s="68" t="s">
        <v>150</v>
      </c>
    </row>
    <row r="948" spans="1:12">
      <c r="A948" s="63">
        <v>1600</v>
      </c>
      <c r="B948" s="63" t="s">
        <v>6013</v>
      </c>
      <c r="C948" s="64" t="s">
        <v>6959</v>
      </c>
      <c r="D948" s="65">
        <v>42855</v>
      </c>
      <c r="E948" s="70">
        <v>2</v>
      </c>
      <c r="F948" s="70">
        <v>21</v>
      </c>
      <c r="G948" s="66"/>
      <c r="H948" s="66"/>
      <c r="I948" s="67">
        <v>1165.71</v>
      </c>
      <c r="J948" s="68"/>
      <c r="K948" s="66">
        <v>2497</v>
      </c>
      <c r="L948" s="68" t="s">
        <v>172</v>
      </c>
    </row>
    <row r="949" spans="1:12">
      <c r="A949" s="63">
        <v>1600</v>
      </c>
      <c r="B949" s="63" t="s">
        <v>6013</v>
      </c>
      <c r="C949" s="64" t="s">
        <v>6960</v>
      </c>
      <c r="D949" s="65">
        <v>42855</v>
      </c>
      <c r="E949" s="70">
        <v>2</v>
      </c>
      <c r="F949" s="70">
        <v>21</v>
      </c>
      <c r="G949" s="66"/>
      <c r="H949" s="66"/>
      <c r="I949" s="67">
        <v>1149.72</v>
      </c>
      <c r="J949" s="68"/>
      <c r="K949" s="66">
        <v>2497</v>
      </c>
      <c r="L949" s="68" t="s">
        <v>172</v>
      </c>
    </row>
    <row r="950" spans="1:12">
      <c r="A950" s="63">
        <v>1600</v>
      </c>
      <c r="B950" s="63" t="s">
        <v>6013</v>
      </c>
      <c r="C950" s="64" t="s">
        <v>6961</v>
      </c>
      <c r="D950" s="65">
        <v>42855</v>
      </c>
      <c r="E950" s="70">
        <v>6</v>
      </c>
      <c r="F950" s="70">
        <v>61</v>
      </c>
      <c r="G950" s="66"/>
      <c r="H950" s="66"/>
      <c r="I950" s="67">
        <v>701.74</v>
      </c>
      <c r="J950" s="68"/>
      <c r="K950" s="66">
        <v>2497</v>
      </c>
      <c r="L950" s="68" t="s">
        <v>172</v>
      </c>
    </row>
    <row r="951" spans="1:12">
      <c r="A951" s="63">
        <v>1600</v>
      </c>
      <c r="B951" s="63" t="s">
        <v>6013</v>
      </c>
      <c r="C951" s="64" t="s">
        <v>6962</v>
      </c>
      <c r="D951" s="65">
        <v>42855</v>
      </c>
      <c r="E951" s="70">
        <v>6</v>
      </c>
      <c r="F951" s="70">
        <v>61</v>
      </c>
      <c r="G951" s="66"/>
      <c r="H951" s="66"/>
      <c r="I951" s="67">
        <v>701.74</v>
      </c>
      <c r="J951" s="68"/>
      <c r="K951" s="66">
        <v>2497</v>
      </c>
      <c r="L951" s="68" t="s">
        <v>172</v>
      </c>
    </row>
    <row r="952" spans="1:12">
      <c r="A952" s="63">
        <v>1600</v>
      </c>
      <c r="B952" s="63" t="s">
        <v>6013</v>
      </c>
      <c r="C952" s="64" t="s">
        <v>6963</v>
      </c>
      <c r="D952" s="65">
        <v>42855</v>
      </c>
      <c r="E952" s="70">
        <v>6</v>
      </c>
      <c r="F952" s="70">
        <v>61</v>
      </c>
      <c r="G952" s="66"/>
      <c r="H952" s="66"/>
      <c r="I952" s="67">
        <v>131.76</v>
      </c>
      <c r="J952" s="68"/>
      <c r="K952" s="66">
        <v>2497</v>
      </c>
      <c r="L952" s="68" t="s">
        <v>172</v>
      </c>
    </row>
    <row r="953" spans="1:12">
      <c r="A953" s="63">
        <v>1600</v>
      </c>
      <c r="B953" s="63" t="s">
        <v>6013</v>
      </c>
      <c r="C953" s="64" t="s">
        <v>6964</v>
      </c>
      <c r="D953" s="65">
        <v>42855</v>
      </c>
      <c r="E953" s="70">
        <v>2</v>
      </c>
      <c r="F953" s="70">
        <v>22</v>
      </c>
      <c r="G953" s="66"/>
      <c r="H953" s="66"/>
      <c r="I953" s="67">
        <v>1456.68</v>
      </c>
      <c r="J953" s="68"/>
      <c r="K953" s="66">
        <v>2497</v>
      </c>
      <c r="L953" s="68" t="s">
        <v>172</v>
      </c>
    </row>
    <row r="954" spans="1:12">
      <c r="A954" s="63">
        <v>1600</v>
      </c>
      <c r="B954" s="63" t="s">
        <v>6013</v>
      </c>
      <c r="C954" s="64" t="s">
        <v>6965</v>
      </c>
      <c r="D954" s="65">
        <v>42855</v>
      </c>
      <c r="E954" s="70">
        <v>2</v>
      </c>
      <c r="F954" s="70">
        <v>22</v>
      </c>
      <c r="G954" s="66"/>
      <c r="H954" s="66"/>
      <c r="I954" s="67">
        <v>971.12</v>
      </c>
      <c r="J954" s="68"/>
      <c r="K954" s="66">
        <v>2497</v>
      </c>
      <c r="L954" s="68" t="s">
        <v>172</v>
      </c>
    </row>
    <row r="955" spans="1:12">
      <c r="A955" s="63">
        <v>1600</v>
      </c>
      <c r="B955" s="63" t="s">
        <v>6013</v>
      </c>
      <c r="C955" s="64" t="s">
        <v>6966</v>
      </c>
      <c r="D955" s="65">
        <v>42855</v>
      </c>
      <c r="E955" s="70">
        <v>6</v>
      </c>
      <c r="F955" s="70">
        <v>61</v>
      </c>
      <c r="G955" s="66"/>
      <c r="H955" s="66"/>
      <c r="I955" s="67">
        <v>131.76</v>
      </c>
      <c r="J955" s="68"/>
      <c r="K955" s="66">
        <v>2497</v>
      </c>
      <c r="L955" s="68" t="s">
        <v>172</v>
      </c>
    </row>
    <row r="956" spans="1:12">
      <c r="A956" s="63">
        <v>1600</v>
      </c>
      <c r="B956" s="63" t="s">
        <v>6013</v>
      </c>
      <c r="C956" s="64" t="s">
        <v>6967</v>
      </c>
      <c r="D956" s="65">
        <v>42855</v>
      </c>
      <c r="E956" s="70">
        <v>6</v>
      </c>
      <c r="F956" s="70">
        <v>61</v>
      </c>
      <c r="G956" s="66"/>
      <c r="H956" s="66"/>
      <c r="I956" s="67">
        <v>131.76</v>
      </c>
      <c r="J956" s="68"/>
      <c r="K956" s="66">
        <v>2497</v>
      </c>
      <c r="L956" s="68" t="s">
        <v>172</v>
      </c>
    </row>
    <row r="957" spans="1:12">
      <c r="A957" s="63">
        <v>1600</v>
      </c>
      <c r="B957" s="63" t="s">
        <v>6013</v>
      </c>
      <c r="C957" s="64" t="s">
        <v>6968</v>
      </c>
      <c r="D957" s="65">
        <v>42855</v>
      </c>
      <c r="E957" s="70">
        <v>6</v>
      </c>
      <c r="F957" s="70">
        <v>62</v>
      </c>
      <c r="G957" s="66"/>
      <c r="H957" s="66"/>
      <c r="I957" s="67">
        <v>878.4</v>
      </c>
      <c r="J957" s="68"/>
      <c r="K957" s="66">
        <v>3077</v>
      </c>
      <c r="L957" s="68" t="s">
        <v>154</v>
      </c>
    </row>
    <row r="958" spans="1:12">
      <c r="A958" s="63">
        <v>1600</v>
      </c>
      <c r="B958" s="63" t="s">
        <v>6013</v>
      </c>
      <c r="C958" s="64" t="s">
        <v>6969</v>
      </c>
      <c r="D958" s="65">
        <v>42855</v>
      </c>
      <c r="E958" s="70">
        <v>2</v>
      </c>
      <c r="F958" s="70">
        <v>21</v>
      </c>
      <c r="G958" s="66"/>
      <c r="H958" s="66"/>
      <c r="I958" s="67">
        <v>1149.72</v>
      </c>
      <c r="J958" s="68"/>
      <c r="K958" s="66">
        <v>3077</v>
      </c>
      <c r="L958" s="68" t="s">
        <v>154</v>
      </c>
    </row>
    <row r="959" spans="1:12">
      <c r="A959" s="63">
        <v>1600</v>
      </c>
      <c r="B959" s="63" t="s">
        <v>6013</v>
      </c>
      <c r="C959" s="64" t="s">
        <v>6970</v>
      </c>
      <c r="D959" s="65">
        <v>42855</v>
      </c>
      <c r="E959" s="70">
        <v>2</v>
      </c>
      <c r="F959" s="70">
        <v>21</v>
      </c>
      <c r="G959" s="66"/>
      <c r="H959" s="66"/>
      <c r="I959" s="67">
        <v>1165.71</v>
      </c>
      <c r="J959" s="68"/>
      <c r="K959" s="66">
        <v>3077</v>
      </c>
      <c r="L959" s="68" t="s">
        <v>154</v>
      </c>
    </row>
    <row r="960" spans="1:12">
      <c r="A960" s="63">
        <v>1600</v>
      </c>
      <c r="B960" s="63" t="s">
        <v>6013</v>
      </c>
      <c r="C960" s="64" t="s">
        <v>6971</v>
      </c>
      <c r="D960" s="65">
        <v>42855</v>
      </c>
      <c r="E960" s="70">
        <v>2</v>
      </c>
      <c r="F960" s="70">
        <v>21</v>
      </c>
      <c r="G960" s="66"/>
      <c r="H960" s="66"/>
      <c r="I960" s="67">
        <v>579.74</v>
      </c>
      <c r="J960" s="68"/>
      <c r="K960" s="66">
        <v>3077</v>
      </c>
      <c r="L960" s="68" t="s">
        <v>154</v>
      </c>
    </row>
    <row r="961" spans="1:12">
      <c r="A961" s="63">
        <v>1600</v>
      </c>
      <c r="B961" s="63" t="s">
        <v>6013</v>
      </c>
      <c r="C961" s="64" t="s">
        <v>6972</v>
      </c>
      <c r="D961" s="65">
        <v>42855</v>
      </c>
      <c r="E961" s="70">
        <v>2</v>
      </c>
      <c r="F961" s="70">
        <v>21</v>
      </c>
      <c r="G961" s="66"/>
      <c r="H961" s="66"/>
      <c r="I961" s="67">
        <v>579.74</v>
      </c>
      <c r="J961" s="68"/>
      <c r="K961" s="66">
        <v>3077</v>
      </c>
      <c r="L961" s="68" t="s">
        <v>154</v>
      </c>
    </row>
    <row r="962" spans="1:12">
      <c r="A962" s="63">
        <v>1600</v>
      </c>
      <c r="B962" s="63" t="s">
        <v>6013</v>
      </c>
      <c r="C962" s="64" t="s">
        <v>6973</v>
      </c>
      <c r="D962" s="65">
        <v>42858</v>
      </c>
      <c r="E962" s="70">
        <v>2</v>
      </c>
      <c r="F962" s="70">
        <v>23</v>
      </c>
      <c r="G962" s="66"/>
      <c r="H962" s="66"/>
      <c r="I962" s="67">
        <v>717.36</v>
      </c>
      <c r="J962" s="68"/>
      <c r="K962" s="66">
        <v>103</v>
      </c>
      <c r="L962" s="68" t="s">
        <v>277</v>
      </c>
    </row>
    <row r="963" spans="1:12">
      <c r="A963" s="63">
        <v>1600</v>
      </c>
      <c r="B963" s="63" t="s">
        <v>6013</v>
      </c>
      <c r="C963" s="64" t="s">
        <v>6974</v>
      </c>
      <c r="D963" s="65">
        <v>42859</v>
      </c>
      <c r="E963" s="70">
        <v>2</v>
      </c>
      <c r="F963" s="70">
        <v>21</v>
      </c>
      <c r="G963" s="66"/>
      <c r="H963" s="66"/>
      <c r="I963" s="68"/>
      <c r="J963" s="67">
        <v>-278.16000000000003</v>
      </c>
      <c r="K963" s="66">
        <v>1805</v>
      </c>
      <c r="L963" s="68" t="s">
        <v>192</v>
      </c>
    </row>
    <row r="964" spans="1:12">
      <c r="A964" s="63">
        <v>1600</v>
      </c>
      <c r="B964" s="63" t="s">
        <v>6013</v>
      </c>
      <c r="C964" s="64" t="s">
        <v>6975</v>
      </c>
      <c r="D964" s="65">
        <v>42861</v>
      </c>
      <c r="E964" s="70">
        <v>6</v>
      </c>
      <c r="F964" s="70">
        <v>61</v>
      </c>
      <c r="G964" s="66"/>
      <c r="H964" s="66"/>
      <c r="I964" s="67">
        <v>1518.9</v>
      </c>
      <c r="J964" s="68"/>
      <c r="K964" s="66">
        <v>1126</v>
      </c>
      <c r="L964" s="68" t="s">
        <v>201</v>
      </c>
    </row>
    <row r="965" spans="1:12">
      <c r="A965" s="63">
        <v>1600</v>
      </c>
      <c r="B965" s="63" t="s">
        <v>6013</v>
      </c>
      <c r="C965" s="64" t="s">
        <v>6976</v>
      </c>
      <c r="D965" s="65">
        <v>42861</v>
      </c>
      <c r="E965" s="70">
        <v>2</v>
      </c>
      <c r="F965" s="70">
        <v>23</v>
      </c>
      <c r="G965" s="66"/>
      <c r="H965" s="66"/>
      <c r="I965" s="67">
        <v>409.92</v>
      </c>
      <c r="J965" s="68"/>
      <c r="K965" s="66">
        <v>2178</v>
      </c>
      <c r="L965" s="68" t="s">
        <v>182</v>
      </c>
    </row>
    <row r="966" spans="1:12">
      <c r="A966" s="63">
        <v>1600</v>
      </c>
      <c r="B966" s="63" t="s">
        <v>6013</v>
      </c>
      <c r="C966" s="64" t="s">
        <v>6977</v>
      </c>
      <c r="D966" s="65">
        <v>42861</v>
      </c>
      <c r="E966" s="70">
        <v>1</v>
      </c>
      <c r="F966" s="70">
        <v>11</v>
      </c>
      <c r="G966" s="66"/>
      <c r="H966" s="66"/>
      <c r="I966" s="67">
        <v>1464</v>
      </c>
      <c r="J966" s="68"/>
      <c r="K966" s="66">
        <v>949</v>
      </c>
      <c r="L966" s="68" t="s">
        <v>208</v>
      </c>
    </row>
    <row r="967" spans="1:12">
      <c r="A967" s="63">
        <v>1600</v>
      </c>
      <c r="B967" s="63" t="s">
        <v>6013</v>
      </c>
      <c r="C967" s="64" t="s">
        <v>6978</v>
      </c>
      <c r="D967" s="65">
        <v>42861</v>
      </c>
      <c r="E967" s="70">
        <v>6</v>
      </c>
      <c r="F967" s="70">
        <v>61</v>
      </c>
      <c r="G967" s="66"/>
      <c r="H967" s="66"/>
      <c r="I967" s="67">
        <v>11943.8</v>
      </c>
      <c r="J967" s="68"/>
      <c r="K967" s="66">
        <v>111</v>
      </c>
      <c r="L967" s="68" t="s">
        <v>272</v>
      </c>
    </row>
    <row r="968" spans="1:12">
      <c r="A968" s="63">
        <v>1600</v>
      </c>
      <c r="B968" s="63" t="s">
        <v>6013</v>
      </c>
      <c r="C968" s="64" t="s">
        <v>6979</v>
      </c>
      <c r="D968" s="65">
        <v>42862</v>
      </c>
      <c r="E968" s="70">
        <v>3</v>
      </c>
      <c r="F968" s="71"/>
      <c r="G968" s="68"/>
      <c r="H968" s="68"/>
      <c r="I968" s="67">
        <v>87.84</v>
      </c>
      <c r="J968" s="68"/>
      <c r="K968" s="66">
        <v>93</v>
      </c>
      <c r="L968" s="68" t="s">
        <v>282</v>
      </c>
    </row>
    <row r="969" spans="1:12">
      <c r="A969" s="63">
        <v>1600</v>
      </c>
      <c r="B969" s="63" t="s">
        <v>6013</v>
      </c>
      <c r="C969" s="64" t="s">
        <v>6980</v>
      </c>
      <c r="D969" s="65">
        <v>42862</v>
      </c>
      <c r="E969" s="70">
        <v>6</v>
      </c>
      <c r="F969" s="70">
        <v>62</v>
      </c>
      <c r="G969" s="66"/>
      <c r="H969" s="66"/>
      <c r="I969" s="67">
        <v>539.24</v>
      </c>
      <c r="J969" s="68"/>
      <c r="K969" s="66">
        <v>212</v>
      </c>
      <c r="L969" s="68" t="s">
        <v>260</v>
      </c>
    </row>
    <row r="970" spans="1:12">
      <c r="A970" s="63">
        <v>1600</v>
      </c>
      <c r="B970" s="63" t="s">
        <v>6013</v>
      </c>
      <c r="C970" s="64" t="s">
        <v>6981</v>
      </c>
      <c r="D970" s="65">
        <v>42862</v>
      </c>
      <c r="E970" s="70">
        <v>2</v>
      </c>
      <c r="F970" s="70">
        <v>22</v>
      </c>
      <c r="G970" s="66"/>
      <c r="H970" s="66"/>
      <c r="I970" s="67">
        <v>1695.8</v>
      </c>
      <c r="J970" s="68"/>
      <c r="K970" s="66">
        <v>250</v>
      </c>
      <c r="L970" s="68" t="s">
        <v>254</v>
      </c>
    </row>
    <row r="971" spans="1:12">
      <c r="A971" s="63">
        <v>1600</v>
      </c>
      <c r="B971" s="63" t="s">
        <v>6013</v>
      </c>
      <c r="C971" s="64" t="s">
        <v>6982</v>
      </c>
      <c r="D971" s="65">
        <v>42862</v>
      </c>
      <c r="E971" s="70">
        <v>6</v>
      </c>
      <c r="F971" s="70">
        <v>62</v>
      </c>
      <c r="G971" s="66"/>
      <c r="H971" s="66"/>
      <c r="I971" s="67">
        <v>741.76</v>
      </c>
      <c r="J971" s="68"/>
      <c r="K971" s="66">
        <v>483</v>
      </c>
      <c r="L971" s="68" t="s">
        <v>237</v>
      </c>
    </row>
    <row r="972" spans="1:12">
      <c r="A972" s="63">
        <v>1600</v>
      </c>
      <c r="B972" s="63" t="s">
        <v>6013</v>
      </c>
      <c r="C972" s="64" t="s">
        <v>6983</v>
      </c>
      <c r="D972" s="65">
        <v>42862</v>
      </c>
      <c r="E972" s="70">
        <v>1</v>
      </c>
      <c r="F972" s="70">
        <v>12</v>
      </c>
      <c r="G972" s="66"/>
      <c r="H972" s="66"/>
      <c r="I972" s="67">
        <v>1189.5</v>
      </c>
      <c r="J972" s="68"/>
      <c r="K972" s="66">
        <v>600</v>
      </c>
      <c r="L972" s="68" t="s">
        <v>228</v>
      </c>
    </row>
    <row r="973" spans="1:12">
      <c r="A973" s="63">
        <v>1600</v>
      </c>
      <c r="B973" s="63" t="s">
        <v>6013</v>
      </c>
      <c r="C973" s="64" t="s">
        <v>6984</v>
      </c>
      <c r="D973" s="65">
        <v>42862</v>
      </c>
      <c r="E973" s="70">
        <v>2</v>
      </c>
      <c r="F973" s="70">
        <v>22</v>
      </c>
      <c r="G973" s="66"/>
      <c r="H973" s="66"/>
      <c r="I973" s="67">
        <v>1403</v>
      </c>
      <c r="J973" s="68"/>
      <c r="K973" s="66">
        <v>2628</v>
      </c>
      <c r="L973" s="68" t="s">
        <v>167</v>
      </c>
    </row>
    <row r="974" spans="1:12">
      <c r="A974" s="63">
        <v>1600</v>
      </c>
      <c r="B974" s="63" t="s">
        <v>6013</v>
      </c>
      <c r="C974" s="64" t="s">
        <v>6985</v>
      </c>
      <c r="D974" s="65">
        <v>42862</v>
      </c>
      <c r="E974" s="70">
        <v>1</v>
      </c>
      <c r="F974" s="70">
        <v>12</v>
      </c>
      <c r="G974" s="66"/>
      <c r="H974" s="66"/>
      <c r="I974" s="67">
        <v>677.1</v>
      </c>
      <c r="J974" s="68"/>
      <c r="K974" s="66">
        <v>1126</v>
      </c>
      <c r="L974" s="68" t="s">
        <v>201</v>
      </c>
    </row>
    <row r="975" spans="1:12">
      <c r="A975" s="63">
        <v>1600</v>
      </c>
      <c r="B975" s="63" t="s">
        <v>6013</v>
      </c>
      <c r="C975" s="64" t="s">
        <v>6986</v>
      </c>
      <c r="D975" s="65">
        <v>42862</v>
      </c>
      <c r="E975" s="70">
        <v>6</v>
      </c>
      <c r="F975" s="70">
        <v>62</v>
      </c>
      <c r="G975" s="66"/>
      <c r="H975" s="66"/>
      <c r="I975" s="67">
        <v>634.4</v>
      </c>
      <c r="J975" s="68"/>
      <c r="K975" s="66">
        <v>1126</v>
      </c>
      <c r="L975" s="68" t="s">
        <v>201</v>
      </c>
    </row>
    <row r="976" spans="1:12">
      <c r="A976" s="63">
        <v>1600</v>
      </c>
      <c r="B976" s="63" t="s">
        <v>6013</v>
      </c>
      <c r="C976" s="64" t="s">
        <v>6987</v>
      </c>
      <c r="D976" s="65">
        <v>42862</v>
      </c>
      <c r="E976" s="70">
        <v>1</v>
      </c>
      <c r="F976" s="70">
        <v>12</v>
      </c>
      <c r="G976" s="66"/>
      <c r="H976" s="66"/>
      <c r="I976" s="67">
        <v>610</v>
      </c>
      <c r="J976" s="68"/>
      <c r="K976" s="66">
        <v>1126</v>
      </c>
      <c r="L976" s="68" t="s">
        <v>201</v>
      </c>
    </row>
    <row r="977" spans="1:12">
      <c r="A977" s="63">
        <v>1600</v>
      </c>
      <c r="B977" s="63" t="s">
        <v>6013</v>
      </c>
      <c r="C977" s="64" t="s">
        <v>6988</v>
      </c>
      <c r="D977" s="65">
        <v>42862</v>
      </c>
      <c r="E977" s="70">
        <v>2</v>
      </c>
      <c r="F977" s="70">
        <v>22</v>
      </c>
      <c r="G977" s="66"/>
      <c r="H977" s="66"/>
      <c r="I977" s="67">
        <v>1695.8</v>
      </c>
      <c r="J977" s="68"/>
      <c r="K977" s="66">
        <v>1511</v>
      </c>
      <c r="L977" s="68" t="s">
        <v>194</v>
      </c>
    </row>
    <row r="978" spans="1:12">
      <c r="A978" s="63">
        <v>1600</v>
      </c>
      <c r="B978" s="63" t="s">
        <v>6013</v>
      </c>
      <c r="C978" s="64" t="s">
        <v>6989</v>
      </c>
      <c r="D978" s="65">
        <v>42862</v>
      </c>
      <c r="E978" s="70">
        <v>1</v>
      </c>
      <c r="F978" s="70">
        <v>12</v>
      </c>
      <c r="G978" s="66"/>
      <c r="H978" s="66"/>
      <c r="I978" s="67">
        <v>1354.2</v>
      </c>
      <c r="J978" s="68"/>
      <c r="K978" s="66">
        <v>1511</v>
      </c>
      <c r="L978" s="68" t="s">
        <v>194</v>
      </c>
    </row>
    <row r="979" spans="1:12">
      <c r="A979" s="63">
        <v>1600</v>
      </c>
      <c r="B979" s="63" t="s">
        <v>6013</v>
      </c>
      <c r="C979" s="64" t="s">
        <v>6990</v>
      </c>
      <c r="D979" s="65">
        <v>42862</v>
      </c>
      <c r="E979" s="70">
        <v>1</v>
      </c>
      <c r="F979" s="70">
        <v>12</v>
      </c>
      <c r="G979" s="66"/>
      <c r="H979" s="66"/>
      <c r="I979" s="67">
        <v>951.6</v>
      </c>
      <c r="J979" s="68"/>
      <c r="K979" s="66">
        <v>1511</v>
      </c>
      <c r="L979" s="68" t="s">
        <v>194</v>
      </c>
    </row>
    <row r="980" spans="1:12">
      <c r="A980" s="63">
        <v>1600</v>
      </c>
      <c r="B980" s="63" t="s">
        <v>6013</v>
      </c>
      <c r="C980" s="64" t="s">
        <v>6991</v>
      </c>
      <c r="D980" s="65">
        <v>42862</v>
      </c>
      <c r="E980" s="70">
        <v>1</v>
      </c>
      <c r="F980" s="70">
        <v>12</v>
      </c>
      <c r="G980" s="66"/>
      <c r="H980" s="66"/>
      <c r="I980" s="67">
        <v>541.67999999999995</v>
      </c>
      <c r="J980" s="68"/>
      <c r="K980" s="66">
        <v>1511</v>
      </c>
      <c r="L980" s="68" t="s">
        <v>194</v>
      </c>
    </row>
    <row r="981" spans="1:12">
      <c r="A981" s="63">
        <v>1600</v>
      </c>
      <c r="B981" s="63" t="s">
        <v>6013</v>
      </c>
      <c r="C981" s="64" t="s">
        <v>6992</v>
      </c>
      <c r="D981" s="65">
        <v>42862</v>
      </c>
      <c r="E981" s="70">
        <v>1</v>
      </c>
      <c r="F981" s="70">
        <v>12</v>
      </c>
      <c r="G981" s="66"/>
      <c r="H981" s="66"/>
      <c r="I981" s="67">
        <v>1189.5</v>
      </c>
      <c r="J981" s="68"/>
      <c r="K981" s="66">
        <v>283</v>
      </c>
      <c r="L981" s="68" t="s">
        <v>250</v>
      </c>
    </row>
    <row r="982" spans="1:12">
      <c r="A982" s="63">
        <v>1600</v>
      </c>
      <c r="B982" s="63" t="s">
        <v>6013</v>
      </c>
      <c r="C982" s="64" t="s">
        <v>6993</v>
      </c>
      <c r="D982" s="65">
        <v>42862</v>
      </c>
      <c r="E982" s="70">
        <v>1</v>
      </c>
      <c r="F982" s="70">
        <v>12</v>
      </c>
      <c r="G982" s="66"/>
      <c r="H982" s="66"/>
      <c r="I982" s="67">
        <v>951.6</v>
      </c>
      <c r="J982" s="68"/>
      <c r="K982" s="66">
        <v>100</v>
      </c>
      <c r="L982" s="68" t="s">
        <v>280</v>
      </c>
    </row>
    <row r="983" spans="1:12">
      <c r="A983" s="63">
        <v>1600</v>
      </c>
      <c r="B983" s="63" t="s">
        <v>6013</v>
      </c>
      <c r="C983" s="64" t="s">
        <v>6994</v>
      </c>
      <c r="D983" s="65">
        <v>42862</v>
      </c>
      <c r="E983" s="70">
        <v>1</v>
      </c>
      <c r="F983" s="70">
        <v>12</v>
      </c>
      <c r="G983" s="66"/>
      <c r="H983" s="66"/>
      <c r="I983" s="67">
        <v>1083.3599999999999</v>
      </c>
      <c r="J983" s="68"/>
      <c r="K983" s="66">
        <v>100</v>
      </c>
      <c r="L983" s="68" t="s">
        <v>280</v>
      </c>
    </row>
    <row r="984" spans="1:12">
      <c r="A984" s="63">
        <v>1600</v>
      </c>
      <c r="B984" s="63" t="s">
        <v>6013</v>
      </c>
      <c r="C984" s="64" t="s">
        <v>6995</v>
      </c>
      <c r="D984" s="65">
        <v>42862</v>
      </c>
      <c r="E984" s="70">
        <v>6</v>
      </c>
      <c r="F984" s="70">
        <v>62</v>
      </c>
      <c r="G984" s="66"/>
      <c r="H984" s="66"/>
      <c r="I984" s="67">
        <v>444.08</v>
      </c>
      <c r="J984" s="68"/>
      <c r="K984" s="66">
        <v>133</v>
      </c>
      <c r="L984" s="68" t="s">
        <v>269</v>
      </c>
    </row>
    <row r="985" spans="1:12">
      <c r="A985" s="63">
        <v>1600</v>
      </c>
      <c r="B985" s="63" t="s">
        <v>6013</v>
      </c>
      <c r="C985" s="64" t="s">
        <v>6996</v>
      </c>
      <c r="D985" s="65">
        <v>42862</v>
      </c>
      <c r="E985" s="70">
        <v>1</v>
      </c>
      <c r="F985" s="70">
        <v>12</v>
      </c>
      <c r="G985" s="66"/>
      <c r="H985" s="66"/>
      <c r="I985" s="67">
        <v>528.26</v>
      </c>
      <c r="J985" s="68"/>
      <c r="K985" s="66">
        <v>2803</v>
      </c>
      <c r="L985" s="68" t="s">
        <v>163</v>
      </c>
    </row>
    <row r="986" spans="1:12">
      <c r="A986" s="63">
        <v>1600</v>
      </c>
      <c r="B986" s="63" t="s">
        <v>6013</v>
      </c>
      <c r="C986" s="64" t="s">
        <v>6997</v>
      </c>
      <c r="D986" s="65">
        <v>42862</v>
      </c>
      <c r="E986" s="70">
        <v>6</v>
      </c>
      <c r="F986" s="70">
        <v>62</v>
      </c>
      <c r="G986" s="66"/>
      <c r="H986" s="66"/>
      <c r="I986" s="67">
        <v>1213.29</v>
      </c>
      <c r="J986" s="68"/>
      <c r="K986" s="66">
        <v>2803</v>
      </c>
      <c r="L986" s="68" t="s">
        <v>163</v>
      </c>
    </row>
    <row r="987" spans="1:12">
      <c r="A987" s="63">
        <v>1600</v>
      </c>
      <c r="B987" s="63" t="s">
        <v>6013</v>
      </c>
      <c r="C987" s="64" t="s">
        <v>6998</v>
      </c>
      <c r="D987" s="65">
        <v>42862</v>
      </c>
      <c r="E987" s="70">
        <v>1</v>
      </c>
      <c r="F987" s="70">
        <v>12</v>
      </c>
      <c r="G987" s="66"/>
      <c r="H987" s="66"/>
      <c r="I987" s="67">
        <v>951.6</v>
      </c>
      <c r="J987" s="68"/>
      <c r="K987" s="66">
        <v>2628</v>
      </c>
      <c r="L987" s="68" t="s">
        <v>167</v>
      </c>
    </row>
    <row r="988" spans="1:12">
      <c r="A988" s="63">
        <v>1600</v>
      </c>
      <c r="B988" s="63" t="s">
        <v>6013</v>
      </c>
      <c r="C988" s="64" t="s">
        <v>6999</v>
      </c>
      <c r="D988" s="65">
        <v>42862</v>
      </c>
      <c r="E988" s="70">
        <v>1</v>
      </c>
      <c r="F988" s="70">
        <v>12</v>
      </c>
      <c r="G988" s="66"/>
      <c r="H988" s="66"/>
      <c r="I988" s="67">
        <v>677.1</v>
      </c>
      <c r="J988" s="68"/>
      <c r="K988" s="66">
        <v>3107</v>
      </c>
      <c r="L988" s="68" t="s">
        <v>151</v>
      </c>
    </row>
    <row r="989" spans="1:12">
      <c r="A989" s="63">
        <v>1600</v>
      </c>
      <c r="B989" s="63" t="s">
        <v>6013</v>
      </c>
      <c r="C989" s="64" t="s">
        <v>7000</v>
      </c>
      <c r="D989" s="65">
        <v>42862</v>
      </c>
      <c r="E989" s="70">
        <v>1</v>
      </c>
      <c r="F989" s="70">
        <v>12</v>
      </c>
      <c r="G989" s="66"/>
      <c r="H989" s="66"/>
      <c r="I989" s="67">
        <v>1189.5</v>
      </c>
      <c r="J989" s="68"/>
      <c r="K989" s="66">
        <v>3107</v>
      </c>
      <c r="L989" s="68" t="s">
        <v>151</v>
      </c>
    </row>
    <row r="990" spans="1:12">
      <c r="A990" s="63">
        <v>1600</v>
      </c>
      <c r="B990" s="63" t="s">
        <v>6013</v>
      </c>
      <c r="C990" s="64" t="s">
        <v>7001</v>
      </c>
      <c r="D990" s="65">
        <v>42862</v>
      </c>
      <c r="E990" s="70">
        <v>1</v>
      </c>
      <c r="F990" s="70">
        <v>12</v>
      </c>
      <c r="G990" s="66"/>
      <c r="H990" s="66"/>
      <c r="I990" s="67">
        <v>740.54</v>
      </c>
      <c r="J990" s="68"/>
      <c r="K990" s="66">
        <v>811</v>
      </c>
      <c r="L990" s="68" t="s">
        <v>214</v>
      </c>
    </row>
    <row r="991" spans="1:12">
      <c r="A991" s="63">
        <v>1600</v>
      </c>
      <c r="B991" s="63" t="s">
        <v>6013</v>
      </c>
      <c r="C991" s="64" t="s">
        <v>7002</v>
      </c>
      <c r="D991" s="65">
        <v>42862</v>
      </c>
      <c r="E991" s="70">
        <v>1</v>
      </c>
      <c r="F991" s="70">
        <v>12</v>
      </c>
      <c r="G991" s="66"/>
      <c r="H991" s="66"/>
      <c r="I991" s="67">
        <v>844.24</v>
      </c>
      <c r="J991" s="68"/>
      <c r="K991" s="66">
        <v>811</v>
      </c>
      <c r="L991" s="68" t="s">
        <v>214</v>
      </c>
    </row>
    <row r="992" spans="1:12">
      <c r="A992" s="63">
        <v>1600</v>
      </c>
      <c r="B992" s="63" t="s">
        <v>6013</v>
      </c>
      <c r="C992" s="64" t="s">
        <v>7003</v>
      </c>
      <c r="D992" s="65">
        <v>42862</v>
      </c>
      <c r="E992" s="70">
        <v>1</v>
      </c>
      <c r="F992" s="70">
        <v>12</v>
      </c>
      <c r="G992" s="66"/>
      <c r="H992" s="66"/>
      <c r="I992" s="68"/>
      <c r="J992" s="67">
        <v>-689.3</v>
      </c>
      <c r="K992" s="66">
        <v>1391</v>
      </c>
      <c r="L992" s="68" t="s">
        <v>196</v>
      </c>
    </row>
    <row r="993" spans="1:12">
      <c r="A993" s="63">
        <v>1600</v>
      </c>
      <c r="B993" s="63" t="s">
        <v>6013</v>
      </c>
      <c r="C993" s="64" t="s">
        <v>7004</v>
      </c>
      <c r="D993" s="65">
        <v>42862</v>
      </c>
      <c r="E993" s="70">
        <v>6</v>
      </c>
      <c r="F993" s="70">
        <v>62</v>
      </c>
      <c r="G993" s="66"/>
      <c r="H993" s="66"/>
      <c r="I993" s="67">
        <v>695.4</v>
      </c>
      <c r="J993" s="68"/>
      <c r="K993" s="66">
        <v>1440</v>
      </c>
      <c r="L993" s="68" t="s">
        <v>195</v>
      </c>
    </row>
    <row r="994" spans="1:12">
      <c r="A994" s="63">
        <v>1600</v>
      </c>
      <c r="B994" s="63" t="s">
        <v>6013</v>
      </c>
      <c r="C994" s="64" t="s">
        <v>7005</v>
      </c>
      <c r="D994" s="65">
        <v>42862</v>
      </c>
      <c r="E994" s="70">
        <v>1</v>
      </c>
      <c r="F994" s="70">
        <v>12</v>
      </c>
      <c r="G994" s="66"/>
      <c r="H994" s="66"/>
      <c r="I994" s="67">
        <v>891.82</v>
      </c>
      <c r="J994" s="68"/>
      <c r="K994" s="66">
        <v>1440</v>
      </c>
      <c r="L994" s="68" t="s">
        <v>195</v>
      </c>
    </row>
    <row r="995" spans="1:12">
      <c r="A995" s="63">
        <v>1600</v>
      </c>
      <c r="B995" s="63" t="s">
        <v>6013</v>
      </c>
      <c r="C995" s="64" t="s">
        <v>7006</v>
      </c>
      <c r="D995" s="65">
        <v>42862</v>
      </c>
      <c r="E995" s="70">
        <v>6</v>
      </c>
      <c r="F995" s="70">
        <v>62</v>
      </c>
      <c r="G995" s="66"/>
      <c r="H995" s="66"/>
      <c r="I995" s="67">
        <v>475.8</v>
      </c>
      <c r="J995" s="68"/>
      <c r="K995" s="66">
        <v>611</v>
      </c>
      <c r="L995" s="68" t="s">
        <v>227</v>
      </c>
    </row>
    <row r="996" spans="1:12">
      <c r="A996" s="63">
        <v>1600</v>
      </c>
      <c r="B996" s="63" t="s">
        <v>6013</v>
      </c>
      <c r="C996" s="64" t="s">
        <v>7007</v>
      </c>
      <c r="D996" s="65">
        <v>42862</v>
      </c>
      <c r="E996" s="70">
        <v>6</v>
      </c>
      <c r="F996" s="70">
        <v>62</v>
      </c>
      <c r="G996" s="66"/>
      <c r="H996" s="66"/>
      <c r="I996" s="67">
        <v>444.08</v>
      </c>
      <c r="J996" s="68"/>
      <c r="K996" s="66">
        <v>611</v>
      </c>
      <c r="L996" s="68" t="s">
        <v>227</v>
      </c>
    </row>
    <row r="997" spans="1:12">
      <c r="A997" s="63">
        <v>1600</v>
      </c>
      <c r="B997" s="63" t="s">
        <v>6013</v>
      </c>
      <c r="C997" s="64" t="s">
        <v>7008</v>
      </c>
      <c r="D997" s="65">
        <v>42862</v>
      </c>
      <c r="E997" s="70">
        <v>2</v>
      </c>
      <c r="F997" s="70">
        <v>22</v>
      </c>
      <c r="G997" s="66"/>
      <c r="H997" s="66"/>
      <c r="I997" s="67">
        <v>1442.04</v>
      </c>
      <c r="J997" s="68"/>
      <c r="K997" s="66">
        <v>2178</v>
      </c>
      <c r="L997" s="68" t="s">
        <v>182</v>
      </c>
    </row>
    <row r="998" spans="1:12">
      <c r="A998" s="63">
        <v>1600</v>
      </c>
      <c r="B998" s="63" t="s">
        <v>6013</v>
      </c>
      <c r="C998" s="64" t="s">
        <v>7009</v>
      </c>
      <c r="D998" s="65">
        <v>42862</v>
      </c>
      <c r="E998" s="70">
        <v>1</v>
      </c>
      <c r="F998" s="70">
        <v>12</v>
      </c>
      <c r="G998" s="66"/>
      <c r="H998" s="66"/>
      <c r="I998" s="67">
        <v>1622.6</v>
      </c>
      <c r="J998" s="68"/>
      <c r="K998" s="66">
        <v>2178</v>
      </c>
      <c r="L998" s="68" t="s">
        <v>182</v>
      </c>
    </row>
    <row r="999" spans="1:12">
      <c r="A999" s="63">
        <v>1600</v>
      </c>
      <c r="B999" s="63" t="s">
        <v>6013</v>
      </c>
      <c r="C999" s="64" t="s">
        <v>7010</v>
      </c>
      <c r="D999" s="65">
        <v>42862</v>
      </c>
      <c r="E999" s="70">
        <v>1</v>
      </c>
      <c r="F999" s="70">
        <v>12</v>
      </c>
      <c r="G999" s="66"/>
      <c r="H999" s="66"/>
      <c r="I999" s="67">
        <v>3660</v>
      </c>
      <c r="J999" s="68"/>
      <c r="K999" s="66">
        <v>2178</v>
      </c>
      <c r="L999" s="68" t="s">
        <v>182</v>
      </c>
    </row>
    <row r="1000" spans="1:12">
      <c r="A1000" s="63">
        <v>1600</v>
      </c>
      <c r="B1000" s="63" t="s">
        <v>6013</v>
      </c>
      <c r="C1000" s="64" t="s">
        <v>7011</v>
      </c>
      <c r="D1000" s="65">
        <v>42862</v>
      </c>
      <c r="E1000" s="70">
        <v>1</v>
      </c>
      <c r="F1000" s="70">
        <v>12</v>
      </c>
      <c r="G1000" s="66"/>
      <c r="H1000" s="66"/>
      <c r="I1000" s="67">
        <v>2135</v>
      </c>
      <c r="J1000" s="68"/>
      <c r="K1000" s="66">
        <v>2178</v>
      </c>
      <c r="L1000" s="68" t="s">
        <v>182</v>
      </c>
    </row>
    <row r="1001" spans="1:12">
      <c r="A1001" s="63">
        <v>1600</v>
      </c>
      <c r="B1001" s="63" t="s">
        <v>6013</v>
      </c>
      <c r="C1001" s="64" t="s">
        <v>7012</v>
      </c>
      <c r="D1001" s="65">
        <v>42862</v>
      </c>
      <c r="E1001" s="70">
        <v>6</v>
      </c>
      <c r="F1001" s="70">
        <v>62</v>
      </c>
      <c r="G1001" s="66"/>
      <c r="H1001" s="66"/>
      <c r="I1001" s="67">
        <v>634.4</v>
      </c>
      <c r="J1001" s="68"/>
      <c r="K1001" s="66">
        <v>2178</v>
      </c>
      <c r="L1001" s="68" t="s">
        <v>182</v>
      </c>
    </row>
    <row r="1002" spans="1:12">
      <c r="A1002" s="63">
        <v>1600</v>
      </c>
      <c r="B1002" s="63" t="s">
        <v>6013</v>
      </c>
      <c r="C1002" s="64" t="s">
        <v>7013</v>
      </c>
      <c r="D1002" s="65">
        <v>42862</v>
      </c>
      <c r="E1002" s="70">
        <v>6</v>
      </c>
      <c r="F1002" s="70">
        <v>62</v>
      </c>
      <c r="G1002" s="66"/>
      <c r="H1002" s="66"/>
      <c r="I1002" s="67">
        <v>634.4</v>
      </c>
      <c r="J1002" s="68"/>
      <c r="K1002" s="66">
        <v>2178</v>
      </c>
      <c r="L1002" s="68" t="s">
        <v>182</v>
      </c>
    </row>
    <row r="1003" spans="1:12">
      <c r="A1003" s="63">
        <v>1600</v>
      </c>
      <c r="B1003" s="63" t="s">
        <v>6013</v>
      </c>
      <c r="C1003" s="64" t="s">
        <v>7014</v>
      </c>
      <c r="D1003" s="65">
        <v>42862</v>
      </c>
      <c r="E1003" s="70">
        <v>6</v>
      </c>
      <c r="F1003" s="70">
        <v>62</v>
      </c>
      <c r="G1003" s="66"/>
      <c r="H1003" s="66"/>
      <c r="I1003" s="67">
        <v>634.4</v>
      </c>
      <c r="J1003" s="68"/>
      <c r="K1003" s="66">
        <v>2178</v>
      </c>
      <c r="L1003" s="68" t="s">
        <v>182</v>
      </c>
    </row>
    <row r="1004" spans="1:12">
      <c r="A1004" s="63">
        <v>1600</v>
      </c>
      <c r="B1004" s="63" t="s">
        <v>6013</v>
      </c>
      <c r="C1004" s="64" t="s">
        <v>7015</v>
      </c>
      <c r="D1004" s="65">
        <v>42862</v>
      </c>
      <c r="E1004" s="70">
        <v>1</v>
      </c>
      <c r="F1004" s="70">
        <v>12</v>
      </c>
      <c r="G1004" s="66"/>
      <c r="H1004" s="66"/>
      <c r="I1004" s="67">
        <v>1298.08</v>
      </c>
      <c r="J1004" s="68"/>
      <c r="K1004" s="66">
        <v>2341</v>
      </c>
      <c r="L1004" s="68" t="s">
        <v>177</v>
      </c>
    </row>
    <row r="1005" spans="1:12">
      <c r="A1005" s="63">
        <v>1600</v>
      </c>
      <c r="B1005" s="63" t="s">
        <v>6013</v>
      </c>
      <c r="C1005" s="64" t="s">
        <v>7016</v>
      </c>
      <c r="D1005" s="65">
        <v>42862</v>
      </c>
      <c r="E1005" s="70">
        <v>1</v>
      </c>
      <c r="F1005" s="70">
        <v>12</v>
      </c>
      <c r="G1005" s="66"/>
      <c r="H1005" s="66"/>
      <c r="I1005" s="67">
        <v>1189.5</v>
      </c>
      <c r="J1005" s="68"/>
      <c r="K1005" s="66">
        <v>2341</v>
      </c>
      <c r="L1005" s="68" t="s">
        <v>177</v>
      </c>
    </row>
    <row r="1006" spans="1:12">
      <c r="A1006" s="63">
        <v>1600</v>
      </c>
      <c r="B1006" s="63" t="s">
        <v>6013</v>
      </c>
      <c r="C1006" s="64" t="s">
        <v>7017</v>
      </c>
      <c r="D1006" s="65">
        <v>42862</v>
      </c>
      <c r="E1006" s="70">
        <v>1</v>
      </c>
      <c r="F1006" s="70">
        <v>12</v>
      </c>
      <c r="G1006" s="66"/>
      <c r="H1006" s="66"/>
      <c r="I1006" s="67">
        <v>2022.76</v>
      </c>
      <c r="J1006" s="68"/>
      <c r="K1006" s="66">
        <v>212</v>
      </c>
      <c r="L1006" s="68" t="s">
        <v>260</v>
      </c>
    </row>
    <row r="1007" spans="1:12">
      <c r="A1007" s="63">
        <v>1600</v>
      </c>
      <c r="B1007" s="63" t="s">
        <v>6013</v>
      </c>
      <c r="C1007" s="64" t="s">
        <v>7018</v>
      </c>
      <c r="D1007" s="65">
        <v>42862</v>
      </c>
      <c r="E1007" s="70">
        <v>1</v>
      </c>
      <c r="F1007" s="70">
        <v>12</v>
      </c>
      <c r="G1007" s="66"/>
      <c r="H1007" s="66"/>
      <c r="I1007" s="67">
        <v>689.3</v>
      </c>
      <c r="J1007" s="68"/>
      <c r="K1007" s="66">
        <v>1440</v>
      </c>
      <c r="L1007" s="68" t="s">
        <v>195</v>
      </c>
    </row>
    <row r="1008" spans="1:12">
      <c r="A1008" s="63">
        <v>1600</v>
      </c>
      <c r="B1008" s="63" t="s">
        <v>6013</v>
      </c>
      <c r="C1008" s="64" t="s">
        <v>7019</v>
      </c>
      <c r="D1008" s="65">
        <v>42862</v>
      </c>
      <c r="E1008" s="70">
        <v>6</v>
      </c>
      <c r="F1008" s="70">
        <v>62</v>
      </c>
      <c r="G1008" s="66"/>
      <c r="H1008" s="66"/>
      <c r="I1008" s="67">
        <v>927.2</v>
      </c>
      <c r="J1008" s="68"/>
      <c r="K1008" s="66">
        <v>2077</v>
      </c>
      <c r="L1008" s="68" t="s">
        <v>186</v>
      </c>
    </row>
    <row r="1009" spans="1:12">
      <c r="A1009" s="63">
        <v>1600</v>
      </c>
      <c r="B1009" s="63" t="s">
        <v>6013</v>
      </c>
      <c r="C1009" s="64" t="s">
        <v>7020</v>
      </c>
      <c r="D1009" s="65">
        <v>42862</v>
      </c>
      <c r="E1009" s="70">
        <v>2</v>
      </c>
      <c r="F1009" s="70">
        <v>22</v>
      </c>
      <c r="G1009" s="66"/>
      <c r="H1009" s="66"/>
      <c r="I1009" s="67">
        <v>1695.8</v>
      </c>
      <c r="J1009" s="68"/>
      <c r="K1009" s="66">
        <v>2037</v>
      </c>
      <c r="L1009" s="68" t="s">
        <v>189</v>
      </c>
    </row>
    <row r="1010" spans="1:12">
      <c r="A1010" s="63">
        <v>1600</v>
      </c>
      <c r="B1010" s="63" t="s">
        <v>6013</v>
      </c>
      <c r="C1010" s="64" t="s">
        <v>7021</v>
      </c>
      <c r="D1010" s="65">
        <v>42862</v>
      </c>
      <c r="E1010" s="70">
        <v>1</v>
      </c>
      <c r="F1010" s="70">
        <v>12</v>
      </c>
      <c r="G1010" s="66"/>
      <c r="H1010" s="66"/>
      <c r="I1010" s="67">
        <v>833.26</v>
      </c>
      <c r="J1010" s="68"/>
      <c r="K1010" s="66">
        <v>1268</v>
      </c>
      <c r="L1010" s="68" t="s">
        <v>198</v>
      </c>
    </row>
    <row r="1011" spans="1:12">
      <c r="A1011" s="63">
        <v>1600</v>
      </c>
      <c r="B1011" s="63" t="s">
        <v>6013</v>
      </c>
      <c r="C1011" s="64" t="s">
        <v>7022</v>
      </c>
      <c r="D1011" s="65">
        <v>42862</v>
      </c>
      <c r="E1011" s="70">
        <v>2</v>
      </c>
      <c r="F1011" s="70">
        <v>22</v>
      </c>
      <c r="G1011" s="66"/>
      <c r="H1011" s="66"/>
      <c r="I1011" s="67">
        <v>1187.06</v>
      </c>
      <c r="J1011" s="68"/>
      <c r="K1011" s="66">
        <v>1268</v>
      </c>
      <c r="L1011" s="68" t="s">
        <v>198</v>
      </c>
    </row>
    <row r="1012" spans="1:12">
      <c r="A1012" s="63">
        <v>1600</v>
      </c>
      <c r="B1012" s="63" t="s">
        <v>6013</v>
      </c>
      <c r="C1012" s="64" t="s">
        <v>7023</v>
      </c>
      <c r="D1012" s="65">
        <v>42862</v>
      </c>
      <c r="E1012" s="70">
        <v>2</v>
      </c>
      <c r="F1012" s="70">
        <v>22</v>
      </c>
      <c r="G1012" s="66"/>
      <c r="H1012" s="66"/>
      <c r="I1012" s="67">
        <v>1403</v>
      </c>
      <c r="J1012" s="68"/>
      <c r="K1012" s="66">
        <v>3081</v>
      </c>
      <c r="L1012" s="68" t="s">
        <v>153</v>
      </c>
    </row>
    <row r="1013" spans="1:12">
      <c r="A1013" s="63">
        <v>1600</v>
      </c>
      <c r="B1013" s="63" t="s">
        <v>6013</v>
      </c>
      <c r="C1013" s="64" t="s">
        <v>7024</v>
      </c>
      <c r="D1013" s="65">
        <v>42862</v>
      </c>
      <c r="E1013" s="70">
        <v>2</v>
      </c>
      <c r="F1013" s="70">
        <v>22</v>
      </c>
      <c r="G1013" s="66"/>
      <c r="H1013" s="66"/>
      <c r="I1013" s="67">
        <v>1403</v>
      </c>
      <c r="J1013" s="68"/>
      <c r="K1013" s="66">
        <v>3081</v>
      </c>
      <c r="L1013" s="68" t="s">
        <v>153</v>
      </c>
    </row>
    <row r="1014" spans="1:12">
      <c r="A1014" s="63">
        <v>1600</v>
      </c>
      <c r="B1014" s="63" t="s">
        <v>6013</v>
      </c>
      <c r="C1014" s="64" t="s">
        <v>7025</v>
      </c>
      <c r="D1014" s="65">
        <v>42862</v>
      </c>
      <c r="E1014" s="70">
        <v>6</v>
      </c>
      <c r="F1014" s="70">
        <v>62</v>
      </c>
      <c r="G1014" s="66"/>
      <c r="H1014" s="66"/>
      <c r="I1014" s="67">
        <v>585.6</v>
      </c>
      <c r="J1014" s="68"/>
      <c r="K1014" s="66">
        <v>3081</v>
      </c>
      <c r="L1014" s="68" t="s">
        <v>153</v>
      </c>
    </row>
    <row r="1015" spans="1:12">
      <c r="A1015" s="63">
        <v>1600</v>
      </c>
      <c r="B1015" s="63" t="s">
        <v>6013</v>
      </c>
      <c r="C1015" s="64" t="s">
        <v>7026</v>
      </c>
      <c r="D1015" s="65">
        <v>42862</v>
      </c>
      <c r="E1015" s="70">
        <v>6</v>
      </c>
      <c r="F1015" s="70">
        <v>62</v>
      </c>
      <c r="G1015" s="66"/>
      <c r="H1015" s="66"/>
      <c r="I1015" s="67">
        <v>585.6</v>
      </c>
      <c r="J1015" s="68"/>
      <c r="K1015" s="66">
        <v>3081</v>
      </c>
      <c r="L1015" s="68" t="s">
        <v>153</v>
      </c>
    </row>
    <row r="1016" spans="1:12">
      <c r="A1016" s="63">
        <v>1600</v>
      </c>
      <c r="B1016" s="63" t="s">
        <v>6013</v>
      </c>
      <c r="C1016" s="64" t="s">
        <v>7027</v>
      </c>
      <c r="D1016" s="65">
        <v>42862</v>
      </c>
      <c r="E1016" s="70">
        <v>6</v>
      </c>
      <c r="F1016" s="70">
        <v>62</v>
      </c>
      <c r="G1016" s="66"/>
      <c r="H1016" s="66"/>
      <c r="I1016" s="67">
        <v>585.6</v>
      </c>
      <c r="J1016" s="68"/>
      <c r="K1016" s="66">
        <v>3081</v>
      </c>
      <c r="L1016" s="68" t="s">
        <v>153</v>
      </c>
    </row>
    <row r="1017" spans="1:12">
      <c r="A1017" s="63">
        <v>1600</v>
      </c>
      <c r="B1017" s="63" t="s">
        <v>6013</v>
      </c>
      <c r="C1017" s="64" t="s">
        <v>7028</v>
      </c>
      <c r="D1017" s="65">
        <v>42862</v>
      </c>
      <c r="E1017" s="70">
        <v>1</v>
      </c>
      <c r="F1017" s="70">
        <v>12</v>
      </c>
      <c r="G1017" s="66"/>
      <c r="H1017" s="66"/>
      <c r="I1017" s="67">
        <v>1622.6</v>
      </c>
      <c r="J1017" s="68"/>
      <c r="K1017" s="66">
        <v>3126</v>
      </c>
      <c r="L1017" s="68" t="s">
        <v>150</v>
      </c>
    </row>
    <row r="1018" spans="1:12">
      <c r="A1018" s="63">
        <v>1600</v>
      </c>
      <c r="B1018" s="63" t="s">
        <v>6013</v>
      </c>
      <c r="C1018" s="64" t="s">
        <v>7029</v>
      </c>
      <c r="D1018" s="65">
        <v>42862</v>
      </c>
      <c r="E1018" s="70">
        <v>1</v>
      </c>
      <c r="F1018" s="70">
        <v>12</v>
      </c>
      <c r="G1018" s="66"/>
      <c r="H1018" s="66"/>
      <c r="I1018" s="67">
        <v>677.1</v>
      </c>
      <c r="J1018" s="68"/>
      <c r="K1018" s="66">
        <v>2497</v>
      </c>
      <c r="L1018" s="68" t="s">
        <v>172</v>
      </c>
    </row>
    <row r="1019" spans="1:12">
      <c r="A1019" s="63">
        <v>1600</v>
      </c>
      <c r="B1019" s="63" t="s">
        <v>6013</v>
      </c>
      <c r="C1019" s="64" t="s">
        <v>7030</v>
      </c>
      <c r="D1019" s="65">
        <v>42862</v>
      </c>
      <c r="E1019" s="70">
        <v>6</v>
      </c>
      <c r="F1019" s="70">
        <v>62</v>
      </c>
      <c r="G1019" s="66"/>
      <c r="H1019" s="66"/>
      <c r="I1019" s="67">
        <v>634.4</v>
      </c>
      <c r="J1019" s="68"/>
      <c r="K1019" s="66">
        <v>3077</v>
      </c>
      <c r="L1019" s="68" t="s">
        <v>154</v>
      </c>
    </row>
    <row r="1020" spans="1:12">
      <c r="A1020" s="63">
        <v>1600</v>
      </c>
      <c r="B1020" s="63" t="s">
        <v>6013</v>
      </c>
      <c r="C1020" s="64" t="s">
        <v>7031</v>
      </c>
      <c r="D1020" s="65">
        <v>42865</v>
      </c>
      <c r="E1020" s="70">
        <v>3</v>
      </c>
      <c r="F1020" s="71"/>
      <c r="G1020" s="68"/>
      <c r="H1020" s="68"/>
      <c r="I1020" s="67">
        <v>439.2</v>
      </c>
      <c r="J1020" s="68"/>
      <c r="K1020" s="66">
        <v>2432</v>
      </c>
      <c r="L1020" s="68" t="s">
        <v>176</v>
      </c>
    </row>
    <row r="1021" spans="1:12">
      <c r="A1021" s="63">
        <v>1600</v>
      </c>
      <c r="B1021" s="63" t="s">
        <v>6013</v>
      </c>
      <c r="C1021" s="64" t="s">
        <v>7032</v>
      </c>
      <c r="D1021" s="65">
        <v>42865</v>
      </c>
      <c r="E1021" s="70">
        <v>3</v>
      </c>
      <c r="F1021" s="71"/>
      <c r="G1021" s="68"/>
      <c r="H1021" s="68"/>
      <c r="I1021" s="67">
        <v>73.2</v>
      </c>
      <c r="J1021" s="68"/>
      <c r="K1021" s="66">
        <v>1511</v>
      </c>
      <c r="L1021" s="68" t="s">
        <v>194</v>
      </c>
    </row>
    <row r="1022" spans="1:12">
      <c r="A1022" s="63">
        <v>1600</v>
      </c>
      <c r="B1022" s="63" t="s">
        <v>6013</v>
      </c>
      <c r="C1022" s="64" t="s">
        <v>7033</v>
      </c>
      <c r="D1022" s="65">
        <v>42865</v>
      </c>
      <c r="E1022" s="70">
        <v>3</v>
      </c>
      <c r="F1022" s="71"/>
      <c r="G1022" s="68"/>
      <c r="H1022" s="68"/>
      <c r="I1022" s="67">
        <v>439.2</v>
      </c>
      <c r="J1022" s="68"/>
      <c r="K1022" s="66">
        <v>1511</v>
      </c>
      <c r="L1022" s="68" t="s">
        <v>194</v>
      </c>
    </row>
    <row r="1023" spans="1:12">
      <c r="A1023" s="63">
        <v>1600</v>
      </c>
      <c r="B1023" s="63" t="s">
        <v>6013</v>
      </c>
      <c r="C1023" s="64" t="s">
        <v>7034</v>
      </c>
      <c r="D1023" s="65">
        <v>42865</v>
      </c>
      <c r="E1023" s="70">
        <v>1</v>
      </c>
      <c r="F1023" s="70">
        <v>12</v>
      </c>
      <c r="G1023" s="66"/>
      <c r="H1023" s="66"/>
      <c r="I1023" s="67">
        <v>689.3</v>
      </c>
      <c r="J1023" s="68"/>
      <c r="K1023" s="66">
        <v>2457</v>
      </c>
      <c r="L1023" s="68" t="s">
        <v>173</v>
      </c>
    </row>
    <row r="1024" spans="1:12">
      <c r="A1024" s="63">
        <v>1600</v>
      </c>
      <c r="B1024" s="63" t="s">
        <v>6013</v>
      </c>
      <c r="C1024" s="64" t="s">
        <v>7035</v>
      </c>
      <c r="D1024" s="65">
        <v>42865</v>
      </c>
      <c r="E1024" s="70">
        <v>1</v>
      </c>
      <c r="F1024" s="70">
        <v>12</v>
      </c>
      <c r="G1024" s="66"/>
      <c r="H1024" s="66"/>
      <c r="I1024" s="67">
        <v>711.26</v>
      </c>
      <c r="J1024" s="68"/>
      <c r="K1024" s="66">
        <v>611</v>
      </c>
      <c r="L1024" s="68" t="s">
        <v>227</v>
      </c>
    </row>
    <row r="1025" spans="1:12">
      <c r="A1025" s="63">
        <v>1600</v>
      </c>
      <c r="B1025" s="63" t="s">
        <v>6013</v>
      </c>
      <c r="C1025" s="64" t="s">
        <v>7036</v>
      </c>
      <c r="D1025" s="65">
        <v>42865</v>
      </c>
      <c r="E1025" s="70">
        <v>2</v>
      </c>
      <c r="F1025" s="70">
        <v>22</v>
      </c>
      <c r="G1025" s="66"/>
      <c r="H1025" s="66"/>
      <c r="I1025" s="67">
        <v>1695.8</v>
      </c>
      <c r="J1025" s="68"/>
      <c r="K1025" s="66">
        <v>2341</v>
      </c>
      <c r="L1025" s="68" t="s">
        <v>177</v>
      </c>
    </row>
    <row r="1026" spans="1:12">
      <c r="A1026" s="63">
        <v>1600</v>
      </c>
      <c r="B1026" s="63" t="s">
        <v>6013</v>
      </c>
      <c r="C1026" s="64" t="s">
        <v>7037</v>
      </c>
      <c r="D1026" s="65">
        <v>42865</v>
      </c>
      <c r="E1026" s="70">
        <v>1</v>
      </c>
      <c r="F1026" s="70">
        <v>12</v>
      </c>
      <c r="G1026" s="66"/>
      <c r="H1026" s="66"/>
      <c r="I1026" s="68"/>
      <c r="J1026" s="67">
        <v>-1378.6</v>
      </c>
      <c r="K1026" s="66">
        <v>212</v>
      </c>
      <c r="L1026" s="68" t="s">
        <v>260</v>
      </c>
    </row>
    <row r="1027" spans="1:12">
      <c r="A1027" s="63">
        <v>1600</v>
      </c>
      <c r="B1027" s="63" t="s">
        <v>6013</v>
      </c>
      <c r="C1027" s="64" t="s">
        <v>7038</v>
      </c>
      <c r="D1027" s="65">
        <v>42865</v>
      </c>
      <c r="E1027" s="70">
        <v>1</v>
      </c>
      <c r="F1027" s="70">
        <v>12</v>
      </c>
      <c r="G1027" s="66"/>
      <c r="H1027" s="66"/>
      <c r="I1027" s="67">
        <v>689.3</v>
      </c>
      <c r="J1027" s="68"/>
      <c r="K1027" s="66">
        <v>1440</v>
      </c>
      <c r="L1027" s="68" t="s">
        <v>195</v>
      </c>
    </row>
    <row r="1028" spans="1:12">
      <c r="A1028" s="63">
        <v>1600</v>
      </c>
      <c r="B1028" s="63" t="s">
        <v>6013</v>
      </c>
      <c r="C1028" s="64" t="s">
        <v>7039</v>
      </c>
      <c r="D1028" s="65">
        <v>42865</v>
      </c>
      <c r="E1028" s="70">
        <v>3</v>
      </c>
      <c r="F1028" s="71"/>
      <c r="G1028" s="68"/>
      <c r="H1028" s="68"/>
      <c r="I1028" s="67">
        <v>219.6</v>
      </c>
      <c r="J1028" s="68"/>
      <c r="K1028" s="66">
        <v>2432</v>
      </c>
      <c r="L1028" s="68" t="s">
        <v>176</v>
      </c>
    </row>
    <row r="1029" spans="1:12">
      <c r="A1029" s="63">
        <v>1600</v>
      </c>
      <c r="B1029" s="63" t="s">
        <v>6013</v>
      </c>
      <c r="C1029" s="64" t="s">
        <v>7040</v>
      </c>
      <c r="D1029" s="65">
        <v>42865</v>
      </c>
      <c r="E1029" s="70">
        <v>1</v>
      </c>
      <c r="F1029" s="70">
        <v>12</v>
      </c>
      <c r="G1029" s="66"/>
      <c r="H1029" s="66"/>
      <c r="I1029" s="68"/>
      <c r="J1029" s="67">
        <v>-405.65</v>
      </c>
      <c r="K1029" s="66">
        <v>440</v>
      </c>
      <c r="L1029" s="68" t="s">
        <v>239</v>
      </c>
    </row>
    <row r="1030" spans="1:12">
      <c r="A1030" s="63">
        <v>1600</v>
      </c>
      <c r="B1030" s="63" t="s">
        <v>6013</v>
      </c>
      <c r="C1030" s="64" t="s">
        <v>7041</v>
      </c>
      <c r="D1030" s="65">
        <v>42865</v>
      </c>
      <c r="E1030" s="70">
        <v>2</v>
      </c>
      <c r="F1030" s="70">
        <v>22</v>
      </c>
      <c r="G1030" s="66"/>
      <c r="H1030" s="66"/>
      <c r="I1030" s="68"/>
      <c r="J1030" s="67">
        <v>-1695.8</v>
      </c>
      <c r="K1030" s="66">
        <v>2037</v>
      </c>
      <c r="L1030" s="68" t="s">
        <v>189</v>
      </c>
    </row>
    <row r="1031" spans="1:12">
      <c r="A1031" s="63">
        <v>1600</v>
      </c>
      <c r="B1031" s="63" t="s">
        <v>6013</v>
      </c>
      <c r="C1031" s="64" t="s">
        <v>7042</v>
      </c>
      <c r="D1031" s="65">
        <v>42865</v>
      </c>
      <c r="E1031" s="70">
        <v>1</v>
      </c>
      <c r="F1031" s="70">
        <v>12</v>
      </c>
      <c r="G1031" s="66"/>
      <c r="H1031" s="66"/>
      <c r="I1031" s="67">
        <v>503.86</v>
      </c>
      <c r="J1031" s="68"/>
      <c r="K1031" s="66">
        <v>1268</v>
      </c>
      <c r="L1031" s="68" t="s">
        <v>198</v>
      </c>
    </row>
    <row r="1032" spans="1:12">
      <c r="A1032" s="63">
        <v>1600</v>
      </c>
      <c r="B1032" s="63" t="s">
        <v>6013</v>
      </c>
      <c r="C1032" s="64" t="s">
        <v>7043</v>
      </c>
      <c r="D1032" s="65">
        <v>42865</v>
      </c>
      <c r="E1032" s="70">
        <v>3</v>
      </c>
      <c r="F1032" s="71"/>
      <c r="G1032" s="68"/>
      <c r="H1032" s="68"/>
      <c r="I1032" s="67">
        <v>295.24</v>
      </c>
      <c r="J1032" s="68"/>
      <c r="K1032" s="66">
        <v>3077</v>
      </c>
      <c r="L1032" s="68" t="s">
        <v>154</v>
      </c>
    </row>
    <row r="1033" spans="1:12">
      <c r="A1033" s="63">
        <v>1600</v>
      </c>
      <c r="B1033" s="63" t="s">
        <v>6013</v>
      </c>
      <c r="C1033" s="64" t="s">
        <v>7044</v>
      </c>
      <c r="D1033" s="65">
        <v>42867</v>
      </c>
      <c r="E1033" s="70">
        <v>6</v>
      </c>
      <c r="F1033" s="70">
        <v>61</v>
      </c>
      <c r="G1033" s="66"/>
      <c r="H1033" s="66"/>
      <c r="I1033" s="67">
        <v>3184.2</v>
      </c>
      <c r="J1033" s="68"/>
      <c r="K1033" s="66">
        <v>93</v>
      </c>
      <c r="L1033" s="68" t="s">
        <v>282</v>
      </c>
    </row>
    <row r="1034" spans="1:12">
      <c r="A1034" s="63">
        <v>1600</v>
      </c>
      <c r="B1034" s="63" t="s">
        <v>6013</v>
      </c>
      <c r="C1034" s="64" t="s">
        <v>7045</v>
      </c>
      <c r="D1034" s="65">
        <v>42867</v>
      </c>
      <c r="E1034" s="70">
        <v>6</v>
      </c>
      <c r="F1034" s="70">
        <v>61</v>
      </c>
      <c r="G1034" s="66"/>
      <c r="H1034" s="66"/>
      <c r="I1034" s="67">
        <v>15006</v>
      </c>
      <c r="J1034" s="68"/>
      <c r="K1034" s="66">
        <v>111</v>
      </c>
      <c r="L1034" s="68" t="s">
        <v>272</v>
      </c>
    </row>
    <row r="1035" spans="1:12">
      <c r="A1035" s="63">
        <v>1600</v>
      </c>
      <c r="B1035" s="63" t="s">
        <v>6013</v>
      </c>
      <c r="C1035" s="64" t="s">
        <v>7046</v>
      </c>
      <c r="D1035" s="65">
        <v>42869</v>
      </c>
      <c r="E1035" s="70">
        <v>1</v>
      </c>
      <c r="F1035" s="70">
        <v>12</v>
      </c>
      <c r="G1035" s="66"/>
      <c r="H1035" s="66"/>
      <c r="I1035" s="67">
        <v>1256.5999999999999</v>
      </c>
      <c r="J1035" s="68"/>
      <c r="K1035" s="66">
        <v>133</v>
      </c>
      <c r="L1035" s="68" t="s">
        <v>269</v>
      </c>
    </row>
    <row r="1036" spans="1:12">
      <c r="A1036" s="63">
        <v>1600</v>
      </c>
      <c r="B1036" s="63" t="s">
        <v>6013</v>
      </c>
      <c r="C1036" s="64" t="s">
        <v>7047</v>
      </c>
      <c r="D1036" s="65">
        <v>42869</v>
      </c>
      <c r="E1036" s="70">
        <v>1</v>
      </c>
      <c r="F1036" s="70">
        <v>12</v>
      </c>
      <c r="G1036" s="66"/>
      <c r="H1036" s="66"/>
      <c r="I1036" s="67">
        <v>1256.5999999999999</v>
      </c>
      <c r="J1036" s="68"/>
      <c r="K1036" s="66">
        <v>174</v>
      </c>
      <c r="L1036" s="68" t="s">
        <v>265</v>
      </c>
    </row>
    <row r="1037" spans="1:12">
      <c r="A1037" s="63">
        <v>1600</v>
      </c>
      <c r="B1037" s="63" t="s">
        <v>6013</v>
      </c>
      <c r="C1037" s="64" t="s">
        <v>7048</v>
      </c>
      <c r="D1037" s="65">
        <v>42869</v>
      </c>
      <c r="E1037" s="70">
        <v>1</v>
      </c>
      <c r="F1037" s="70">
        <v>12</v>
      </c>
      <c r="G1037" s="66"/>
      <c r="H1037" s="66"/>
      <c r="I1037" s="67">
        <v>1256.5999999999999</v>
      </c>
      <c r="J1037" s="68"/>
      <c r="K1037" s="66">
        <v>174</v>
      </c>
      <c r="L1037" s="68" t="s">
        <v>265</v>
      </c>
    </row>
    <row r="1038" spans="1:12">
      <c r="A1038" s="63">
        <v>1600</v>
      </c>
      <c r="B1038" s="63" t="s">
        <v>6013</v>
      </c>
      <c r="C1038" s="64" t="s">
        <v>7049</v>
      </c>
      <c r="D1038" s="65">
        <v>42869</v>
      </c>
      <c r="E1038" s="70">
        <v>1</v>
      </c>
      <c r="F1038" s="70">
        <v>12</v>
      </c>
      <c r="G1038" s="66"/>
      <c r="H1038" s="66"/>
      <c r="I1038" s="67">
        <v>1256.5999999999999</v>
      </c>
      <c r="J1038" s="68"/>
      <c r="K1038" s="66">
        <v>174</v>
      </c>
      <c r="L1038" s="68" t="s">
        <v>265</v>
      </c>
    </row>
    <row r="1039" spans="1:12">
      <c r="A1039" s="63">
        <v>1600</v>
      </c>
      <c r="B1039" s="63" t="s">
        <v>6013</v>
      </c>
      <c r="C1039" s="64" t="s">
        <v>7050</v>
      </c>
      <c r="D1039" s="65">
        <v>42869</v>
      </c>
      <c r="E1039" s="70">
        <v>3</v>
      </c>
      <c r="F1039" s="71"/>
      <c r="G1039" s="68"/>
      <c r="H1039" s="68"/>
      <c r="I1039" s="67">
        <v>231.8</v>
      </c>
      <c r="J1039" s="68"/>
      <c r="K1039" s="66">
        <v>225</v>
      </c>
      <c r="L1039" s="68" t="s">
        <v>258</v>
      </c>
    </row>
    <row r="1040" spans="1:12">
      <c r="A1040" s="63">
        <v>1600</v>
      </c>
      <c r="B1040" s="63" t="s">
        <v>6013</v>
      </c>
      <c r="C1040" s="64" t="s">
        <v>7051</v>
      </c>
      <c r="D1040" s="65">
        <v>42869</v>
      </c>
      <c r="E1040" s="70">
        <v>6</v>
      </c>
      <c r="F1040" s="70">
        <v>61</v>
      </c>
      <c r="G1040" s="66"/>
      <c r="H1040" s="66"/>
      <c r="I1040" s="67">
        <v>1444.48</v>
      </c>
      <c r="J1040" s="68"/>
      <c r="K1040" s="66">
        <v>613</v>
      </c>
      <c r="L1040" s="68" t="s">
        <v>226</v>
      </c>
    </row>
    <row r="1041" spans="1:12">
      <c r="A1041" s="63">
        <v>1600</v>
      </c>
      <c r="B1041" s="63" t="s">
        <v>6013</v>
      </c>
      <c r="C1041" s="64" t="s">
        <v>7052</v>
      </c>
      <c r="D1041" s="65">
        <v>42869</v>
      </c>
      <c r="E1041" s="70">
        <v>1</v>
      </c>
      <c r="F1041" s="70">
        <v>12</v>
      </c>
      <c r="G1041" s="66"/>
      <c r="H1041" s="66"/>
      <c r="I1041" s="67">
        <v>2013</v>
      </c>
      <c r="J1041" s="68"/>
      <c r="K1041" s="66">
        <v>971</v>
      </c>
      <c r="L1041" s="68" t="s">
        <v>207</v>
      </c>
    </row>
    <row r="1042" spans="1:12">
      <c r="A1042" s="63">
        <v>1600</v>
      </c>
      <c r="B1042" s="63" t="s">
        <v>6013</v>
      </c>
      <c r="C1042" s="64" t="s">
        <v>7053</v>
      </c>
      <c r="D1042" s="65">
        <v>42869</v>
      </c>
      <c r="E1042" s="70">
        <v>1</v>
      </c>
      <c r="F1042" s="70">
        <v>12</v>
      </c>
      <c r="G1042" s="66"/>
      <c r="H1042" s="66"/>
      <c r="I1042" s="67">
        <v>915</v>
      </c>
      <c r="J1042" s="68"/>
      <c r="K1042" s="66">
        <v>2178</v>
      </c>
      <c r="L1042" s="68" t="s">
        <v>182</v>
      </c>
    </row>
    <row r="1043" spans="1:12">
      <c r="A1043" s="63">
        <v>1600</v>
      </c>
      <c r="B1043" s="63" t="s">
        <v>6013</v>
      </c>
      <c r="C1043" s="64" t="s">
        <v>7054</v>
      </c>
      <c r="D1043" s="65">
        <v>42869</v>
      </c>
      <c r="E1043" s="70">
        <v>6</v>
      </c>
      <c r="F1043" s="70">
        <v>62</v>
      </c>
      <c r="G1043" s="66"/>
      <c r="H1043" s="66"/>
      <c r="I1043" s="67">
        <v>622.20000000000005</v>
      </c>
      <c r="J1043" s="68"/>
      <c r="K1043" s="66">
        <v>2748</v>
      </c>
      <c r="L1043" s="68" t="s">
        <v>166</v>
      </c>
    </row>
    <row r="1044" spans="1:12">
      <c r="A1044" s="63">
        <v>1600</v>
      </c>
      <c r="B1044" s="63" t="s">
        <v>6013</v>
      </c>
      <c r="C1044" s="64" t="s">
        <v>7055</v>
      </c>
      <c r="D1044" s="65">
        <v>42869</v>
      </c>
      <c r="E1044" s="70">
        <v>1</v>
      </c>
      <c r="F1044" s="70">
        <v>12</v>
      </c>
      <c r="G1044" s="66"/>
      <c r="H1044" s="66"/>
      <c r="I1044" s="67">
        <v>1256.5999999999999</v>
      </c>
      <c r="J1044" s="68"/>
      <c r="K1044" s="66">
        <v>283</v>
      </c>
      <c r="L1044" s="68" t="s">
        <v>250</v>
      </c>
    </row>
    <row r="1045" spans="1:12">
      <c r="A1045" s="63">
        <v>1600</v>
      </c>
      <c r="B1045" s="63" t="s">
        <v>6013</v>
      </c>
      <c r="C1045" s="64" t="s">
        <v>7056</v>
      </c>
      <c r="D1045" s="65">
        <v>42869</v>
      </c>
      <c r="E1045" s="70">
        <v>3</v>
      </c>
      <c r="F1045" s="71"/>
      <c r="G1045" s="68"/>
      <c r="H1045" s="68"/>
      <c r="I1045" s="67">
        <v>219.6</v>
      </c>
      <c r="J1045" s="68"/>
      <c r="K1045" s="66">
        <v>1119</v>
      </c>
      <c r="L1045" s="68" t="s">
        <v>202</v>
      </c>
    </row>
    <row r="1046" spans="1:12">
      <c r="A1046" s="63">
        <v>1600</v>
      </c>
      <c r="B1046" s="63" t="s">
        <v>6013</v>
      </c>
      <c r="C1046" s="64" t="s">
        <v>7057</v>
      </c>
      <c r="D1046" s="65">
        <v>42869</v>
      </c>
      <c r="E1046" s="70">
        <v>1</v>
      </c>
      <c r="F1046" s="70">
        <v>12</v>
      </c>
      <c r="G1046" s="66"/>
      <c r="H1046" s="66"/>
      <c r="I1046" s="67">
        <v>2415.6</v>
      </c>
      <c r="J1046" s="68"/>
      <c r="K1046" s="66">
        <v>1119</v>
      </c>
      <c r="L1046" s="68" t="s">
        <v>202</v>
      </c>
    </row>
    <row r="1047" spans="1:12">
      <c r="A1047" s="63">
        <v>1600</v>
      </c>
      <c r="B1047" s="63" t="s">
        <v>6013</v>
      </c>
      <c r="C1047" s="64" t="s">
        <v>7058</v>
      </c>
      <c r="D1047" s="65">
        <v>42869</v>
      </c>
      <c r="E1047" s="70">
        <v>3</v>
      </c>
      <c r="F1047" s="71"/>
      <c r="G1047" s="68"/>
      <c r="H1047" s="68"/>
      <c r="I1047" s="67">
        <v>219.6</v>
      </c>
      <c r="J1047" s="68"/>
      <c r="K1047" s="66">
        <v>346</v>
      </c>
      <c r="L1047" s="68" t="s">
        <v>244</v>
      </c>
    </row>
    <row r="1048" spans="1:12">
      <c r="A1048" s="63">
        <v>1600</v>
      </c>
      <c r="B1048" s="63" t="s">
        <v>6013</v>
      </c>
      <c r="C1048" s="64" t="s">
        <v>7059</v>
      </c>
      <c r="D1048" s="65">
        <v>42869</v>
      </c>
      <c r="E1048" s="70">
        <v>3</v>
      </c>
      <c r="F1048" s="71"/>
      <c r="G1048" s="68"/>
      <c r="H1048" s="68"/>
      <c r="I1048" s="67">
        <v>73.2</v>
      </c>
      <c r="J1048" s="68"/>
      <c r="K1048" s="66">
        <v>103</v>
      </c>
      <c r="L1048" s="68" t="s">
        <v>277</v>
      </c>
    </row>
    <row r="1049" spans="1:12">
      <c r="A1049" s="63">
        <v>1600</v>
      </c>
      <c r="B1049" s="63" t="s">
        <v>6013</v>
      </c>
      <c r="C1049" s="64" t="s">
        <v>7060</v>
      </c>
      <c r="D1049" s="65">
        <v>42869</v>
      </c>
      <c r="E1049" s="70">
        <v>1</v>
      </c>
      <c r="F1049" s="70">
        <v>12</v>
      </c>
      <c r="G1049" s="66"/>
      <c r="H1049" s="66"/>
      <c r="I1049" s="67">
        <v>805.2</v>
      </c>
      <c r="J1049" s="68"/>
      <c r="K1049" s="66">
        <v>2628</v>
      </c>
      <c r="L1049" s="68" t="s">
        <v>167</v>
      </c>
    </row>
    <row r="1050" spans="1:12">
      <c r="A1050" s="63">
        <v>1600</v>
      </c>
      <c r="B1050" s="63" t="s">
        <v>6013</v>
      </c>
      <c r="C1050" s="64" t="s">
        <v>7061</v>
      </c>
      <c r="D1050" s="65">
        <v>42869</v>
      </c>
      <c r="E1050" s="70">
        <v>1</v>
      </c>
      <c r="F1050" s="70">
        <v>12</v>
      </c>
      <c r="G1050" s="66"/>
      <c r="H1050" s="66"/>
      <c r="I1050" s="67">
        <v>640.5</v>
      </c>
      <c r="J1050" s="68"/>
      <c r="K1050" s="66">
        <v>2628</v>
      </c>
      <c r="L1050" s="68" t="s">
        <v>167</v>
      </c>
    </row>
    <row r="1051" spans="1:12">
      <c r="A1051" s="63">
        <v>1600</v>
      </c>
      <c r="B1051" s="63" t="s">
        <v>6013</v>
      </c>
      <c r="C1051" s="64" t="s">
        <v>7062</v>
      </c>
      <c r="D1051" s="65">
        <v>42869</v>
      </c>
      <c r="E1051" s="70">
        <v>1</v>
      </c>
      <c r="F1051" s="70">
        <v>12</v>
      </c>
      <c r="G1051" s="66"/>
      <c r="H1051" s="66"/>
      <c r="I1051" s="67">
        <v>640.5</v>
      </c>
      <c r="J1051" s="68"/>
      <c r="K1051" s="66">
        <v>2628</v>
      </c>
      <c r="L1051" s="68" t="s">
        <v>167</v>
      </c>
    </row>
    <row r="1052" spans="1:12">
      <c r="A1052" s="63">
        <v>1600</v>
      </c>
      <c r="B1052" s="63" t="s">
        <v>6013</v>
      </c>
      <c r="C1052" s="64" t="s">
        <v>7063</v>
      </c>
      <c r="D1052" s="65">
        <v>42869</v>
      </c>
      <c r="E1052" s="70">
        <v>3</v>
      </c>
      <c r="F1052" s="71"/>
      <c r="G1052" s="68"/>
      <c r="H1052" s="68"/>
      <c r="I1052" s="67">
        <v>73.2</v>
      </c>
      <c r="J1052" s="68"/>
      <c r="K1052" s="66">
        <v>3107</v>
      </c>
      <c r="L1052" s="68" t="s">
        <v>151</v>
      </c>
    </row>
    <row r="1053" spans="1:12">
      <c r="A1053" s="63">
        <v>1600</v>
      </c>
      <c r="B1053" s="63" t="s">
        <v>6013</v>
      </c>
      <c r="C1053" s="64" t="s">
        <v>7064</v>
      </c>
      <c r="D1053" s="65">
        <v>42869</v>
      </c>
      <c r="E1053" s="70">
        <v>2</v>
      </c>
      <c r="F1053" s="70">
        <v>22</v>
      </c>
      <c r="G1053" s="66"/>
      <c r="H1053" s="66"/>
      <c r="I1053" s="67">
        <v>939.4</v>
      </c>
      <c r="J1053" s="68"/>
      <c r="K1053" s="66">
        <v>756</v>
      </c>
      <c r="L1053" s="68" t="s">
        <v>217</v>
      </c>
    </row>
    <row r="1054" spans="1:12">
      <c r="A1054" s="63">
        <v>1600</v>
      </c>
      <c r="B1054" s="63" t="s">
        <v>6013</v>
      </c>
      <c r="C1054" s="64" t="s">
        <v>7065</v>
      </c>
      <c r="D1054" s="65">
        <v>42869</v>
      </c>
      <c r="E1054" s="70">
        <v>1</v>
      </c>
      <c r="F1054" s="70">
        <v>12</v>
      </c>
      <c r="G1054" s="66"/>
      <c r="H1054" s="66"/>
      <c r="I1054" s="67">
        <v>1610.4</v>
      </c>
      <c r="J1054" s="68"/>
      <c r="K1054" s="66">
        <v>756</v>
      </c>
      <c r="L1054" s="68" t="s">
        <v>217</v>
      </c>
    </row>
    <row r="1055" spans="1:12">
      <c r="A1055" s="63">
        <v>1600</v>
      </c>
      <c r="B1055" s="63" t="s">
        <v>6013</v>
      </c>
      <c r="C1055" s="64" t="s">
        <v>7066</v>
      </c>
      <c r="D1055" s="65">
        <v>42869</v>
      </c>
      <c r="E1055" s="70">
        <v>1</v>
      </c>
      <c r="F1055" s="70">
        <v>12</v>
      </c>
      <c r="G1055" s="66"/>
      <c r="H1055" s="66"/>
      <c r="I1055" s="67">
        <v>1886.12</v>
      </c>
      <c r="J1055" s="68"/>
      <c r="K1055" s="66">
        <v>756</v>
      </c>
      <c r="L1055" s="68" t="s">
        <v>217</v>
      </c>
    </row>
    <row r="1056" spans="1:12">
      <c r="A1056" s="63">
        <v>1600</v>
      </c>
      <c r="B1056" s="63" t="s">
        <v>6013</v>
      </c>
      <c r="C1056" s="64" t="s">
        <v>7067</v>
      </c>
      <c r="D1056" s="65">
        <v>42869</v>
      </c>
      <c r="E1056" s="70">
        <v>2</v>
      </c>
      <c r="F1056" s="70">
        <v>22</v>
      </c>
      <c r="G1056" s="66"/>
      <c r="H1056" s="66"/>
      <c r="I1056" s="67">
        <v>2013</v>
      </c>
      <c r="J1056" s="68"/>
      <c r="K1056" s="66">
        <v>756</v>
      </c>
      <c r="L1056" s="68" t="s">
        <v>217</v>
      </c>
    </row>
    <row r="1057" spans="1:12">
      <c r="A1057" s="63">
        <v>1600</v>
      </c>
      <c r="B1057" s="63" t="s">
        <v>6013</v>
      </c>
      <c r="C1057" s="64" t="s">
        <v>7068</v>
      </c>
      <c r="D1057" s="65">
        <v>42869</v>
      </c>
      <c r="E1057" s="70">
        <v>1</v>
      </c>
      <c r="F1057" s="70">
        <v>12</v>
      </c>
      <c r="G1057" s="66"/>
      <c r="H1057" s="66"/>
      <c r="I1057" s="67">
        <v>879.62</v>
      </c>
      <c r="J1057" s="68"/>
      <c r="K1057" s="66">
        <v>811</v>
      </c>
      <c r="L1057" s="68" t="s">
        <v>214</v>
      </c>
    </row>
    <row r="1058" spans="1:12">
      <c r="A1058" s="63">
        <v>1600</v>
      </c>
      <c r="B1058" s="63" t="s">
        <v>6013</v>
      </c>
      <c r="C1058" s="64" t="s">
        <v>7069</v>
      </c>
      <c r="D1058" s="65">
        <v>42869</v>
      </c>
      <c r="E1058" s="70">
        <v>3</v>
      </c>
      <c r="F1058" s="71"/>
      <c r="G1058" s="68"/>
      <c r="H1058" s="68"/>
      <c r="I1058" s="67">
        <v>219.6</v>
      </c>
      <c r="J1058" s="68"/>
      <c r="K1058" s="66">
        <v>1391</v>
      </c>
      <c r="L1058" s="68" t="s">
        <v>196</v>
      </c>
    </row>
    <row r="1059" spans="1:12">
      <c r="A1059" s="63">
        <v>1600</v>
      </c>
      <c r="B1059" s="63" t="s">
        <v>6013</v>
      </c>
      <c r="C1059" s="64" t="s">
        <v>7070</v>
      </c>
      <c r="D1059" s="65">
        <v>42869</v>
      </c>
      <c r="E1059" s="70">
        <v>1</v>
      </c>
      <c r="F1059" s="70">
        <v>12</v>
      </c>
      <c r="G1059" s="66"/>
      <c r="H1059" s="66"/>
      <c r="I1059" s="67">
        <v>1610.4</v>
      </c>
      <c r="J1059" s="68"/>
      <c r="K1059" s="66">
        <v>1391</v>
      </c>
      <c r="L1059" s="68" t="s">
        <v>196</v>
      </c>
    </row>
    <row r="1060" spans="1:12">
      <c r="A1060" s="63">
        <v>1600</v>
      </c>
      <c r="B1060" s="63" t="s">
        <v>6013</v>
      </c>
      <c r="C1060" s="64" t="s">
        <v>7071</v>
      </c>
      <c r="D1060" s="65">
        <v>42869</v>
      </c>
      <c r="E1060" s="70">
        <v>1</v>
      </c>
      <c r="F1060" s="70">
        <v>12</v>
      </c>
      <c r="G1060" s="66"/>
      <c r="H1060" s="66"/>
      <c r="I1060" s="67">
        <v>640.5</v>
      </c>
      <c r="J1060" s="68"/>
      <c r="K1060" s="66">
        <v>2432</v>
      </c>
      <c r="L1060" s="68" t="s">
        <v>176</v>
      </c>
    </row>
    <row r="1061" spans="1:12">
      <c r="A1061" s="63">
        <v>1600</v>
      </c>
      <c r="B1061" s="63" t="s">
        <v>6013</v>
      </c>
      <c r="C1061" s="64" t="s">
        <v>7072</v>
      </c>
      <c r="D1061" s="65">
        <v>42869</v>
      </c>
      <c r="E1061" s="70">
        <v>1</v>
      </c>
      <c r="F1061" s="70">
        <v>12</v>
      </c>
      <c r="G1061" s="66"/>
      <c r="H1061" s="66"/>
      <c r="I1061" s="67">
        <v>640.5</v>
      </c>
      <c r="J1061" s="68"/>
      <c r="K1061" s="66">
        <v>2432</v>
      </c>
      <c r="L1061" s="68" t="s">
        <v>176</v>
      </c>
    </row>
    <row r="1062" spans="1:12">
      <c r="A1062" s="63">
        <v>1600</v>
      </c>
      <c r="B1062" s="63" t="s">
        <v>6013</v>
      </c>
      <c r="C1062" s="64" t="s">
        <v>7073</v>
      </c>
      <c r="D1062" s="65">
        <v>42869</v>
      </c>
      <c r="E1062" s="70">
        <v>1</v>
      </c>
      <c r="F1062" s="70">
        <v>12</v>
      </c>
      <c r="G1062" s="66"/>
      <c r="H1062" s="66"/>
      <c r="I1062" s="67">
        <v>2013</v>
      </c>
      <c r="J1062" s="68"/>
      <c r="K1062" s="66">
        <v>1440</v>
      </c>
      <c r="L1062" s="68" t="s">
        <v>195</v>
      </c>
    </row>
    <row r="1063" spans="1:12">
      <c r="A1063" s="63">
        <v>1600</v>
      </c>
      <c r="B1063" s="63" t="s">
        <v>6013</v>
      </c>
      <c r="C1063" s="64" t="s">
        <v>7074</v>
      </c>
      <c r="D1063" s="65">
        <v>42869</v>
      </c>
      <c r="E1063" s="70">
        <v>6</v>
      </c>
      <c r="F1063" s="70">
        <v>62</v>
      </c>
      <c r="G1063" s="66"/>
      <c r="H1063" s="66"/>
      <c r="I1063" s="67">
        <v>695.4</v>
      </c>
      <c r="J1063" s="68"/>
      <c r="K1063" s="66">
        <v>1440</v>
      </c>
      <c r="L1063" s="68" t="s">
        <v>195</v>
      </c>
    </row>
    <row r="1064" spans="1:12">
      <c r="A1064" s="63">
        <v>1600</v>
      </c>
      <c r="B1064" s="63" t="s">
        <v>6013</v>
      </c>
      <c r="C1064" s="64" t="s">
        <v>7075</v>
      </c>
      <c r="D1064" s="65">
        <v>42869</v>
      </c>
      <c r="E1064" s="70">
        <v>6</v>
      </c>
      <c r="F1064" s="70">
        <v>62</v>
      </c>
      <c r="G1064" s="66"/>
      <c r="H1064" s="66"/>
      <c r="I1064" s="68"/>
      <c r="J1064" s="67">
        <v>-695.4</v>
      </c>
      <c r="K1064" s="66">
        <v>1440</v>
      </c>
      <c r="L1064" s="68" t="s">
        <v>195</v>
      </c>
    </row>
    <row r="1065" spans="1:12">
      <c r="A1065" s="63">
        <v>1600</v>
      </c>
      <c r="B1065" s="63" t="s">
        <v>6013</v>
      </c>
      <c r="C1065" s="64" t="s">
        <v>7076</v>
      </c>
      <c r="D1065" s="65">
        <v>42869</v>
      </c>
      <c r="E1065" s="70">
        <v>1</v>
      </c>
      <c r="F1065" s="70">
        <v>12</v>
      </c>
      <c r="G1065" s="66"/>
      <c r="H1065" s="66"/>
      <c r="I1065" s="67">
        <v>640.5</v>
      </c>
      <c r="J1065" s="68"/>
      <c r="K1065" s="66">
        <v>2178</v>
      </c>
      <c r="L1065" s="68" t="s">
        <v>182</v>
      </c>
    </row>
    <row r="1066" spans="1:12">
      <c r="A1066" s="63">
        <v>1600</v>
      </c>
      <c r="B1066" s="63" t="s">
        <v>6013</v>
      </c>
      <c r="C1066" s="64" t="s">
        <v>7077</v>
      </c>
      <c r="D1066" s="65">
        <v>42869</v>
      </c>
      <c r="E1066" s="70">
        <v>1</v>
      </c>
      <c r="F1066" s="70">
        <v>12</v>
      </c>
      <c r="G1066" s="66"/>
      <c r="H1066" s="66"/>
      <c r="I1066" s="67">
        <v>640.5</v>
      </c>
      <c r="J1066" s="68"/>
      <c r="K1066" s="66">
        <v>2178</v>
      </c>
      <c r="L1066" s="68" t="s">
        <v>182</v>
      </c>
    </row>
    <row r="1067" spans="1:12">
      <c r="A1067" s="63">
        <v>1600</v>
      </c>
      <c r="B1067" s="63" t="s">
        <v>6013</v>
      </c>
      <c r="C1067" s="64" t="s">
        <v>7078</v>
      </c>
      <c r="D1067" s="65">
        <v>42869</v>
      </c>
      <c r="E1067" s="70">
        <v>1</v>
      </c>
      <c r="F1067" s="70">
        <v>12</v>
      </c>
      <c r="G1067" s="66"/>
      <c r="H1067" s="66"/>
      <c r="I1067" s="67">
        <v>879.62</v>
      </c>
      <c r="J1067" s="68"/>
      <c r="K1067" s="66">
        <v>2341</v>
      </c>
      <c r="L1067" s="68" t="s">
        <v>177</v>
      </c>
    </row>
    <row r="1068" spans="1:12">
      <c r="A1068" s="63">
        <v>1600</v>
      </c>
      <c r="B1068" s="63" t="s">
        <v>6013</v>
      </c>
      <c r="C1068" s="64" t="s">
        <v>7079</v>
      </c>
      <c r="D1068" s="65">
        <v>42869</v>
      </c>
      <c r="E1068" s="70">
        <v>1</v>
      </c>
      <c r="F1068" s="70">
        <v>12</v>
      </c>
      <c r="G1068" s="66"/>
      <c r="H1068" s="66"/>
      <c r="I1068" s="67">
        <v>879.62</v>
      </c>
      <c r="J1068" s="68"/>
      <c r="K1068" s="66">
        <v>2341</v>
      </c>
      <c r="L1068" s="68" t="s">
        <v>177</v>
      </c>
    </row>
    <row r="1069" spans="1:12">
      <c r="A1069" s="63">
        <v>1600</v>
      </c>
      <c r="B1069" s="63" t="s">
        <v>6013</v>
      </c>
      <c r="C1069" s="64" t="s">
        <v>7080</v>
      </c>
      <c r="D1069" s="65">
        <v>42869</v>
      </c>
      <c r="E1069" s="70">
        <v>1</v>
      </c>
      <c r="F1069" s="70">
        <v>12</v>
      </c>
      <c r="G1069" s="66"/>
      <c r="H1069" s="66"/>
      <c r="I1069" s="67">
        <v>879.62</v>
      </c>
      <c r="J1069" s="68"/>
      <c r="K1069" s="66">
        <v>2341</v>
      </c>
      <c r="L1069" s="68" t="s">
        <v>177</v>
      </c>
    </row>
    <row r="1070" spans="1:12">
      <c r="A1070" s="63">
        <v>1600</v>
      </c>
      <c r="B1070" s="63" t="s">
        <v>6013</v>
      </c>
      <c r="C1070" s="64" t="s">
        <v>7081</v>
      </c>
      <c r="D1070" s="65">
        <v>42869</v>
      </c>
      <c r="E1070" s="70">
        <v>6</v>
      </c>
      <c r="F1070" s="70">
        <v>62</v>
      </c>
      <c r="G1070" s="66"/>
      <c r="H1070" s="66"/>
      <c r="I1070" s="67">
        <v>829.6</v>
      </c>
      <c r="J1070" s="68"/>
      <c r="K1070" s="66">
        <v>2341</v>
      </c>
      <c r="L1070" s="68" t="s">
        <v>177</v>
      </c>
    </row>
    <row r="1071" spans="1:12">
      <c r="A1071" s="63">
        <v>1600</v>
      </c>
      <c r="B1071" s="63" t="s">
        <v>6013</v>
      </c>
      <c r="C1071" s="64" t="s">
        <v>7082</v>
      </c>
      <c r="D1071" s="65">
        <v>42869</v>
      </c>
      <c r="E1071" s="70">
        <v>1</v>
      </c>
      <c r="F1071" s="70">
        <v>12</v>
      </c>
      <c r="G1071" s="66"/>
      <c r="H1071" s="66"/>
      <c r="I1071" s="67">
        <v>1610.4</v>
      </c>
      <c r="J1071" s="68"/>
      <c r="K1071" s="66">
        <v>1440</v>
      </c>
      <c r="L1071" s="68" t="s">
        <v>195</v>
      </c>
    </row>
    <row r="1072" spans="1:12">
      <c r="A1072" s="63">
        <v>1600</v>
      </c>
      <c r="B1072" s="63" t="s">
        <v>6013</v>
      </c>
      <c r="C1072" s="64" t="s">
        <v>7083</v>
      </c>
      <c r="D1072" s="65">
        <v>42869</v>
      </c>
      <c r="E1072" s="70">
        <v>1</v>
      </c>
      <c r="F1072" s="70">
        <v>12</v>
      </c>
      <c r="G1072" s="66"/>
      <c r="H1072" s="66"/>
      <c r="I1072" s="67">
        <v>2818.2</v>
      </c>
      <c r="J1072" s="68"/>
      <c r="K1072" s="66">
        <v>440</v>
      </c>
      <c r="L1072" s="68" t="s">
        <v>239</v>
      </c>
    </row>
    <row r="1073" spans="1:12">
      <c r="A1073" s="63">
        <v>1600</v>
      </c>
      <c r="B1073" s="63" t="s">
        <v>6013</v>
      </c>
      <c r="C1073" s="64" t="s">
        <v>7084</v>
      </c>
      <c r="D1073" s="65">
        <v>42869</v>
      </c>
      <c r="E1073" s="70">
        <v>2</v>
      </c>
      <c r="F1073" s="70">
        <v>22</v>
      </c>
      <c r="G1073" s="66"/>
      <c r="H1073" s="66"/>
      <c r="I1073" s="67">
        <v>2374.12</v>
      </c>
      <c r="J1073" s="68"/>
      <c r="K1073" s="66">
        <v>440</v>
      </c>
      <c r="L1073" s="68" t="s">
        <v>239</v>
      </c>
    </row>
    <row r="1074" spans="1:12">
      <c r="A1074" s="63">
        <v>1600</v>
      </c>
      <c r="B1074" s="63" t="s">
        <v>6013</v>
      </c>
      <c r="C1074" s="64" t="s">
        <v>7085</v>
      </c>
      <c r="D1074" s="65">
        <v>42869</v>
      </c>
      <c r="E1074" s="70">
        <v>3</v>
      </c>
      <c r="F1074" s="71"/>
      <c r="G1074" s="68"/>
      <c r="H1074" s="68"/>
      <c r="I1074" s="67">
        <v>219.6</v>
      </c>
      <c r="J1074" s="68"/>
      <c r="K1074" s="66">
        <v>207</v>
      </c>
      <c r="L1074" s="68" t="s">
        <v>261</v>
      </c>
    </row>
    <row r="1075" spans="1:12">
      <c r="A1075" s="63">
        <v>1600</v>
      </c>
      <c r="B1075" s="63" t="s">
        <v>6013</v>
      </c>
      <c r="C1075" s="64" t="s">
        <v>7086</v>
      </c>
      <c r="D1075" s="65">
        <v>42869</v>
      </c>
      <c r="E1075" s="70">
        <v>6</v>
      </c>
      <c r="F1075" s="70">
        <v>62</v>
      </c>
      <c r="G1075" s="66"/>
      <c r="H1075" s="66"/>
      <c r="I1075" s="67">
        <v>829.6</v>
      </c>
      <c r="J1075" s="68"/>
      <c r="K1075" s="66">
        <v>2178</v>
      </c>
      <c r="L1075" s="68" t="s">
        <v>182</v>
      </c>
    </row>
    <row r="1076" spans="1:12">
      <c r="A1076" s="63">
        <v>1600</v>
      </c>
      <c r="B1076" s="63" t="s">
        <v>6013</v>
      </c>
      <c r="C1076" s="64" t="s">
        <v>7087</v>
      </c>
      <c r="D1076" s="65">
        <v>42869</v>
      </c>
      <c r="E1076" s="70">
        <v>2</v>
      </c>
      <c r="F1076" s="70">
        <v>22</v>
      </c>
      <c r="G1076" s="66"/>
      <c r="H1076" s="66"/>
      <c r="I1076" s="67">
        <v>2544.92</v>
      </c>
      <c r="J1076" s="68"/>
      <c r="K1076" s="66">
        <v>949</v>
      </c>
      <c r="L1076" s="68" t="s">
        <v>208</v>
      </c>
    </row>
    <row r="1077" spans="1:12">
      <c r="A1077" s="63">
        <v>1600</v>
      </c>
      <c r="B1077" s="63" t="s">
        <v>6013</v>
      </c>
      <c r="C1077" s="64" t="s">
        <v>7088</v>
      </c>
      <c r="D1077" s="65">
        <v>42869</v>
      </c>
      <c r="E1077" s="70">
        <v>6</v>
      </c>
      <c r="F1077" s="70">
        <v>61</v>
      </c>
      <c r="G1077" s="66"/>
      <c r="H1077" s="66"/>
      <c r="I1077" s="67">
        <v>4758</v>
      </c>
      <c r="J1077" s="68"/>
      <c r="K1077" s="66">
        <v>111</v>
      </c>
      <c r="L1077" s="68" t="s">
        <v>272</v>
      </c>
    </row>
    <row r="1078" spans="1:12">
      <c r="A1078" s="63">
        <v>1600</v>
      </c>
      <c r="B1078" s="63" t="s">
        <v>6013</v>
      </c>
      <c r="C1078" s="64" t="s">
        <v>7089</v>
      </c>
      <c r="D1078" s="65">
        <v>42869</v>
      </c>
      <c r="E1078" s="70">
        <v>1</v>
      </c>
      <c r="F1078" s="70">
        <v>12</v>
      </c>
      <c r="G1078" s="66"/>
      <c r="H1078" s="66"/>
      <c r="I1078" s="67">
        <v>4026</v>
      </c>
      <c r="J1078" s="68"/>
      <c r="K1078" s="66">
        <v>1268</v>
      </c>
      <c r="L1078" s="68" t="s">
        <v>198</v>
      </c>
    </row>
    <row r="1079" spans="1:12">
      <c r="A1079" s="63">
        <v>1600</v>
      </c>
      <c r="B1079" s="63" t="s">
        <v>6013</v>
      </c>
      <c r="C1079" s="64" t="s">
        <v>7090</v>
      </c>
      <c r="D1079" s="65">
        <v>42869</v>
      </c>
      <c r="E1079" s="70">
        <v>3</v>
      </c>
      <c r="F1079" s="71"/>
      <c r="G1079" s="68"/>
      <c r="H1079" s="68"/>
      <c r="I1079" s="67">
        <v>186.66</v>
      </c>
      <c r="J1079" s="68"/>
      <c r="K1079" s="66">
        <v>2951</v>
      </c>
      <c r="L1079" s="68" t="s">
        <v>157</v>
      </c>
    </row>
    <row r="1080" spans="1:12">
      <c r="A1080" s="63">
        <v>1600</v>
      </c>
      <c r="B1080" s="63" t="s">
        <v>6013</v>
      </c>
      <c r="C1080" s="64" t="s">
        <v>7091</v>
      </c>
      <c r="D1080" s="65">
        <v>42873</v>
      </c>
      <c r="E1080" s="70">
        <v>1</v>
      </c>
      <c r="F1080" s="70">
        <v>11</v>
      </c>
      <c r="G1080" s="66"/>
      <c r="H1080" s="66"/>
      <c r="I1080" s="67">
        <v>2440</v>
      </c>
      <c r="J1080" s="68"/>
      <c r="K1080" s="66">
        <v>949</v>
      </c>
      <c r="L1080" s="68" t="s">
        <v>208</v>
      </c>
    </row>
    <row r="1081" spans="1:12">
      <c r="A1081" s="63">
        <v>1600</v>
      </c>
      <c r="B1081" s="63" t="s">
        <v>6013</v>
      </c>
      <c r="C1081" s="64" t="s">
        <v>7092</v>
      </c>
      <c r="D1081" s="65">
        <v>42879</v>
      </c>
      <c r="E1081" s="70">
        <v>6</v>
      </c>
      <c r="F1081" s="70">
        <v>61</v>
      </c>
      <c r="G1081" s="66"/>
      <c r="H1081" s="66"/>
      <c r="I1081" s="67">
        <v>1720.2</v>
      </c>
      <c r="J1081" s="68"/>
      <c r="K1081" s="66">
        <v>93</v>
      </c>
      <c r="L1081" s="68" t="s">
        <v>282</v>
      </c>
    </row>
    <row r="1082" spans="1:12">
      <c r="A1082" s="63">
        <v>1600</v>
      </c>
      <c r="B1082" s="63" t="s">
        <v>6013</v>
      </c>
      <c r="C1082" s="64" t="s">
        <v>7093</v>
      </c>
      <c r="D1082" s="65">
        <v>42879</v>
      </c>
      <c r="E1082" s="70">
        <v>3</v>
      </c>
      <c r="F1082" s="71"/>
      <c r="G1082" s="68"/>
      <c r="H1082" s="68"/>
      <c r="I1082" s="67">
        <v>600.24</v>
      </c>
      <c r="J1082" s="68"/>
      <c r="K1082" s="66">
        <v>93</v>
      </c>
      <c r="L1082" s="68" t="s">
        <v>282</v>
      </c>
    </row>
    <row r="1083" spans="1:12">
      <c r="A1083" s="63">
        <v>1600</v>
      </c>
      <c r="B1083" s="63" t="s">
        <v>6013</v>
      </c>
      <c r="C1083" s="64" t="s">
        <v>7094</v>
      </c>
      <c r="D1083" s="65">
        <v>42879</v>
      </c>
      <c r="E1083" s="70">
        <v>2</v>
      </c>
      <c r="F1083" s="70">
        <v>22</v>
      </c>
      <c r="G1083" s="66"/>
      <c r="H1083" s="66"/>
      <c r="I1083" s="67">
        <v>2318</v>
      </c>
      <c r="J1083" s="68"/>
      <c r="K1083" s="66">
        <v>174</v>
      </c>
      <c r="L1083" s="68" t="s">
        <v>265</v>
      </c>
    </row>
    <row r="1084" spans="1:12">
      <c r="A1084" s="63">
        <v>1600</v>
      </c>
      <c r="B1084" s="63" t="s">
        <v>6013</v>
      </c>
      <c r="C1084" s="64" t="s">
        <v>7095</v>
      </c>
      <c r="D1084" s="65">
        <v>42879</v>
      </c>
      <c r="E1084" s="70">
        <v>3</v>
      </c>
      <c r="F1084" s="71"/>
      <c r="G1084" s="68"/>
      <c r="H1084" s="68"/>
      <c r="I1084" s="67">
        <v>231.8</v>
      </c>
      <c r="J1084" s="68"/>
      <c r="K1084" s="66">
        <v>225</v>
      </c>
      <c r="L1084" s="68" t="s">
        <v>258</v>
      </c>
    </row>
    <row r="1085" spans="1:12">
      <c r="A1085" s="63">
        <v>1600</v>
      </c>
      <c r="B1085" s="63" t="s">
        <v>6013</v>
      </c>
      <c r="C1085" s="64" t="s">
        <v>7096</v>
      </c>
      <c r="D1085" s="65">
        <v>42879</v>
      </c>
      <c r="E1085" s="70">
        <v>2</v>
      </c>
      <c r="F1085" s="70">
        <v>22</v>
      </c>
      <c r="G1085" s="66"/>
      <c r="H1085" s="66"/>
      <c r="I1085" s="67">
        <v>2318</v>
      </c>
      <c r="J1085" s="68"/>
      <c r="K1085" s="66">
        <v>720</v>
      </c>
      <c r="L1085" s="68" t="s">
        <v>219</v>
      </c>
    </row>
    <row r="1086" spans="1:12">
      <c r="A1086" s="63">
        <v>1600</v>
      </c>
      <c r="B1086" s="63" t="s">
        <v>6013</v>
      </c>
      <c r="C1086" s="64" t="s">
        <v>7097</v>
      </c>
      <c r="D1086" s="65">
        <v>42879</v>
      </c>
      <c r="E1086" s="70">
        <v>1</v>
      </c>
      <c r="F1086" s="70">
        <v>12</v>
      </c>
      <c r="G1086" s="66"/>
      <c r="H1086" s="66"/>
      <c r="I1086" s="67">
        <v>1622.6</v>
      </c>
      <c r="J1086" s="68"/>
      <c r="K1086" s="66">
        <v>897</v>
      </c>
      <c r="L1086" s="68" t="s">
        <v>209</v>
      </c>
    </row>
    <row r="1087" spans="1:12">
      <c r="A1087" s="63">
        <v>1600</v>
      </c>
      <c r="B1087" s="63" t="s">
        <v>6013</v>
      </c>
      <c r="C1087" s="64" t="s">
        <v>7098</v>
      </c>
      <c r="D1087" s="65">
        <v>42879</v>
      </c>
      <c r="E1087" s="70">
        <v>3</v>
      </c>
      <c r="F1087" s="71"/>
      <c r="G1087" s="68"/>
      <c r="H1087" s="68"/>
      <c r="I1087" s="67">
        <v>219.6</v>
      </c>
      <c r="J1087" s="68"/>
      <c r="K1087" s="66">
        <v>971</v>
      </c>
      <c r="L1087" s="68" t="s">
        <v>207</v>
      </c>
    </row>
    <row r="1088" spans="1:12">
      <c r="A1088" s="63">
        <v>1600</v>
      </c>
      <c r="B1088" s="63" t="s">
        <v>6013</v>
      </c>
      <c r="C1088" s="64" t="s">
        <v>7099</v>
      </c>
      <c r="D1088" s="65">
        <v>42879</v>
      </c>
      <c r="E1088" s="70">
        <v>6</v>
      </c>
      <c r="F1088" s="70">
        <v>62</v>
      </c>
      <c r="G1088" s="66"/>
      <c r="H1088" s="66"/>
      <c r="I1088" s="67">
        <v>902.8</v>
      </c>
      <c r="J1088" s="68"/>
      <c r="K1088" s="66">
        <v>1511</v>
      </c>
      <c r="L1088" s="68" t="s">
        <v>194</v>
      </c>
    </row>
    <row r="1089" spans="1:12">
      <c r="A1089" s="63">
        <v>1600</v>
      </c>
      <c r="B1089" s="63" t="s">
        <v>6013</v>
      </c>
      <c r="C1089" s="64" t="s">
        <v>7100</v>
      </c>
      <c r="D1089" s="65">
        <v>42879</v>
      </c>
      <c r="E1089" s="70">
        <v>6</v>
      </c>
      <c r="F1089" s="70">
        <v>62</v>
      </c>
      <c r="G1089" s="66"/>
      <c r="H1089" s="66"/>
      <c r="I1089" s="67">
        <v>902.8</v>
      </c>
      <c r="J1089" s="68"/>
      <c r="K1089" s="66">
        <v>2188</v>
      </c>
      <c r="L1089" s="68" t="s">
        <v>181</v>
      </c>
    </row>
    <row r="1090" spans="1:12">
      <c r="A1090" s="63">
        <v>1600</v>
      </c>
      <c r="B1090" s="63" t="s">
        <v>6013</v>
      </c>
      <c r="C1090" s="64" t="s">
        <v>7101</v>
      </c>
      <c r="D1090" s="65">
        <v>42879</v>
      </c>
      <c r="E1090" s="70">
        <v>6</v>
      </c>
      <c r="F1090" s="70">
        <v>62</v>
      </c>
      <c r="G1090" s="66"/>
      <c r="H1090" s="66"/>
      <c r="I1090" s="67">
        <v>1270.02</v>
      </c>
      <c r="J1090" s="68"/>
      <c r="K1090" s="66">
        <v>2815</v>
      </c>
      <c r="L1090" s="68" t="s">
        <v>162</v>
      </c>
    </row>
    <row r="1091" spans="1:12">
      <c r="A1091" s="63">
        <v>1600</v>
      </c>
      <c r="B1091" s="63" t="s">
        <v>6013</v>
      </c>
      <c r="C1091" s="64" t="s">
        <v>7102</v>
      </c>
      <c r="D1091" s="65">
        <v>42879</v>
      </c>
      <c r="E1091" s="70">
        <v>1</v>
      </c>
      <c r="F1091" s="70">
        <v>12</v>
      </c>
      <c r="G1091" s="66"/>
      <c r="H1091" s="66"/>
      <c r="I1091" s="67">
        <v>610</v>
      </c>
      <c r="J1091" s="68"/>
      <c r="K1091" s="66">
        <v>1126</v>
      </c>
      <c r="L1091" s="68" t="s">
        <v>201</v>
      </c>
    </row>
    <row r="1092" spans="1:12">
      <c r="A1092" s="63">
        <v>1600</v>
      </c>
      <c r="B1092" s="63" t="s">
        <v>6013</v>
      </c>
      <c r="C1092" s="64" t="s">
        <v>7103</v>
      </c>
      <c r="D1092" s="65">
        <v>42879</v>
      </c>
      <c r="E1092" s="70">
        <v>2</v>
      </c>
      <c r="F1092" s="70">
        <v>22</v>
      </c>
      <c r="G1092" s="66"/>
      <c r="H1092" s="66"/>
      <c r="I1092" s="67">
        <v>2318</v>
      </c>
      <c r="J1092" s="68"/>
      <c r="K1092" s="66">
        <v>1511</v>
      </c>
      <c r="L1092" s="68" t="s">
        <v>194</v>
      </c>
    </row>
    <row r="1093" spans="1:12">
      <c r="A1093" s="63">
        <v>1600</v>
      </c>
      <c r="B1093" s="63" t="s">
        <v>6013</v>
      </c>
      <c r="C1093" s="64" t="s">
        <v>7104</v>
      </c>
      <c r="D1093" s="65">
        <v>42879</v>
      </c>
      <c r="E1093" s="70">
        <v>6</v>
      </c>
      <c r="F1093" s="70">
        <v>62</v>
      </c>
      <c r="G1093" s="66"/>
      <c r="H1093" s="66"/>
      <c r="I1093" s="67">
        <v>1195.5999999999999</v>
      </c>
      <c r="J1093" s="68"/>
      <c r="K1093" s="66">
        <v>1511</v>
      </c>
      <c r="L1093" s="68" t="s">
        <v>194</v>
      </c>
    </row>
    <row r="1094" spans="1:12">
      <c r="A1094" s="63">
        <v>1600</v>
      </c>
      <c r="B1094" s="63" t="s">
        <v>6013</v>
      </c>
      <c r="C1094" s="64" t="s">
        <v>7105</v>
      </c>
      <c r="D1094" s="65">
        <v>42879</v>
      </c>
      <c r="E1094" s="70">
        <v>6</v>
      </c>
      <c r="F1094" s="70">
        <v>62</v>
      </c>
      <c r="G1094" s="66"/>
      <c r="H1094" s="66"/>
      <c r="I1094" s="67">
        <v>1195.5999999999999</v>
      </c>
      <c r="J1094" s="68"/>
      <c r="K1094" s="66">
        <v>1511</v>
      </c>
      <c r="L1094" s="68" t="s">
        <v>194</v>
      </c>
    </row>
    <row r="1095" spans="1:12">
      <c r="A1095" s="63">
        <v>1600</v>
      </c>
      <c r="B1095" s="63" t="s">
        <v>6013</v>
      </c>
      <c r="C1095" s="64" t="s">
        <v>7106</v>
      </c>
      <c r="D1095" s="65">
        <v>42879</v>
      </c>
      <c r="E1095" s="70">
        <v>6</v>
      </c>
      <c r="F1095" s="70">
        <v>61</v>
      </c>
      <c r="G1095" s="66"/>
      <c r="H1095" s="66"/>
      <c r="I1095" s="67">
        <v>1054.08</v>
      </c>
      <c r="J1095" s="68"/>
      <c r="K1095" s="66">
        <v>1511</v>
      </c>
      <c r="L1095" s="68" t="s">
        <v>194</v>
      </c>
    </row>
    <row r="1096" spans="1:12">
      <c r="A1096" s="63">
        <v>1600</v>
      </c>
      <c r="B1096" s="63" t="s">
        <v>6013</v>
      </c>
      <c r="C1096" s="64" t="s">
        <v>7107</v>
      </c>
      <c r="D1096" s="65">
        <v>42879</v>
      </c>
      <c r="E1096" s="70">
        <v>3</v>
      </c>
      <c r="F1096" s="71"/>
      <c r="G1096" s="68"/>
      <c r="H1096" s="68"/>
      <c r="I1096" s="67">
        <v>244</v>
      </c>
      <c r="J1096" s="68"/>
      <c r="K1096" s="66">
        <v>283</v>
      </c>
      <c r="L1096" s="68" t="s">
        <v>250</v>
      </c>
    </row>
    <row r="1097" spans="1:12">
      <c r="A1097" s="63">
        <v>1600</v>
      </c>
      <c r="B1097" s="63" t="s">
        <v>6013</v>
      </c>
      <c r="C1097" s="64" t="s">
        <v>7108</v>
      </c>
      <c r="D1097" s="65">
        <v>42879</v>
      </c>
      <c r="E1097" s="70">
        <v>1</v>
      </c>
      <c r="F1097" s="70">
        <v>12</v>
      </c>
      <c r="G1097" s="66"/>
      <c r="H1097" s="66"/>
      <c r="I1097" s="67">
        <v>541.67999999999995</v>
      </c>
      <c r="J1097" s="68"/>
      <c r="K1097" s="66">
        <v>283</v>
      </c>
      <c r="L1097" s="68" t="s">
        <v>250</v>
      </c>
    </row>
    <row r="1098" spans="1:12">
      <c r="A1098" s="63">
        <v>1600</v>
      </c>
      <c r="B1098" s="63" t="s">
        <v>6013</v>
      </c>
      <c r="C1098" s="64" t="s">
        <v>7109</v>
      </c>
      <c r="D1098" s="65">
        <v>42879</v>
      </c>
      <c r="E1098" s="70">
        <v>1</v>
      </c>
      <c r="F1098" s="70">
        <v>11</v>
      </c>
      <c r="G1098" s="66"/>
      <c r="H1098" s="66"/>
      <c r="I1098" s="67">
        <v>5978</v>
      </c>
      <c r="J1098" s="68"/>
      <c r="K1098" s="66">
        <v>100</v>
      </c>
      <c r="L1098" s="68" t="s">
        <v>280</v>
      </c>
    </row>
    <row r="1099" spans="1:12">
      <c r="A1099" s="63">
        <v>1600</v>
      </c>
      <c r="B1099" s="63" t="s">
        <v>6013</v>
      </c>
      <c r="C1099" s="64" t="s">
        <v>7110</v>
      </c>
      <c r="D1099" s="65">
        <v>42879</v>
      </c>
      <c r="E1099" s="70">
        <v>1</v>
      </c>
      <c r="F1099" s="70">
        <v>11</v>
      </c>
      <c r="G1099" s="66"/>
      <c r="H1099" s="66"/>
      <c r="I1099" s="67">
        <v>7295.6</v>
      </c>
      <c r="J1099" s="68"/>
      <c r="K1099" s="66">
        <v>133</v>
      </c>
      <c r="L1099" s="68" t="s">
        <v>269</v>
      </c>
    </row>
    <row r="1100" spans="1:12">
      <c r="A1100" s="63">
        <v>1600</v>
      </c>
      <c r="B1100" s="63" t="s">
        <v>6013</v>
      </c>
      <c r="C1100" s="64" t="s">
        <v>7111</v>
      </c>
      <c r="D1100" s="65">
        <v>42879</v>
      </c>
      <c r="E1100" s="70">
        <v>2</v>
      </c>
      <c r="F1100" s="70">
        <v>22</v>
      </c>
      <c r="G1100" s="66"/>
      <c r="H1100" s="66"/>
      <c r="I1100" s="67">
        <v>2318</v>
      </c>
      <c r="J1100" s="68"/>
      <c r="K1100" s="66">
        <v>2803</v>
      </c>
      <c r="L1100" s="68" t="s">
        <v>163</v>
      </c>
    </row>
    <row r="1101" spans="1:12">
      <c r="A1101" s="63">
        <v>1600</v>
      </c>
      <c r="B1101" s="63" t="s">
        <v>6013</v>
      </c>
      <c r="C1101" s="64" t="s">
        <v>7112</v>
      </c>
      <c r="D1101" s="65">
        <v>42879</v>
      </c>
      <c r="E1101" s="70">
        <v>2</v>
      </c>
      <c r="F1101" s="70">
        <v>22</v>
      </c>
      <c r="G1101" s="66"/>
      <c r="H1101" s="66"/>
      <c r="I1101" s="67">
        <v>2318</v>
      </c>
      <c r="J1101" s="68"/>
      <c r="K1101" s="66">
        <v>2803</v>
      </c>
      <c r="L1101" s="68" t="s">
        <v>163</v>
      </c>
    </row>
    <row r="1102" spans="1:12">
      <c r="A1102" s="63">
        <v>1600</v>
      </c>
      <c r="B1102" s="63" t="s">
        <v>6013</v>
      </c>
      <c r="C1102" s="64" t="s">
        <v>7113</v>
      </c>
      <c r="D1102" s="65">
        <v>42879</v>
      </c>
      <c r="E1102" s="70">
        <v>1</v>
      </c>
      <c r="F1102" s="70">
        <v>12</v>
      </c>
      <c r="G1102" s="66"/>
      <c r="H1102" s="66"/>
      <c r="I1102" s="67">
        <v>1354.2</v>
      </c>
      <c r="J1102" s="68"/>
      <c r="K1102" s="66">
        <v>2628</v>
      </c>
      <c r="L1102" s="68" t="s">
        <v>167</v>
      </c>
    </row>
    <row r="1103" spans="1:12">
      <c r="A1103" s="63">
        <v>1600</v>
      </c>
      <c r="B1103" s="63" t="s">
        <v>6013</v>
      </c>
      <c r="C1103" s="64" t="s">
        <v>7114</v>
      </c>
      <c r="D1103" s="65">
        <v>42879</v>
      </c>
      <c r="E1103" s="70">
        <v>2</v>
      </c>
      <c r="F1103" s="70">
        <v>22</v>
      </c>
      <c r="G1103" s="66"/>
      <c r="H1103" s="66"/>
      <c r="I1103" s="67">
        <v>4636</v>
      </c>
      <c r="J1103" s="68"/>
      <c r="K1103" s="66">
        <v>2628</v>
      </c>
      <c r="L1103" s="68" t="s">
        <v>167</v>
      </c>
    </row>
    <row r="1104" spans="1:12">
      <c r="A1104" s="63">
        <v>1600</v>
      </c>
      <c r="B1104" s="63" t="s">
        <v>6013</v>
      </c>
      <c r="C1104" s="64" t="s">
        <v>7115</v>
      </c>
      <c r="D1104" s="65">
        <v>42879</v>
      </c>
      <c r="E1104" s="70">
        <v>2</v>
      </c>
      <c r="F1104" s="70">
        <v>22</v>
      </c>
      <c r="G1104" s="66"/>
      <c r="H1104" s="66"/>
      <c r="I1104" s="67">
        <v>4636</v>
      </c>
      <c r="J1104" s="68"/>
      <c r="K1104" s="66">
        <v>756</v>
      </c>
      <c r="L1104" s="68" t="s">
        <v>217</v>
      </c>
    </row>
    <row r="1105" spans="1:12">
      <c r="A1105" s="63">
        <v>1600</v>
      </c>
      <c r="B1105" s="63" t="s">
        <v>6013</v>
      </c>
      <c r="C1105" s="64" t="s">
        <v>7116</v>
      </c>
      <c r="D1105" s="65">
        <v>42879</v>
      </c>
      <c r="E1105" s="70">
        <v>2</v>
      </c>
      <c r="F1105" s="70">
        <v>22</v>
      </c>
      <c r="G1105" s="66"/>
      <c r="H1105" s="66"/>
      <c r="I1105" s="67">
        <v>2318</v>
      </c>
      <c r="J1105" s="68"/>
      <c r="K1105" s="66">
        <v>756</v>
      </c>
      <c r="L1105" s="68" t="s">
        <v>217</v>
      </c>
    </row>
    <row r="1106" spans="1:12">
      <c r="A1106" s="63">
        <v>1600</v>
      </c>
      <c r="B1106" s="63" t="s">
        <v>6013</v>
      </c>
      <c r="C1106" s="64" t="s">
        <v>7117</v>
      </c>
      <c r="D1106" s="65">
        <v>42879</v>
      </c>
      <c r="E1106" s="70">
        <v>2</v>
      </c>
      <c r="F1106" s="70">
        <v>22</v>
      </c>
      <c r="G1106" s="66"/>
      <c r="H1106" s="66"/>
      <c r="I1106" s="67">
        <v>1878.8</v>
      </c>
      <c r="J1106" s="68"/>
      <c r="K1106" s="66">
        <v>756</v>
      </c>
      <c r="L1106" s="68" t="s">
        <v>217</v>
      </c>
    </row>
    <row r="1107" spans="1:12">
      <c r="A1107" s="63">
        <v>1600</v>
      </c>
      <c r="B1107" s="63" t="s">
        <v>6013</v>
      </c>
      <c r="C1107" s="64" t="s">
        <v>7118</v>
      </c>
      <c r="D1107" s="65">
        <v>42879</v>
      </c>
      <c r="E1107" s="70">
        <v>1</v>
      </c>
      <c r="F1107" s="70">
        <v>12</v>
      </c>
      <c r="G1107" s="66"/>
      <c r="H1107" s="66"/>
      <c r="I1107" s="67">
        <v>1005.28</v>
      </c>
      <c r="J1107" s="68"/>
      <c r="K1107" s="66">
        <v>756</v>
      </c>
      <c r="L1107" s="68" t="s">
        <v>217</v>
      </c>
    </row>
    <row r="1108" spans="1:12">
      <c r="A1108" s="63">
        <v>1600</v>
      </c>
      <c r="B1108" s="63" t="s">
        <v>6013</v>
      </c>
      <c r="C1108" s="64" t="s">
        <v>7119</v>
      </c>
      <c r="D1108" s="65">
        <v>42879</v>
      </c>
      <c r="E1108" s="70">
        <v>1</v>
      </c>
      <c r="F1108" s="70">
        <v>12</v>
      </c>
      <c r="G1108" s="66"/>
      <c r="H1108" s="66"/>
      <c r="I1108" s="67">
        <v>507.52</v>
      </c>
      <c r="J1108" s="68"/>
      <c r="K1108" s="66">
        <v>756</v>
      </c>
      <c r="L1108" s="68" t="s">
        <v>217</v>
      </c>
    </row>
    <row r="1109" spans="1:12">
      <c r="A1109" s="63">
        <v>1600</v>
      </c>
      <c r="B1109" s="63" t="s">
        <v>6013</v>
      </c>
      <c r="C1109" s="64" t="s">
        <v>7120</v>
      </c>
      <c r="D1109" s="65">
        <v>42879</v>
      </c>
      <c r="E1109" s="70">
        <v>1</v>
      </c>
      <c r="F1109" s="70">
        <v>12</v>
      </c>
      <c r="G1109" s="66"/>
      <c r="H1109" s="66"/>
      <c r="I1109" s="67">
        <v>943.06</v>
      </c>
      <c r="J1109" s="68"/>
      <c r="K1109" s="66">
        <v>756</v>
      </c>
      <c r="L1109" s="68" t="s">
        <v>217</v>
      </c>
    </row>
    <row r="1110" spans="1:12">
      <c r="A1110" s="63">
        <v>1600</v>
      </c>
      <c r="B1110" s="63" t="s">
        <v>6013</v>
      </c>
      <c r="C1110" s="64" t="s">
        <v>7121</v>
      </c>
      <c r="D1110" s="65">
        <v>42879</v>
      </c>
      <c r="E1110" s="70">
        <v>1</v>
      </c>
      <c r="F1110" s="70">
        <v>12</v>
      </c>
      <c r="G1110" s="66"/>
      <c r="H1110" s="66"/>
      <c r="I1110" s="67">
        <v>1135.82</v>
      </c>
      <c r="J1110" s="68"/>
      <c r="K1110" s="66">
        <v>811</v>
      </c>
      <c r="L1110" s="68" t="s">
        <v>214</v>
      </c>
    </row>
    <row r="1111" spans="1:12">
      <c r="A1111" s="63">
        <v>1600</v>
      </c>
      <c r="B1111" s="63" t="s">
        <v>6013</v>
      </c>
      <c r="C1111" s="64" t="s">
        <v>7122</v>
      </c>
      <c r="D1111" s="65">
        <v>42879</v>
      </c>
      <c r="E1111" s="70">
        <v>1</v>
      </c>
      <c r="F1111" s="70">
        <v>12</v>
      </c>
      <c r="G1111" s="66"/>
      <c r="H1111" s="66"/>
      <c r="I1111" s="67">
        <v>915</v>
      </c>
      <c r="J1111" s="68"/>
      <c r="K1111" s="66">
        <v>2432</v>
      </c>
      <c r="L1111" s="68" t="s">
        <v>176</v>
      </c>
    </row>
    <row r="1112" spans="1:12">
      <c r="A1112" s="63">
        <v>1600</v>
      </c>
      <c r="B1112" s="63" t="s">
        <v>6013</v>
      </c>
      <c r="C1112" s="64" t="s">
        <v>7123</v>
      </c>
      <c r="D1112" s="65">
        <v>42879</v>
      </c>
      <c r="E1112" s="70">
        <v>1</v>
      </c>
      <c r="F1112" s="70">
        <v>12</v>
      </c>
      <c r="G1112" s="66"/>
      <c r="H1112" s="66"/>
      <c r="I1112" s="67">
        <v>122</v>
      </c>
      <c r="J1112" s="68"/>
      <c r="K1112" s="66">
        <v>611</v>
      </c>
      <c r="L1112" s="68" t="s">
        <v>227</v>
      </c>
    </row>
    <row r="1113" spans="1:12">
      <c r="A1113" s="63">
        <v>1600</v>
      </c>
      <c r="B1113" s="63" t="s">
        <v>6013</v>
      </c>
      <c r="C1113" s="64" t="s">
        <v>7124</v>
      </c>
      <c r="D1113" s="65">
        <v>42879</v>
      </c>
      <c r="E1113" s="70">
        <v>1</v>
      </c>
      <c r="F1113" s="70">
        <v>12</v>
      </c>
      <c r="G1113" s="66"/>
      <c r="H1113" s="66"/>
      <c r="I1113" s="67">
        <v>610</v>
      </c>
      <c r="J1113" s="68"/>
      <c r="K1113" s="66">
        <v>2341</v>
      </c>
      <c r="L1113" s="68" t="s">
        <v>177</v>
      </c>
    </row>
    <row r="1114" spans="1:12">
      <c r="A1114" s="63">
        <v>1600</v>
      </c>
      <c r="B1114" s="63" t="s">
        <v>6013</v>
      </c>
      <c r="C1114" s="64" t="s">
        <v>7125</v>
      </c>
      <c r="D1114" s="65">
        <v>42879</v>
      </c>
      <c r="E1114" s="70">
        <v>1</v>
      </c>
      <c r="F1114" s="70">
        <v>12</v>
      </c>
      <c r="G1114" s="66"/>
      <c r="H1114" s="66"/>
      <c r="I1114" s="67">
        <v>427</v>
      </c>
      <c r="J1114" s="68"/>
      <c r="K1114" s="66">
        <v>1440</v>
      </c>
      <c r="L1114" s="68" t="s">
        <v>195</v>
      </c>
    </row>
    <row r="1115" spans="1:12">
      <c r="A1115" s="63">
        <v>1600</v>
      </c>
      <c r="B1115" s="63" t="s">
        <v>6013</v>
      </c>
      <c r="C1115" s="64" t="s">
        <v>7126</v>
      </c>
      <c r="D1115" s="65">
        <v>42879</v>
      </c>
      <c r="E1115" s="70">
        <v>1</v>
      </c>
      <c r="F1115" s="70">
        <v>12</v>
      </c>
      <c r="G1115" s="66"/>
      <c r="H1115" s="66"/>
      <c r="I1115" s="67">
        <v>1005.28</v>
      </c>
      <c r="J1115" s="68"/>
      <c r="K1115" s="66">
        <v>2432</v>
      </c>
      <c r="L1115" s="68" t="s">
        <v>176</v>
      </c>
    </row>
    <row r="1116" spans="1:12">
      <c r="A1116" s="63">
        <v>1600</v>
      </c>
      <c r="B1116" s="63" t="s">
        <v>6013</v>
      </c>
      <c r="C1116" s="64" t="s">
        <v>7127</v>
      </c>
      <c r="D1116" s="65">
        <v>42879</v>
      </c>
      <c r="E1116" s="70">
        <v>1</v>
      </c>
      <c r="F1116" s="70">
        <v>12</v>
      </c>
      <c r="G1116" s="66"/>
      <c r="H1116" s="66"/>
      <c r="I1116" s="67">
        <v>1217.56</v>
      </c>
      <c r="J1116" s="68"/>
      <c r="K1116" s="66">
        <v>440</v>
      </c>
      <c r="L1116" s="68" t="s">
        <v>239</v>
      </c>
    </row>
    <row r="1117" spans="1:12">
      <c r="A1117" s="63">
        <v>1600</v>
      </c>
      <c r="B1117" s="63" t="s">
        <v>6013</v>
      </c>
      <c r="C1117" s="64" t="s">
        <v>7128</v>
      </c>
      <c r="D1117" s="65">
        <v>42879</v>
      </c>
      <c r="E1117" s="70">
        <v>6</v>
      </c>
      <c r="F1117" s="70">
        <v>61</v>
      </c>
      <c r="G1117" s="66"/>
      <c r="H1117" s="66"/>
      <c r="I1117" s="67">
        <v>841.8</v>
      </c>
      <c r="J1117" s="68"/>
      <c r="K1117" s="66">
        <v>2178</v>
      </c>
      <c r="L1117" s="68" t="s">
        <v>182</v>
      </c>
    </row>
    <row r="1118" spans="1:12">
      <c r="A1118" s="63">
        <v>1600</v>
      </c>
      <c r="B1118" s="63" t="s">
        <v>6013</v>
      </c>
      <c r="C1118" s="64" t="s">
        <v>7129</v>
      </c>
      <c r="D1118" s="65">
        <v>42879</v>
      </c>
      <c r="E1118" s="70">
        <v>6</v>
      </c>
      <c r="F1118" s="70">
        <v>61</v>
      </c>
      <c r="G1118" s="66"/>
      <c r="H1118" s="66"/>
      <c r="I1118" s="67">
        <v>841.8</v>
      </c>
      <c r="J1118" s="68"/>
      <c r="K1118" s="66">
        <v>2178</v>
      </c>
      <c r="L1118" s="68" t="s">
        <v>182</v>
      </c>
    </row>
    <row r="1119" spans="1:12">
      <c r="A1119" s="63">
        <v>1600</v>
      </c>
      <c r="B1119" s="63" t="s">
        <v>6013</v>
      </c>
      <c r="C1119" s="64" t="s">
        <v>7130</v>
      </c>
      <c r="D1119" s="65">
        <v>42879</v>
      </c>
      <c r="E1119" s="70">
        <v>2</v>
      </c>
      <c r="F1119" s="70">
        <v>23</v>
      </c>
      <c r="G1119" s="66"/>
      <c r="H1119" s="66"/>
      <c r="I1119" s="67">
        <v>732</v>
      </c>
      <c r="J1119" s="68"/>
      <c r="K1119" s="66">
        <v>2178</v>
      </c>
      <c r="L1119" s="68" t="s">
        <v>182</v>
      </c>
    </row>
    <row r="1120" spans="1:12">
      <c r="A1120" s="63">
        <v>1600</v>
      </c>
      <c r="B1120" s="63" t="s">
        <v>6013</v>
      </c>
      <c r="C1120" s="64" t="s">
        <v>7131</v>
      </c>
      <c r="D1120" s="65">
        <v>42879</v>
      </c>
      <c r="E1120" s="70">
        <v>6</v>
      </c>
      <c r="F1120" s="70">
        <v>62</v>
      </c>
      <c r="G1120" s="66"/>
      <c r="H1120" s="66"/>
      <c r="I1120" s="67">
        <v>1534.76</v>
      </c>
      <c r="J1120" s="68"/>
      <c r="K1120" s="66">
        <v>2077</v>
      </c>
      <c r="L1120" s="68" t="s">
        <v>186</v>
      </c>
    </row>
    <row r="1121" spans="1:12">
      <c r="A1121" s="63">
        <v>1600</v>
      </c>
      <c r="B1121" s="63" t="s">
        <v>6013</v>
      </c>
      <c r="C1121" s="64" t="s">
        <v>7132</v>
      </c>
      <c r="D1121" s="65">
        <v>42879</v>
      </c>
      <c r="E1121" s="70">
        <v>1</v>
      </c>
      <c r="F1121" s="70">
        <v>12</v>
      </c>
      <c r="G1121" s="66"/>
      <c r="H1121" s="66"/>
      <c r="I1121" s="67">
        <v>3246.42</v>
      </c>
      <c r="J1121" s="68"/>
      <c r="K1121" s="66">
        <v>2077</v>
      </c>
      <c r="L1121" s="68" t="s">
        <v>186</v>
      </c>
    </row>
    <row r="1122" spans="1:12">
      <c r="A1122" s="63">
        <v>1600</v>
      </c>
      <c r="B1122" s="63" t="s">
        <v>6013</v>
      </c>
      <c r="C1122" s="64" t="s">
        <v>7133</v>
      </c>
      <c r="D1122" s="65">
        <v>42879</v>
      </c>
      <c r="E1122" s="70">
        <v>1</v>
      </c>
      <c r="F1122" s="70">
        <v>11</v>
      </c>
      <c r="G1122" s="66"/>
      <c r="H1122" s="66"/>
      <c r="I1122" s="67">
        <v>7817.76</v>
      </c>
      <c r="J1122" s="68"/>
      <c r="K1122" s="66">
        <v>949</v>
      </c>
      <c r="L1122" s="68" t="s">
        <v>208</v>
      </c>
    </row>
    <row r="1123" spans="1:12">
      <c r="A1123" s="63">
        <v>1600</v>
      </c>
      <c r="B1123" s="63" t="s">
        <v>6013</v>
      </c>
      <c r="C1123" s="64" t="s">
        <v>7134</v>
      </c>
      <c r="D1123" s="65">
        <v>42879</v>
      </c>
      <c r="E1123" s="70">
        <v>2</v>
      </c>
      <c r="F1123" s="70">
        <v>22</v>
      </c>
      <c r="G1123" s="66"/>
      <c r="H1123" s="66"/>
      <c r="I1123" s="67">
        <v>1342</v>
      </c>
      <c r="J1123" s="68"/>
      <c r="K1123" s="66">
        <v>949</v>
      </c>
      <c r="L1123" s="68" t="s">
        <v>208</v>
      </c>
    </row>
    <row r="1124" spans="1:12">
      <c r="A1124" s="63">
        <v>1600</v>
      </c>
      <c r="B1124" s="63" t="s">
        <v>6013</v>
      </c>
      <c r="C1124" s="64" t="s">
        <v>7135</v>
      </c>
      <c r="D1124" s="65">
        <v>42879</v>
      </c>
      <c r="E1124" s="70">
        <v>6</v>
      </c>
      <c r="F1124" s="70">
        <v>62</v>
      </c>
      <c r="G1124" s="66"/>
      <c r="H1124" s="66"/>
      <c r="I1124" s="67">
        <v>902.8</v>
      </c>
      <c r="J1124" s="68"/>
      <c r="K1124" s="66">
        <v>1805</v>
      </c>
      <c r="L1124" s="68" t="s">
        <v>192</v>
      </c>
    </row>
    <row r="1125" spans="1:12">
      <c r="A1125" s="63">
        <v>1600</v>
      </c>
      <c r="B1125" s="63" t="s">
        <v>6013</v>
      </c>
      <c r="C1125" s="64" t="s">
        <v>7136</v>
      </c>
      <c r="D1125" s="65">
        <v>42879</v>
      </c>
      <c r="E1125" s="70">
        <v>2</v>
      </c>
      <c r="F1125" s="70">
        <v>22</v>
      </c>
      <c r="G1125" s="66"/>
      <c r="H1125" s="66"/>
      <c r="I1125" s="67">
        <v>2318</v>
      </c>
      <c r="J1125" s="68"/>
      <c r="K1125" s="66">
        <v>111</v>
      </c>
      <c r="L1125" s="68" t="s">
        <v>272</v>
      </c>
    </row>
    <row r="1126" spans="1:12">
      <c r="A1126" s="63">
        <v>1600</v>
      </c>
      <c r="B1126" s="63" t="s">
        <v>6013</v>
      </c>
      <c r="C1126" s="64" t="s">
        <v>7137</v>
      </c>
      <c r="D1126" s="65">
        <v>42879</v>
      </c>
      <c r="E1126" s="70">
        <v>6</v>
      </c>
      <c r="F1126" s="70">
        <v>61</v>
      </c>
      <c r="G1126" s="66"/>
      <c r="H1126" s="66"/>
      <c r="I1126" s="67">
        <v>12980.8</v>
      </c>
      <c r="J1126" s="68"/>
      <c r="K1126" s="66">
        <v>111</v>
      </c>
      <c r="L1126" s="68" t="s">
        <v>272</v>
      </c>
    </row>
    <row r="1127" spans="1:12">
      <c r="A1127" s="63">
        <v>1600</v>
      </c>
      <c r="B1127" s="63" t="s">
        <v>6013</v>
      </c>
      <c r="C1127" s="64" t="s">
        <v>7138</v>
      </c>
      <c r="D1127" s="65">
        <v>42879</v>
      </c>
      <c r="E1127" s="70">
        <v>2</v>
      </c>
      <c r="F1127" s="70">
        <v>22</v>
      </c>
      <c r="G1127" s="66"/>
      <c r="H1127" s="66"/>
      <c r="I1127" s="67">
        <v>1342</v>
      </c>
      <c r="J1127" s="68"/>
      <c r="K1127" s="66">
        <v>1268</v>
      </c>
      <c r="L1127" s="68" t="s">
        <v>198</v>
      </c>
    </row>
    <row r="1128" spans="1:12">
      <c r="A1128" s="63">
        <v>1600</v>
      </c>
      <c r="B1128" s="63" t="s">
        <v>6013</v>
      </c>
      <c r="C1128" s="64" t="s">
        <v>7139</v>
      </c>
      <c r="D1128" s="65">
        <v>42879</v>
      </c>
      <c r="E1128" s="70">
        <v>6</v>
      </c>
      <c r="F1128" s="70">
        <v>61</v>
      </c>
      <c r="G1128" s="66"/>
      <c r="H1128" s="66"/>
      <c r="I1128" s="67">
        <v>3294</v>
      </c>
      <c r="J1128" s="68"/>
      <c r="K1128" s="66">
        <v>1268</v>
      </c>
      <c r="L1128" s="68" t="s">
        <v>198</v>
      </c>
    </row>
    <row r="1129" spans="1:12">
      <c r="A1129" s="63">
        <v>1600</v>
      </c>
      <c r="B1129" s="63" t="s">
        <v>6013</v>
      </c>
      <c r="C1129" s="64" t="s">
        <v>7140</v>
      </c>
      <c r="D1129" s="65">
        <v>42879</v>
      </c>
      <c r="E1129" s="70">
        <v>6</v>
      </c>
      <c r="F1129" s="70">
        <v>62</v>
      </c>
      <c r="G1129" s="66"/>
      <c r="H1129" s="66"/>
      <c r="I1129" s="67">
        <v>1354.2</v>
      </c>
      <c r="J1129" s="68"/>
      <c r="K1129" s="66">
        <v>3126</v>
      </c>
      <c r="L1129" s="68" t="s">
        <v>150</v>
      </c>
    </row>
    <row r="1130" spans="1:12">
      <c r="A1130" s="63">
        <v>1600</v>
      </c>
      <c r="B1130" s="63" t="s">
        <v>6013</v>
      </c>
      <c r="C1130" s="64" t="s">
        <v>7141</v>
      </c>
      <c r="D1130" s="65">
        <v>42879</v>
      </c>
      <c r="E1130" s="70">
        <v>2</v>
      </c>
      <c r="F1130" s="70">
        <v>22</v>
      </c>
      <c r="G1130" s="66"/>
      <c r="H1130" s="66"/>
      <c r="I1130" s="67">
        <v>1006.5</v>
      </c>
      <c r="J1130" s="68"/>
      <c r="K1130" s="66">
        <v>3126</v>
      </c>
      <c r="L1130" s="68" t="s">
        <v>150</v>
      </c>
    </row>
    <row r="1131" spans="1:12">
      <c r="A1131" s="63">
        <v>1600</v>
      </c>
      <c r="B1131" s="63" t="s">
        <v>6013</v>
      </c>
      <c r="C1131" s="64" t="s">
        <v>7142</v>
      </c>
      <c r="D1131" s="65">
        <v>42879</v>
      </c>
      <c r="E1131" s="70">
        <v>2</v>
      </c>
      <c r="F1131" s="70">
        <v>22</v>
      </c>
      <c r="G1131" s="66"/>
      <c r="H1131" s="66"/>
      <c r="I1131" s="67">
        <v>2086.1999999999998</v>
      </c>
      <c r="J1131" s="68"/>
      <c r="K1131" s="66">
        <v>3077</v>
      </c>
      <c r="L1131" s="68" t="s">
        <v>154</v>
      </c>
    </row>
    <row r="1132" spans="1:12">
      <c r="A1132" s="63">
        <v>1600</v>
      </c>
      <c r="B1132" s="63" t="s">
        <v>6013</v>
      </c>
      <c r="C1132" s="64" t="s">
        <v>7143</v>
      </c>
      <c r="D1132" s="65">
        <v>42879</v>
      </c>
      <c r="E1132" s="70">
        <v>6</v>
      </c>
      <c r="F1132" s="70">
        <v>63</v>
      </c>
      <c r="G1132" s="66"/>
      <c r="H1132" s="66"/>
      <c r="I1132" s="67">
        <v>4071.75</v>
      </c>
      <c r="J1132" s="68"/>
      <c r="K1132" s="66">
        <v>3077</v>
      </c>
      <c r="L1132" s="68" t="s">
        <v>154</v>
      </c>
    </row>
    <row r="1133" spans="1:12">
      <c r="A1133" s="63">
        <v>1600</v>
      </c>
      <c r="B1133" s="63" t="s">
        <v>6013</v>
      </c>
      <c r="C1133" s="64" t="s">
        <v>7144</v>
      </c>
      <c r="D1133" s="65">
        <v>42879</v>
      </c>
      <c r="E1133" s="70">
        <v>2</v>
      </c>
      <c r="F1133" s="70">
        <v>22</v>
      </c>
      <c r="G1133" s="66"/>
      <c r="H1133" s="66"/>
      <c r="I1133" s="67">
        <v>2318</v>
      </c>
      <c r="J1133" s="68"/>
      <c r="K1133" s="66">
        <v>3077</v>
      </c>
      <c r="L1133" s="68" t="s">
        <v>154</v>
      </c>
    </row>
    <row r="1134" spans="1:12">
      <c r="A1134" s="63">
        <v>1600</v>
      </c>
      <c r="B1134" s="63" t="s">
        <v>6013</v>
      </c>
      <c r="C1134" s="64" t="s">
        <v>7145</v>
      </c>
      <c r="D1134" s="65">
        <v>42880</v>
      </c>
      <c r="E1134" s="70">
        <v>1</v>
      </c>
      <c r="F1134" s="70">
        <v>11</v>
      </c>
      <c r="G1134" s="66"/>
      <c r="H1134" s="66"/>
      <c r="I1134" s="67">
        <v>8285.73</v>
      </c>
      <c r="J1134" s="68"/>
      <c r="K1134" s="66">
        <v>515</v>
      </c>
      <c r="L1134" s="68" t="s">
        <v>234</v>
      </c>
    </row>
    <row r="1135" spans="1:12">
      <c r="A1135" s="63">
        <v>1600</v>
      </c>
      <c r="B1135" s="63" t="s">
        <v>6013</v>
      </c>
      <c r="C1135" s="64" t="s">
        <v>7146</v>
      </c>
      <c r="D1135" s="65">
        <v>42882</v>
      </c>
      <c r="E1135" s="70">
        <v>1</v>
      </c>
      <c r="F1135" s="70">
        <v>12</v>
      </c>
      <c r="G1135" s="66"/>
      <c r="H1135" s="66"/>
      <c r="I1135" s="68"/>
      <c r="J1135" s="67">
        <v>-1610.4</v>
      </c>
      <c r="K1135" s="66">
        <v>756</v>
      </c>
      <c r="L1135" s="68" t="s">
        <v>217</v>
      </c>
    </row>
    <row r="1136" spans="1:12">
      <c r="A1136" s="63">
        <v>1600</v>
      </c>
      <c r="B1136" s="63" t="s">
        <v>6013</v>
      </c>
      <c r="C1136" s="64" t="s">
        <v>7147</v>
      </c>
      <c r="D1136" s="65">
        <v>42882</v>
      </c>
      <c r="E1136" s="70">
        <v>1</v>
      </c>
      <c r="F1136" s="70">
        <v>12</v>
      </c>
      <c r="G1136" s="66"/>
      <c r="H1136" s="66"/>
      <c r="I1136" s="67">
        <v>1610.4</v>
      </c>
      <c r="J1136" s="68"/>
      <c r="K1136" s="66">
        <v>1440</v>
      </c>
      <c r="L1136" s="68" t="s">
        <v>195</v>
      </c>
    </row>
    <row r="1137" spans="1:12">
      <c r="A1137" s="63">
        <v>1600</v>
      </c>
      <c r="B1137" s="63" t="s">
        <v>6013</v>
      </c>
      <c r="C1137" s="64" t="s">
        <v>7148</v>
      </c>
      <c r="D1137" s="65">
        <v>42883</v>
      </c>
      <c r="E1137" s="70">
        <v>3</v>
      </c>
      <c r="F1137" s="71"/>
      <c r="G1137" s="68"/>
      <c r="H1137" s="68"/>
      <c r="I1137" s="67">
        <v>58.56</v>
      </c>
      <c r="J1137" s="68"/>
      <c r="K1137" s="66">
        <v>93</v>
      </c>
      <c r="L1137" s="68" t="s">
        <v>282</v>
      </c>
    </row>
    <row r="1138" spans="1:12">
      <c r="A1138" s="63">
        <v>1600</v>
      </c>
      <c r="B1138" s="63" t="s">
        <v>6013</v>
      </c>
      <c r="C1138" s="64" t="s">
        <v>7149</v>
      </c>
      <c r="D1138" s="65">
        <v>42883</v>
      </c>
      <c r="E1138" s="70">
        <v>3</v>
      </c>
      <c r="F1138" s="71"/>
      <c r="G1138" s="68"/>
      <c r="H1138" s="68"/>
      <c r="I1138" s="67">
        <v>29.28</v>
      </c>
      <c r="J1138" s="68"/>
      <c r="K1138" s="66">
        <v>93</v>
      </c>
      <c r="L1138" s="68" t="s">
        <v>282</v>
      </c>
    </row>
    <row r="1139" spans="1:12">
      <c r="A1139" s="63">
        <v>1600</v>
      </c>
      <c r="B1139" s="63" t="s">
        <v>6013</v>
      </c>
      <c r="C1139" s="64" t="s">
        <v>7150</v>
      </c>
      <c r="D1139" s="65">
        <v>42883</v>
      </c>
      <c r="E1139" s="70">
        <v>3</v>
      </c>
      <c r="F1139" s="71"/>
      <c r="G1139" s="68"/>
      <c r="H1139" s="68"/>
      <c r="I1139" s="67">
        <v>219.6</v>
      </c>
      <c r="J1139" s="68"/>
      <c r="K1139" s="66">
        <v>313</v>
      </c>
      <c r="L1139" s="68" t="s">
        <v>246</v>
      </c>
    </row>
    <row r="1140" spans="1:12">
      <c r="A1140" s="63">
        <v>1600</v>
      </c>
      <c r="B1140" s="63" t="s">
        <v>6013</v>
      </c>
      <c r="C1140" s="64" t="s">
        <v>7151</v>
      </c>
      <c r="D1140" s="65">
        <v>42883</v>
      </c>
      <c r="E1140" s="70">
        <v>6</v>
      </c>
      <c r="F1140" s="70">
        <v>62</v>
      </c>
      <c r="G1140" s="66"/>
      <c r="H1140" s="66"/>
      <c r="I1140" s="67">
        <v>927.2</v>
      </c>
      <c r="J1140" s="68"/>
      <c r="K1140" s="66">
        <v>424</v>
      </c>
      <c r="L1140" s="68" t="s">
        <v>240</v>
      </c>
    </row>
    <row r="1141" spans="1:12">
      <c r="A1141" s="63">
        <v>1600</v>
      </c>
      <c r="B1141" s="63" t="s">
        <v>6013</v>
      </c>
      <c r="C1141" s="64" t="s">
        <v>7152</v>
      </c>
      <c r="D1141" s="65">
        <v>42883</v>
      </c>
      <c r="E1141" s="70">
        <v>1</v>
      </c>
      <c r="F1141" s="70">
        <v>12</v>
      </c>
      <c r="G1141" s="66"/>
      <c r="H1141" s="66"/>
      <c r="I1141" s="67">
        <v>1217.56</v>
      </c>
      <c r="J1141" s="68"/>
      <c r="K1141" s="66">
        <v>630</v>
      </c>
      <c r="L1141" s="68" t="s">
        <v>224</v>
      </c>
    </row>
    <row r="1142" spans="1:12">
      <c r="A1142" s="63">
        <v>1600</v>
      </c>
      <c r="B1142" s="63" t="s">
        <v>6013</v>
      </c>
      <c r="C1142" s="64" t="s">
        <v>7153</v>
      </c>
      <c r="D1142" s="65">
        <v>42883</v>
      </c>
      <c r="E1142" s="70">
        <v>3</v>
      </c>
      <c r="F1142" s="71"/>
      <c r="G1142" s="68"/>
      <c r="H1142" s="68"/>
      <c r="I1142" s="67">
        <v>906.46</v>
      </c>
      <c r="J1142" s="68"/>
      <c r="K1142" s="66">
        <v>1943</v>
      </c>
      <c r="L1142" s="68" t="s">
        <v>190</v>
      </c>
    </row>
    <row r="1143" spans="1:12">
      <c r="A1143" s="63">
        <v>1600</v>
      </c>
      <c r="B1143" s="63" t="s">
        <v>6013</v>
      </c>
      <c r="C1143" s="64" t="s">
        <v>7154</v>
      </c>
      <c r="D1143" s="65">
        <v>42883</v>
      </c>
      <c r="E1143" s="70">
        <v>1</v>
      </c>
      <c r="F1143" s="70">
        <v>12</v>
      </c>
      <c r="G1143" s="66"/>
      <c r="H1143" s="66"/>
      <c r="I1143" s="67">
        <v>1298.08</v>
      </c>
      <c r="J1143" s="68"/>
      <c r="K1143" s="66">
        <v>2178</v>
      </c>
      <c r="L1143" s="68" t="s">
        <v>182</v>
      </c>
    </row>
    <row r="1144" spans="1:12">
      <c r="A1144" s="63">
        <v>1600</v>
      </c>
      <c r="B1144" s="63" t="s">
        <v>6013</v>
      </c>
      <c r="C1144" s="64" t="s">
        <v>7155</v>
      </c>
      <c r="D1144" s="65">
        <v>42883</v>
      </c>
      <c r="E1144" s="70">
        <v>6</v>
      </c>
      <c r="F1144" s="70">
        <v>61</v>
      </c>
      <c r="G1144" s="66"/>
      <c r="H1144" s="66"/>
      <c r="I1144" s="67">
        <v>1097.71</v>
      </c>
      <c r="J1144" s="68"/>
      <c r="K1144" s="66">
        <v>2238</v>
      </c>
      <c r="L1144" s="68" t="s">
        <v>180</v>
      </c>
    </row>
    <row r="1145" spans="1:12">
      <c r="A1145" s="63">
        <v>1600</v>
      </c>
      <c r="B1145" s="63" t="s">
        <v>6013</v>
      </c>
      <c r="C1145" s="64" t="s">
        <v>7156</v>
      </c>
      <c r="D1145" s="65">
        <v>42883</v>
      </c>
      <c r="E1145" s="70">
        <v>6</v>
      </c>
      <c r="F1145" s="70">
        <v>62</v>
      </c>
      <c r="G1145" s="66"/>
      <c r="H1145" s="66"/>
      <c r="I1145" s="67">
        <v>658.8</v>
      </c>
      <c r="J1145" s="68"/>
      <c r="K1145" s="66">
        <v>2748</v>
      </c>
      <c r="L1145" s="68" t="s">
        <v>166</v>
      </c>
    </row>
    <row r="1146" spans="1:12">
      <c r="A1146" s="63">
        <v>1600</v>
      </c>
      <c r="B1146" s="63" t="s">
        <v>6013</v>
      </c>
      <c r="C1146" s="64" t="s">
        <v>7157</v>
      </c>
      <c r="D1146" s="65">
        <v>42883</v>
      </c>
      <c r="E1146" s="70">
        <v>6</v>
      </c>
      <c r="F1146" s="70">
        <v>62</v>
      </c>
      <c r="G1146" s="66"/>
      <c r="H1146" s="66"/>
      <c r="I1146" s="67">
        <v>1317.6</v>
      </c>
      <c r="J1146" s="68"/>
      <c r="K1146" s="66">
        <v>2748</v>
      </c>
      <c r="L1146" s="68" t="s">
        <v>166</v>
      </c>
    </row>
    <row r="1147" spans="1:12">
      <c r="A1147" s="63">
        <v>1600</v>
      </c>
      <c r="B1147" s="63" t="s">
        <v>6013</v>
      </c>
      <c r="C1147" s="64" t="s">
        <v>7158</v>
      </c>
      <c r="D1147" s="65">
        <v>42883</v>
      </c>
      <c r="E1147" s="70">
        <v>3</v>
      </c>
      <c r="F1147" s="71"/>
      <c r="G1147" s="68"/>
      <c r="H1147" s="68"/>
      <c r="I1147" s="67">
        <v>244</v>
      </c>
      <c r="J1147" s="68"/>
      <c r="K1147" s="66">
        <v>1126</v>
      </c>
      <c r="L1147" s="68" t="s">
        <v>201</v>
      </c>
    </row>
    <row r="1148" spans="1:12">
      <c r="A1148" s="63">
        <v>1600</v>
      </c>
      <c r="B1148" s="63" t="s">
        <v>6013</v>
      </c>
      <c r="C1148" s="64" t="s">
        <v>7159</v>
      </c>
      <c r="D1148" s="65">
        <v>42883</v>
      </c>
      <c r="E1148" s="70">
        <v>1</v>
      </c>
      <c r="F1148" s="70">
        <v>12</v>
      </c>
      <c r="G1148" s="66"/>
      <c r="H1148" s="66"/>
      <c r="I1148" s="67">
        <v>1110.2</v>
      </c>
      <c r="J1148" s="68"/>
      <c r="K1148" s="66">
        <v>1119</v>
      </c>
      <c r="L1148" s="68" t="s">
        <v>202</v>
      </c>
    </row>
    <row r="1149" spans="1:12">
      <c r="A1149" s="63">
        <v>1600</v>
      </c>
      <c r="B1149" s="63" t="s">
        <v>6013</v>
      </c>
      <c r="C1149" s="64" t="s">
        <v>7160</v>
      </c>
      <c r="D1149" s="65">
        <v>42883</v>
      </c>
      <c r="E1149" s="70">
        <v>3</v>
      </c>
      <c r="F1149" s="71"/>
      <c r="G1149" s="68"/>
      <c r="H1149" s="68"/>
      <c r="I1149" s="67">
        <v>219.6</v>
      </c>
      <c r="J1149" s="68"/>
      <c r="K1149" s="66">
        <v>133</v>
      </c>
      <c r="L1149" s="68" t="s">
        <v>269</v>
      </c>
    </row>
    <row r="1150" spans="1:12">
      <c r="A1150" s="63">
        <v>1600</v>
      </c>
      <c r="B1150" s="63" t="s">
        <v>6013</v>
      </c>
      <c r="C1150" s="64" t="s">
        <v>7161</v>
      </c>
      <c r="D1150" s="65">
        <v>42883</v>
      </c>
      <c r="E1150" s="70">
        <v>1</v>
      </c>
      <c r="F1150" s="70">
        <v>12</v>
      </c>
      <c r="G1150" s="66"/>
      <c r="H1150" s="66"/>
      <c r="I1150" s="67">
        <v>1005.28</v>
      </c>
      <c r="J1150" s="68"/>
      <c r="K1150" s="66">
        <v>103</v>
      </c>
      <c r="L1150" s="68" t="s">
        <v>277</v>
      </c>
    </row>
    <row r="1151" spans="1:12">
      <c r="A1151" s="63">
        <v>1600</v>
      </c>
      <c r="B1151" s="63" t="s">
        <v>6013</v>
      </c>
      <c r="C1151" s="64" t="s">
        <v>7162</v>
      </c>
      <c r="D1151" s="65">
        <v>42883</v>
      </c>
      <c r="E1151" s="70">
        <v>1</v>
      </c>
      <c r="F1151" s="70">
        <v>12</v>
      </c>
      <c r="G1151" s="66"/>
      <c r="H1151" s="66"/>
      <c r="I1151" s="67">
        <v>1379.82</v>
      </c>
      <c r="J1151" s="68"/>
      <c r="K1151" s="66">
        <v>3107</v>
      </c>
      <c r="L1151" s="68" t="s">
        <v>151</v>
      </c>
    </row>
    <row r="1152" spans="1:12">
      <c r="A1152" s="63">
        <v>1600</v>
      </c>
      <c r="B1152" s="63" t="s">
        <v>6013</v>
      </c>
      <c r="C1152" s="64" t="s">
        <v>7163</v>
      </c>
      <c r="D1152" s="65">
        <v>42883</v>
      </c>
      <c r="E1152" s="70">
        <v>1</v>
      </c>
      <c r="F1152" s="70">
        <v>12</v>
      </c>
      <c r="G1152" s="66"/>
      <c r="H1152" s="66"/>
      <c r="I1152" s="67">
        <v>879.62</v>
      </c>
      <c r="J1152" s="68"/>
      <c r="K1152" s="66">
        <v>2457</v>
      </c>
      <c r="L1152" s="68" t="s">
        <v>173</v>
      </c>
    </row>
    <row r="1153" spans="1:12">
      <c r="A1153" s="63">
        <v>1600</v>
      </c>
      <c r="B1153" s="63" t="s">
        <v>6013</v>
      </c>
      <c r="C1153" s="64" t="s">
        <v>7164</v>
      </c>
      <c r="D1153" s="65">
        <v>42883</v>
      </c>
      <c r="E1153" s="70">
        <v>1</v>
      </c>
      <c r="F1153" s="70">
        <v>12</v>
      </c>
      <c r="G1153" s="66"/>
      <c r="H1153" s="66"/>
      <c r="I1153" s="67">
        <v>1217.56</v>
      </c>
      <c r="J1153" s="68"/>
      <c r="K1153" s="66">
        <v>756</v>
      </c>
      <c r="L1153" s="68" t="s">
        <v>217</v>
      </c>
    </row>
    <row r="1154" spans="1:12">
      <c r="A1154" s="63">
        <v>1600</v>
      </c>
      <c r="B1154" s="63" t="s">
        <v>6013</v>
      </c>
      <c r="C1154" s="64" t="s">
        <v>7165</v>
      </c>
      <c r="D1154" s="65">
        <v>42883</v>
      </c>
      <c r="E1154" s="70">
        <v>1</v>
      </c>
      <c r="F1154" s="70">
        <v>12</v>
      </c>
      <c r="G1154" s="66"/>
      <c r="H1154" s="66"/>
      <c r="I1154" s="67">
        <v>1019.92</v>
      </c>
      <c r="J1154" s="68"/>
      <c r="K1154" s="66">
        <v>811</v>
      </c>
      <c r="L1154" s="68" t="s">
        <v>214</v>
      </c>
    </row>
    <row r="1155" spans="1:12">
      <c r="A1155" s="63">
        <v>1600</v>
      </c>
      <c r="B1155" s="63" t="s">
        <v>6013</v>
      </c>
      <c r="C1155" s="64" t="s">
        <v>7166</v>
      </c>
      <c r="D1155" s="65">
        <v>42883</v>
      </c>
      <c r="E1155" s="70">
        <v>1</v>
      </c>
      <c r="F1155" s="70">
        <v>12</v>
      </c>
      <c r="G1155" s="66"/>
      <c r="H1155" s="66"/>
      <c r="I1155" s="67">
        <v>679.54</v>
      </c>
      <c r="J1155" s="68"/>
      <c r="K1155" s="66">
        <v>811</v>
      </c>
      <c r="L1155" s="68" t="s">
        <v>214</v>
      </c>
    </row>
    <row r="1156" spans="1:12">
      <c r="A1156" s="63">
        <v>1600</v>
      </c>
      <c r="B1156" s="63" t="s">
        <v>6013</v>
      </c>
      <c r="C1156" s="64" t="s">
        <v>7167</v>
      </c>
      <c r="D1156" s="65">
        <v>42883</v>
      </c>
      <c r="E1156" s="70">
        <v>1</v>
      </c>
      <c r="F1156" s="70">
        <v>12</v>
      </c>
      <c r="G1156" s="66"/>
      <c r="H1156" s="66"/>
      <c r="I1156" s="67">
        <v>1005.28</v>
      </c>
      <c r="J1156" s="68"/>
      <c r="K1156" s="66">
        <v>611</v>
      </c>
      <c r="L1156" s="68" t="s">
        <v>227</v>
      </c>
    </row>
    <row r="1157" spans="1:12">
      <c r="A1157" s="63">
        <v>1600</v>
      </c>
      <c r="B1157" s="63" t="s">
        <v>6013</v>
      </c>
      <c r="C1157" s="64" t="s">
        <v>7168</v>
      </c>
      <c r="D1157" s="65">
        <v>42883</v>
      </c>
      <c r="E1157" s="70">
        <v>1</v>
      </c>
      <c r="F1157" s="70">
        <v>12</v>
      </c>
      <c r="G1157" s="66"/>
      <c r="H1157" s="66"/>
      <c r="I1157" s="67">
        <v>1135.82</v>
      </c>
      <c r="J1157" s="68"/>
      <c r="K1157" s="66">
        <v>611</v>
      </c>
      <c r="L1157" s="68" t="s">
        <v>227</v>
      </c>
    </row>
    <row r="1158" spans="1:12">
      <c r="A1158" s="63">
        <v>1600</v>
      </c>
      <c r="B1158" s="63" t="s">
        <v>6013</v>
      </c>
      <c r="C1158" s="64" t="s">
        <v>7169</v>
      </c>
      <c r="D1158" s="65">
        <v>42883</v>
      </c>
      <c r="E1158" s="70">
        <v>1</v>
      </c>
      <c r="F1158" s="70">
        <v>12</v>
      </c>
      <c r="G1158" s="66"/>
      <c r="H1158" s="66"/>
      <c r="I1158" s="67">
        <v>2755.98</v>
      </c>
      <c r="J1158" s="68"/>
      <c r="K1158" s="66">
        <v>1440</v>
      </c>
      <c r="L1158" s="68" t="s">
        <v>195</v>
      </c>
    </row>
    <row r="1159" spans="1:12">
      <c r="A1159" s="63">
        <v>1600</v>
      </c>
      <c r="B1159" s="63" t="s">
        <v>6013</v>
      </c>
      <c r="C1159" s="64" t="s">
        <v>7170</v>
      </c>
      <c r="D1159" s="65">
        <v>42883</v>
      </c>
      <c r="E1159" s="70">
        <v>6</v>
      </c>
      <c r="F1159" s="70">
        <v>62</v>
      </c>
      <c r="G1159" s="66"/>
      <c r="H1159" s="66"/>
      <c r="I1159" s="67">
        <v>927.2</v>
      </c>
      <c r="J1159" s="68"/>
      <c r="K1159" s="66">
        <v>207</v>
      </c>
      <c r="L1159" s="68" t="s">
        <v>261</v>
      </c>
    </row>
    <row r="1160" spans="1:12">
      <c r="A1160" s="63">
        <v>1600</v>
      </c>
      <c r="B1160" s="63" t="s">
        <v>6013</v>
      </c>
      <c r="C1160" s="64" t="s">
        <v>7171</v>
      </c>
      <c r="D1160" s="65">
        <v>42883</v>
      </c>
      <c r="E1160" s="70">
        <v>6</v>
      </c>
      <c r="F1160" s="70">
        <v>62</v>
      </c>
      <c r="G1160" s="66"/>
      <c r="H1160" s="66"/>
      <c r="I1160" s="67">
        <v>634.4</v>
      </c>
      <c r="J1160" s="68"/>
      <c r="K1160" s="66">
        <v>2178</v>
      </c>
      <c r="L1160" s="68" t="s">
        <v>182</v>
      </c>
    </row>
    <row r="1161" spans="1:12">
      <c r="A1161" s="63">
        <v>1600</v>
      </c>
      <c r="B1161" s="63" t="s">
        <v>6013</v>
      </c>
      <c r="C1161" s="64" t="s">
        <v>7172</v>
      </c>
      <c r="D1161" s="65">
        <v>42883</v>
      </c>
      <c r="E1161" s="70">
        <v>1</v>
      </c>
      <c r="F1161" s="70">
        <v>12</v>
      </c>
      <c r="G1161" s="66"/>
      <c r="H1161" s="66"/>
      <c r="I1161" s="67">
        <v>1135.82</v>
      </c>
      <c r="J1161" s="68"/>
      <c r="K1161" s="66">
        <v>2077</v>
      </c>
      <c r="L1161" s="68" t="s">
        <v>186</v>
      </c>
    </row>
    <row r="1162" spans="1:12">
      <c r="A1162" s="63">
        <v>1600</v>
      </c>
      <c r="B1162" s="63" t="s">
        <v>6013</v>
      </c>
      <c r="C1162" s="64" t="s">
        <v>7173</v>
      </c>
      <c r="D1162" s="65">
        <v>42883</v>
      </c>
      <c r="E1162" s="70">
        <v>1</v>
      </c>
      <c r="F1162" s="70">
        <v>12</v>
      </c>
      <c r="G1162" s="66"/>
      <c r="H1162" s="66"/>
      <c r="I1162" s="67">
        <v>1217.56</v>
      </c>
      <c r="J1162" s="68"/>
      <c r="K1162" s="66">
        <v>111</v>
      </c>
      <c r="L1162" s="68" t="s">
        <v>272</v>
      </c>
    </row>
    <row r="1163" spans="1:12">
      <c r="A1163" s="63">
        <v>1600</v>
      </c>
      <c r="B1163" s="63" t="s">
        <v>6013</v>
      </c>
      <c r="C1163" s="64" t="s">
        <v>7174</v>
      </c>
      <c r="D1163" s="65">
        <v>42883</v>
      </c>
      <c r="E1163" s="70">
        <v>1</v>
      </c>
      <c r="F1163" s="70">
        <v>12</v>
      </c>
      <c r="G1163" s="66"/>
      <c r="H1163" s="66"/>
      <c r="I1163" s="67">
        <v>1622.6</v>
      </c>
      <c r="J1163" s="68"/>
      <c r="K1163" s="66">
        <v>3126</v>
      </c>
      <c r="L1163" s="68" t="s">
        <v>150</v>
      </c>
    </row>
    <row r="1164" spans="1:12">
      <c r="A1164" s="63">
        <v>1600</v>
      </c>
      <c r="B1164" s="63" t="s">
        <v>6013</v>
      </c>
      <c r="C1164" s="64" t="s">
        <v>7175</v>
      </c>
      <c r="D1164" s="65">
        <v>42883</v>
      </c>
      <c r="E1164" s="70">
        <v>1</v>
      </c>
      <c r="F1164" s="70">
        <v>12</v>
      </c>
      <c r="G1164" s="66"/>
      <c r="H1164" s="66"/>
      <c r="I1164" s="67">
        <v>1622.6</v>
      </c>
      <c r="J1164" s="68"/>
      <c r="K1164" s="66">
        <v>2497</v>
      </c>
      <c r="L1164" s="68" t="s">
        <v>172</v>
      </c>
    </row>
    <row r="1165" spans="1:12">
      <c r="A1165" s="63">
        <v>1600</v>
      </c>
      <c r="B1165" s="63" t="s">
        <v>6013</v>
      </c>
      <c r="C1165" s="64" t="s">
        <v>7176</v>
      </c>
      <c r="D1165" s="65">
        <v>42883</v>
      </c>
      <c r="E1165" s="70">
        <v>1</v>
      </c>
      <c r="F1165" s="70">
        <v>12</v>
      </c>
      <c r="G1165" s="66"/>
      <c r="H1165" s="66"/>
      <c r="I1165" s="67">
        <v>8113</v>
      </c>
      <c r="J1165" s="68"/>
      <c r="K1165" s="66">
        <v>2497</v>
      </c>
      <c r="L1165" s="68" t="s">
        <v>172</v>
      </c>
    </row>
    <row r="1166" spans="1:12">
      <c r="A1166" s="63">
        <v>1600</v>
      </c>
      <c r="B1166" s="63" t="s">
        <v>6013</v>
      </c>
      <c r="C1166" s="64" t="s">
        <v>7177</v>
      </c>
      <c r="D1166" s="65">
        <v>42883</v>
      </c>
      <c r="E1166" s="70">
        <v>1</v>
      </c>
      <c r="F1166" s="70">
        <v>12</v>
      </c>
      <c r="G1166" s="66"/>
      <c r="H1166" s="66"/>
      <c r="I1166" s="67">
        <v>1586</v>
      </c>
      <c r="J1166" s="68"/>
      <c r="K1166" s="66">
        <v>3077</v>
      </c>
      <c r="L1166" s="68" t="s">
        <v>154</v>
      </c>
    </row>
    <row r="1167" spans="1:12">
      <c r="A1167" s="63">
        <v>1600</v>
      </c>
      <c r="B1167" s="63" t="s">
        <v>6013</v>
      </c>
      <c r="C1167" s="64" t="s">
        <v>7178</v>
      </c>
      <c r="D1167" s="65">
        <v>42883</v>
      </c>
      <c r="E1167" s="70">
        <v>1</v>
      </c>
      <c r="F1167" s="70">
        <v>12</v>
      </c>
      <c r="G1167" s="66"/>
      <c r="H1167" s="66"/>
      <c r="I1167" s="67">
        <v>1700.68</v>
      </c>
      <c r="J1167" s="68"/>
      <c r="K1167" s="66">
        <v>3077</v>
      </c>
      <c r="L1167" s="68" t="s">
        <v>154</v>
      </c>
    </row>
    <row r="1168" spans="1:12">
      <c r="A1168" s="63">
        <v>1600</v>
      </c>
      <c r="B1168" s="63" t="s">
        <v>6013</v>
      </c>
      <c r="C1168" s="64" t="s">
        <v>7179</v>
      </c>
      <c r="D1168" s="65">
        <v>42883</v>
      </c>
      <c r="E1168" s="70">
        <v>1</v>
      </c>
      <c r="F1168" s="70">
        <v>12</v>
      </c>
      <c r="G1168" s="66"/>
      <c r="H1168" s="66"/>
      <c r="I1168" s="67">
        <v>971.12</v>
      </c>
      <c r="J1168" s="68"/>
      <c r="K1168" s="66">
        <v>3077</v>
      </c>
      <c r="L1168" s="68" t="s">
        <v>154</v>
      </c>
    </row>
    <row r="1169" spans="1:12">
      <c r="A1169" s="63">
        <v>1600</v>
      </c>
      <c r="B1169" s="63" t="s">
        <v>6013</v>
      </c>
      <c r="C1169" s="64" t="s">
        <v>7180</v>
      </c>
      <c r="D1169" s="65">
        <v>42883</v>
      </c>
      <c r="E1169" s="70">
        <v>3</v>
      </c>
      <c r="F1169" s="71"/>
      <c r="G1169" s="68"/>
      <c r="H1169" s="68"/>
      <c r="I1169" s="67">
        <v>124.44</v>
      </c>
      <c r="J1169" s="68"/>
      <c r="K1169" s="66">
        <v>2951</v>
      </c>
      <c r="L1169" s="68" t="s">
        <v>157</v>
      </c>
    </row>
    <row r="1170" spans="1:12">
      <c r="A1170" s="63">
        <v>1600</v>
      </c>
      <c r="B1170" s="63" t="s">
        <v>6013</v>
      </c>
      <c r="C1170" s="64" t="s">
        <v>7181</v>
      </c>
      <c r="D1170" s="65">
        <v>42883</v>
      </c>
      <c r="E1170" s="70">
        <v>1</v>
      </c>
      <c r="F1170" s="70">
        <v>12</v>
      </c>
      <c r="G1170" s="66"/>
      <c r="H1170" s="66"/>
      <c r="I1170" s="67">
        <v>3245.2</v>
      </c>
      <c r="J1170" s="68"/>
      <c r="K1170" s="66">
        <v>2951</v>
      </c>
      <c r="L1170" s="68" t="s">
        <v>157</v>
      </c>
    </row>
    <row r="1171" spans="1:12">
      <c r="A1171" s="63">
        <v>1600</v>
      </c>
      <c r="B1171" s="63" t="s">
        <v>6013</v>
      </c>
      <c r="C1171" s="64" t="s">
        <v>7182</v>
      </c>
      <c r="D1171" s="65">
        <v>42883</v>
      </c>
      <c r="E1171" s="70">
        <v>3</v>
      </c>
      <c r="F1171" s="71"/>
      <c r="G1171" s="68"/>
      <c r="H1171" s="68"/>
      <c r="I1171" s="67">
        <v>219.6</v>
      </c>
      <c r="J1171" s="68"/>
      <c r="K1171" s="66">
        <v>2951</v>
      </c>
      <c r="L1171" s="68" t="s">
        <v>157</v>
      </c>
    </row>
    <row r="1172" spans="1:12">
      <c r="A1172" s="63">
        <v>1600</v>
      </c>
      <c r="B1172" s="63" t="s">
        <v>6013</v>
      </c>
      <c r="C1172" s="64" t="s">
        <v>7183</v>
      </c>
      <c r="D1172" s="65">
        <v>42886</v>
      </c>
      <c r="E1172" s="70">
        <v>1</v>
      </c>
      <c r="F1172" s="70">
        <v>12</v>
      </c>
      <c r="G1172" s="66"/>
      <c r="H1172" s="66"/>
      <c r="I1172" s="67">
        <v>1256.5999999999999</v>
      </c>
      <c r="J1172" s="68"/>
      <c r="K1172" s="66">
        <v>133</v>
      </c>
      <c r="L1172" s="68" t="s">
        <v>269</v>
      </c>
    </row>
    <row r="1173" spans="1:12">
      <c r="A1173" s="63">
        <v>1600</v>
      </c>
      <c r="B1173" s="63" t="s">
        <v>6013</v>
      </c>
      <c r="C1173" s="64" t="s">
        <v>7184</v>
      </c>
      <c r="D1173" s="65">
        <v>42886</v>
      </c>
      <c r="E1173" s="70">
        <v>1</v>
      </c>
      <c r="F1173" s="70">
        <v>12</v>
      </c>
      <c r="G1173" s="66"/>
      <c r="H1173" s="66"/>
      <c r="I1173" s="67">
        <v>3206.16</v>
      </c>
      <c r="J1173" s="68"/>
      <c r="K1173" s="66">
        <v>587</v>
      </c>
      <c r="L1173" s="68" t="s">
        <v>230</v>
      </c>
    </row>
    <row r="1174" spans="1:12">
      <c r="A1174" s="63">
        <v>1600</v>
      </c>
      <c r="B1174" s="63" t="s">
        <v>6013</v>
      </c>
      <c r="C1174" s="64" t="s">
        <v>7185</v>
      </c>
      <c r="D1174" s="65">
        <v>42886</v>
      </c>
      <c r="E1174" s="70">
        <v>6</v>
      </c>
      <c r="F1174" s="70">
        <v>61</v>
      </c>
      <c r="G1174" s="66"/>
      <c r="H1174" s="66"/>
      <c r="I1174" s="67">
        <v>1720.2</v>
      </c>
      <c r="J1174" s="68"/>
      <c r="K1174" s="66">
        <v>600</v>
      </c>
      <c r="L1174" s="68" t="s">
        <v>228</v>
      </c>
    </row>
    <row r="1175" spans="1:12">
      <c r="A1175" s="63">
        <v>1600</v>
      </c>
      <c r="B1175" s="63" t="s">
        <v>6013</v>
      </c>
      <c r="C1175" s="64" t="s">
        <v>7186</v>
      </c>
      <c r="D1175" s="65">
        <v>42886</v>
      </c>
      <c r="E1175" s="70">
        <v>1</v>
      </c>
      <c r="F1175" s="70">
        <v>11</v>
      </c>
      <c r="G1175" s="66"/>
      <c r="H1175" s="66"/>
      <c r="I1175" s="67">
        <v>7027.2</v>
      </c>
      <c r="J1175" s="68"/>
      <c r="K1175" s="66">
        <v>725</v>
      </c>
      <c r="L1175" s="68" t="s">
        <v>218</v>
      </c>
    </row>
    <row r="1176" spans="1:12">
      <c r="A1176" s="63">
        <v>1600</v>
      </c>
      <c r="B1176" s="63" t="s">
        <v>6013</v>
      </c>
      <c r="C1176" s="64" t="s">
        <v>7187</v>
      </c>
      <c r="D1176" s="65">
        <v>42886</v>
      </c>
      <c r="E1176" s="70">
        <v>2</v>
      </c>
      <c r="F1176" s="70">
        <v>21</v>
      </c>
      <c r="G1176" s="66"/>
      <c r="H1176" s="66"/>
      <c r="I1176" s="67">
        <v>546.55999999999995</v>
      </c>
      <c r="J1176" s="68"/>
      <c r="K1176" s="66">
        <v>763</v>
      </c>
      <c r="L1176" s="68" t="s">
        <v>216</v>
      </c>
    </row>
    <row r="1177" spans="1:12">
      <c r="A1177" s="63">
        <v>1600</v>
      </c>
      <c r="B1177" s="63" t="s">
        <v>6013</v>
      </c>
      <c r="C1177" s="64" t="s">
        <v>7188</v>
      </c>
      <c r="D1177" s="65">
        <v>42886</v>
      </c>
      <c r="E1177" s="70">
        <v>6</v>
      </c>
      <c r="F1177" s="70">
        <v>61</v>
      </c>
      <c r="G1177" s="66"/>
      <c r="H1177" s="66"/>
      <c r="I1177" s="67">
        <v>1512.8</v>
      </c>
      <c r="J1177" s="68"/>
      <c r="K1177" s="66">
        <v>1511</v>
      </c>
      <c r="L1177" s="68" t="s">
        <v>194</v>
      </c>
    </row>
    <row r="1178" spans="1:12">
      <c r="A1178" s="63">
        <v>1600</v>
      </c>
      <c r="B1178" s="63" t="s">
        <v>6013</v>
      </c>
      <c r="C1178" s="64" t="s">
        <v>7189</v>
      </c>
      <c r="D1178" s="65">
        <v>42886</v>
      </c>
      <c r="E1178" s="70">
        <v>1</v>
      </c>
      <c r="F1178" s="70">
        <v>12</v>
      </c>
      <c r="G1178" s="66"/>
      <c r="H1178" s="66"/>
      <c r="I1178" s="67">
        <v>677.1</v>
      </c>
      <c r="J1178" s="68"/>
      <c r="K1178" s="66">
        <v>2803</v>
      </c>
      <c r="L1178" s="68" t="s">
        <v>163</v>
      </c>
    </row>
    <row r="1179" spans="1:12">
      <c r="A1179" s="63">
        <v>1600</v>
      </c>
      <c r="B1179" s="63" t="s">
        <v>6013</v>
      </c>
      <c r="C1179" s="64" t="s">
        <v>7190</v>
      </c>
      <c r="D1179" s="65">
        <v>42886</v>
      </c>
      <c r="E1179" s="70">
        <v>1</v>
      </c>
      <c r="F1179" s="70">
        <v>12</v>
      </c>
      <c r="G1179" s="66"/>
      <c r="H1179" s="66"/>
      <c r="I1179" s="67">
        <v>879.62</v>
      </c>
      <c r="J1179" s="68"/>
      <c r="K1179" s="66">
        <v>2628</v>
      </c>
      <c r="L1179" s="68" t="s">
        <v>167</v>
      </c>
    </row>
    <row r="1180" spans="1:12">
      <c r="A1180" s="63">
        <v>1600</v>
      </c>
      <c r="B1180" s="63" t="s">
        <v>6013</v>
      </c>
      <c r="C1180" s="64" t="s">
        <v>7191</v>
      </c>
      <c r="D1180" s="65">
        <v>42886</v>
      </c>
      <c r="E1180" s="70">
        <v>1</v>
      </c>
      <c r="F1180" s="70">
        <v>12</v>
      </c>
      <c r="G1180" s="66"/>
      <c r="H1180" s="66"/>
      <c r="I1180" s="67">
        <v>1015.04</v>
      </c>
      <c r="J1180" s="68"/>
      <c r="K1180" s="66">
        <v>756</v>
      </c>
      <c r="L1180" s="68" t="s">
        <v>217</v>
      </c>
    </row>
    <row r="1181" spans="1:12">
      <c r="A1181" s="63">
        <v>1600</v>
      </c>
      <c r="B1181" s="63" t="s">
        <v>6013</v>
      </c>
      <c r="C1181" s="64" t="s">
        <v>7192</v>
      </c>
      <c r="D1181" s="65">
        <v>42886</v>
      </c>
      <c r="E1181" s="70">
        <v>1</v>
      </c>
      <c r="F1181" s="70">
        <v>12</v>
      </c>
      <c r="G1181" s="66"/>
      <c r="H1181" s="66"/>
      <c r="I1181" s="67">
        <v>1256.5999999999999</v>
      </c>
      <c r="J1181" s="68"/>
      <c r="K1181" s="66">
        <v>1391</v>
      </c>
      <c r="L1181" s="68" t="s">
        <v>196</v>
      </c>
    </row>
    <row r="1182" spans="1:12">
      <c r="A1182" s="63">
        <v>1600</v>
      </c>
      <c r="B1182" s="63" t="s">
        <v>6013</v>
      </c>
      <c r="C1182" s="64" t="s">
        <v>7193</v>
      </c>
      <c r="D1182" s="65">
        <v>42886</v>
      </c>
      <c r="E1182" s="70">
        <v>1</v>
      </c>
      <c r="F1182" s="70">
        <v>11</v>
      </c>
      <c r="G1182" s="66"/>
      <c r="H1182" s="66"/>
      <c r="I1182" s="67">
        <v>3647.8</v>
      </c>
      <c r="J1182" s="68"/>
      <c r="K1182" s="66">
        <v>2432</v>
      </c>
      <c r="L1182" s="68" t="s">
        <v>176</v>
      </c>
    </row>
    <row r="1183" spans="1:12">
      <c r="A1183" s="63">
        <v>1600</v>
      </c>
      <c r="B1183" s="63" t="s">
        <v>6013</v>
      </c>
      <c r="C1183" s="64" t="s">
        <v>7194</v>
      </c>
      <c r="D1183" s="65">
        <v>42886</v>
      </c>
      <c r="E1183" s="70">
        <v>1</v>
      </c>
      <c r="F1183" s="70">
        <v>11</v>
      </c>
      <c r="G1183" s="66"/>
      <c r="H1183" s="66"/>
      <c r="I1183" s="67">
        <v>3708.8</v>
      </c>
      <c r="J1183" s="68"/>
      <c r="K1183" s="66">
        <v>2432</v>
      </c>
      <c r="L1183" s="68" t="s">
        <v>176</v>
      </c>
    </row>
    <row r="1184" spans="1:12">
      <c r="A1184" s="63">
        <v>1600</v>
      </c>
      <c r="B1184" s="63" t="s">
        <v>6013</v>
      </c>
      <c r="C1184" s="64" t="s">
        <v>7195</v>
      </c>
      <c r="D1184" s="65">
        <v>42886</v>
      </c>
      <c r="E1184" s="70">
        <v>1</v>
      </c>
      <c r="F1184" s="70">
        <v>11</v>
      </c>
      <c r="G1184" s="66"/>
      <c r="H1184" s="66"/>
      <c r="I1184" s="67">
        <v>9955.2000000000007</v>
      </c>
      <c r="J1184" s="68"/>
      <c r="K1184" s="66">
        <v>611</v>
      </c>
      <c r="L1184" s="68" t="s">
        <v>227</v>
      </c>
    </row>
    <row r="1185" spans="1:12">
      <c r="A1185" s="63">
        <v>1600</v>
      </c>
      <c r="B1185" s="63" t="s">
        <v>6013</v>
      </c>
      <c r="C1185" s="64" t="s">
        <v>7196</v>
      </c>
      <c r="D1185" s="65">
        <v>42886</v>
      </c>
      <c r="E1185" s="70">
        <v>6</v>
      </c>
      <c r="F1185" s="70">
        <v>61</v>
      </c>
      <c r="G1185" s="66"/>
      <c r="H1185" s="66"/>
      <c r="I1185" s="67">
        <v>1024.8</v>
      </c>
      <c r="J1185" s="68"/>
      <c r="K1185" s="66">
        <v>1440</v>
      </c>
      <c r="L1185" s="68" t="s">
        <v>195</v>
      </c>
    </row>
    <row r="1186" spans="1:12">
      <c r="A1186" s="63">
        <v>1600</v>
      </c>
      <c r="B1186" s="63" t="s">
        <v>6013</v>
      </c>
      <c r="C1186" s="64" t="s">
        <v>7197</v>
      </c>
      <c r="D1186" s="65">
        <v>42886</v>
      </c>
      <c r="E1186" s="70">
        <v>2</v>
      </c>
      <c r="F1186" s="70">
        <v>21</v>
      </c>
      <c r="G1186" s="66"/>
      <c r="H1186" s="66"/>
      <c r="I1186" s="67">
        <v>5524.16</v>
      </c>
      <c r="J1186" s="68"/>
      <c r="K1186" s="66">
        <v>2037</v>
      </c>
      <c r="L1186" s="68" t="s">
        <v>189</v>
      </c>
    </row>
    <row r="1187" spans="1:12">
      <c r="A1187" s="63">
        <v>1600</v>
      </c>
      <c r="B1187" s="63" t="s">
        <v>6013</v>
      </c>
      <c r="C1187" s="64" t="s">
        <v>7198</v>
      </c>
      <c r="D1187" s="65">
        <v>42886</v>
      </c>
      <c r="E1187" s="70">
        <v>6</v>
      </c>
      <c r="F1187" s="70">
        <v>61</v>
      </c>
      <c r="G1187" s="66"/>
      <c r="H1187" s="66"/>
      <c r="I1187" s="67">
        <v>3623.4</v>
      </c>
      <c r="J1187" s="68"/>
      <c r="K1187" s="66">
        <v>949</v>
      </c>
      <c r="L1187" s="68" t="s">
        <v>208</v>
      </c>
    </row>
    <row r="1188" spans="1:12">
      <c r="A1188" s="63">
        <v>1600</v>
      </c>
      <c r="B1188" s="63" t="s">
        <v>6013</v>
      </c>
      <c r="C1188" s="64" t="s">
        <v>7199</v>
      </c>
      <c r="D1188" s="65">
        <v>42886</v>
      </c>
      <c r="E1188" s="70">
        <v>1</v>
      </c>
      <c r="F1188" s="70">
        <v>11</v>
      </c>
      <c r="G1188" s="66"/>
      <c r="H1188" s="66"/>
      <c r="I1188" s="67">
        <v>1464</v>
      </c>
      <c r="J1188" s="68"/>
      <c r="K1188" s="66">
        <v>949</v>
      </c>
      <c r="L1188" s="68" t="s">
        <v>208</v>
      </c>
    </row>
    <row r="1189" spans="1:12">
      <c r="A1189" s="63">
        <v>1600</v>
      </c>
      <c r="B1189" s="63" t="s">
        <v>6013</v>
      </c>
      <c r="C1189" s="64" t="s">
        <v>7200</v>
      </c>
      <c r="D1189" s="65">
        <v>42886</v>
      </c>
      <c r="E1189" s="70">
        <v>2</v>
      </c>
      <c r="F1189" s="70">
        <v>21</v>
      </c>
      <c r="G1189" s="66"/>
      <c r="H1189" s="66"/>
      <c r="I1189" s="67">
        <v>5151.04</v>
      </c>
      <c r="J1189" s="68"/>
      <c r="K1189" s="66">
        <v>949</v>
      </c>
      <c r="L1189" s="68" t="s">
        <v>208</v>
      </c>
    </row>
    <row r="1190" spans="1:12">
      <c r="A1190" s="63">
        <v>1600</v>
      </c>
      <c r="B1190" s="63" t="s">
        <v>6013</v>
      </c>
      <c r="C1190" s="64" t="s">
        <v>7201</v>
      </c>
      <c r="D1190" s="65">
        <v>42886</v>
      </c>
      <c r="E1190" s="70">
        <v>1</v>
      </c>
      <c r="F1190" s="70">
        <v>11</v>
      </c>
      <c r="G1190" s="66"/>
      <c r="H1190" s="66"/>
      <c r="I1190" s="67">
        <v>5917.96</v>
      </c>
      <c r="J1190" s="68"/>
      <c r="K1190" s="66">
        <v>949</v>
      </c>
      <c r="L1190" s="68" t="s">
        <v>208</v>
      </c>
    </row>
    <row r="1191" spans="1:12">
      <c r="A1191" s="63">
        <v>1600</v>
      </c>
      <c r="B1191" s="63" t="s">
        <v>6013</v>
      </c>
      <c r="C1191" s="64" t="s">
        <v>7202</v>
      </c>
      <c r="D1191" s="65">
        <v>42886</v>
      </c>
      <c r="E1191" s="70">
        <v>6</v>
      </c>
      <c r="F1191" s="70">
        <v>62</v>
      </c>
      <c r="G1191" s="66"/>
      <c r="H1191" s="66"/>
      <c r="I1191" s="67">
        <v>1854.4</v>
      </c>
      <c r="J1191" s="68"/>
      <c r="K1191" s="66">
        <v>949</v>
      </c>
      <c r="L1191" s="68" t="s">
        <v>208</v>
      </c>
    </row>
    <row r="1192" spans="1:12">
      <c r="A1192" s="63">
        <v>1600</v>
      </c>
      <c r="B1192" s="63" t="s">
        <v>6013</v>
      </c>
      <c r="C1192" s="64" t="s">
        <v>7203</v>
      </c>
      <c r="D1192" s="65">
        <v>42886</v>
      </c>
      <c r="E1192" s="70">
        <v>1</v>
      </c>
      <c r="F1192" s="70">
        <v>11</v>
      </c>
      <c r="G1192" s="66"/>
      <c r="H1192" s="66"/>
      <c r="I1192" s="67">
        <v>4783.62</v>
      </c>
      <c r="J1192" s="68"/>
      <c r="K1192" s="66">
        <v>1805</v>
      </c>
      <c r="L1192" s="68" t="s">
        <v>192</v>
      </c>
    </row>
    <row r="1193" spans="1:12">
      <c r="A1193" s="63">
        <v>1600</v>
      </c>
      <c r="B1193" s="63" t="s">
        <v>6013</v>
      </c>
      <c r="C1193" s="64" t="s">
        <v>7204</v>
      </c>
      <c r="D1193" s="65">
        <v>42886</v>
      </c>
      <c r="E1193" s="70">
        <v>1</v>
      </c>
      <c r="F1193" s="70">
        <v>11</v>
      </c>
      <c r="G1193" s="66"/>
      <c r="H1193" s="66"/>
      <c r="I1193" s="67">
        <v>185.44</v>
      </c>
      <c r="J1193" s="68"/>
      <c r="K1193" s="66">
        <v>1805</v>
      </c>
      <c r="L1193" s="68" t="s">
        <v>192</v>
      </c>
    </row>
    <row r="1194" spans="1:12">
      <c r="A1194" s="63">
        <v>1600</v>
      </c>
      <c r="B1194" s="63" t="s">
        <v>6013</v>
      </c>
      <c r="C1194" s="64" t="s">
        <v>7205</v>
      </c>
      <c r="D1194" s="65">
        <v>42886</v>
      </c>
      <c r="E1194" s="70">
        <v>2</v>
      </c>
      <c r="F1194" s="70">
        <v>21</v>
      </c>
      <c r="G1194" s="66"/>
      <c r="H1194" s="66"/>
      <c r="I1194" s="67">
        <v>3130.52</v>
      </c>
      <c r="J1194" s="68"/>
      <c r="K1194" s="66">
        <v>1805</v>
      </c>
      <c r="L1194" s="68" t="s">
        <v>192</v>
      </c>
    </row>
    <row r="1195" spans="1:12">
      <c r="A1195" s="63">
        <v>1600</v>
      </c>
      <c r="B1195" s="63" t="s">
        <v>6013</v>
      </c>
      <c r="C1195" s="64" t="s">
        <v>7206</v>
      </c>
      <c r="D1195" s="65">
        <v>42886</v>
      </c>
      <c r="E1195" s="70">
        <v>2</v>
      </c>
      <c r="F1195" s="70">
        <v>21</v>
      </c>
      <c r="G1195" s="66"/>
      <c r="H1195" s="66"/>
      <c r="I1195" s="67">
        <v>92.72</v>
      </c>
      <c r="J1195" s="68"/>
      <c r="K1195" s="66">
        <v>1805</v>
      </c>
      <c r="L1195" s="68" t="s">
        <v>192</v>
      </c>
    </row>
    <row r="1196" spans="1:12">
      <c r="A1196" s="63">
        <v>1600</v>
      </c>
      <c r="B1196" s="63" t="s">
        <v>6013</v>
      </c>
      <c r="C1196" s="64" t="s">
        <v>7207</v>
      </c>
      <c r="D1196" s="65">
        <v>42886</v>
      </c>
      <c r="E1196" s="70">
        <v>2</v>
      </c>
      <c r="F1196" s="70">
        <v>21</v>
      </c>
      <c r="G1196" s="66"/>
      <c r="H1196" s="66"/>
      <c r="I1196" s="67">
        <v>610</v>
      </c>
      <c r="J1196" s="68"/>
      <c r="K1196" s="66">
        <v>1805</v>
      </c>
      <c r="L1196" s="68" t="s">
        <v>192</v>
      </c>
    </row>
    <row r="1197" spans="1:12">
      <c r="A1197" s="63">
        <v>1600</v>
      </c>
      <c r="B1197" s="63" t="s">
        <v>6013</v>
      </c>
      <c r="C1197" s="64" t="s">
        <v>7208</v>
      </c>
      <c r="D1197" s="65">
        <v>42886</v>
      </c>
      <c r="E1197" s="70">
        <v>1</v>
      </c>
      <c r="F1197" s="70">
        <v>11</v>
      </c>
      <c r="G1197" s="66"/>
      <c r="H1197" s="66"/>
      <c r="I1197" s="67">
        <v>12910.04</v>
      </c>
      <c r="J1197" s="68"/>
      <c r="K1197" s="66">
        <v>1805</v>
      </c>
      <c r="L1197" s="68" t="s">
        <v>192</v>
      </c>
    </row>
    <row r="1198" spans="1:12">
      <c r="A1198" s="63">
        <v>1600</v>
      </c>
      <c r="B1198" s="63" t="s">
        <v>6013</v>
      </c>
      <c r="C1198" s="64" t="s">
        <v>7209</v>
      </c>
      <c r="D1198" s="65">
        <v>42886</v>
      </c>
      <c r="E1198" s="70">
        <v>1</v>
      </c>
      <c r="F1198" s="70">
        <v>11</v>
      </c>
      <c r="G1198" s="66"/>
      <c r="H1198" s="66"/>
      <c r="I1198" s="67">
        <v>3050</v>
      </c>
      <c r="J1198" s="68"/>
      <c r="K1198" s="66">
        <v>1805</v>
      </c>
      <c r="L1198" s="68" t="s">
        <v>192</v>
      </c>
    </row>
    <row r="1199" spans="1:12">
      <c r="A1199" s="63">
        <v>1600</v>
      </c>
      <c r="B1199" s="63" t="s">
        <v>6013</v>
      </c>
      <c r="C1199" s="64" t="s">
        <v>7210</v>
      </c>
      <c r="D1199" s="65">
        <v>42886</v>
      </c>
      <c r="E1199" s="70">
        <v>1</v>
      </c>
      <c r="F1199" s="70">
        <v>11</v>
      </c>
      <c r="G1199" s="66"/>
      <c r="H1199" s="66"/>
      <c r="I1199" s="67">
        <v>463.6</v>
      </c>
      <c r="J1199" s="68"/>
      <c r="K1199" s="66">
        <v>1805</v>
      </c>
      <c r="L1199" s="68" t="s">
        <v>192</v>
      </c>
    </row>
    <row r="1200" spans="1:12">
      <c r="A1200" s="63">
        <v>1600</v>
      </c>
      <c r="B1200" s="63" t="s">
        <v>6013</v>
      </c>
      <c r="C1200" s="64" t="s">
        <v>7211</v>
      </c>
      <c r="D1200" s="65">
        <v>42886</v>
      </c>
      <c r="E1200" s="70">
        <v>6</v>
      </c>
      <c r="F1200" s="70">
        <v>61</v>
      </c>
      <c r="G1200" s="66"/>
      <c r="H1200" s="66"/>
      <c r="I1200" s="67">
        <v>2555.9</v>
      </c>
      <c r="J1200" s="68"/>
      <c r="K1200" s="66">
        <v>111</v>
      </c>
      <c r="L1200" s="68" t="s">
        <v>272</v>
      </c>
    </row>
    <row r="1201" spans="1:12">
      <c r="A1201" s="63">
        <v>1600</v>
      </c>
      <c r="B1201" s="63" t="s">
        <v>6013</v>
      </c>
      <c r="C1201" s="64" t="s">
        <v>7212</v>
      </c>
      <c r="D1201" s="65">
        <v>42886</v>
      </c>
      <c r="E1201" s="70">
        <v>6</v>
      </c>
      <c r="F1201" s="70">
        <v>62</v>
      </c>
      <c r="G1201" s="66"/>
      <c r="H1201" s="66"/>
      <c r="I1201" s="67">
        <v>927.2</v>
      </c>
      <c r="J1201" s="68"/>
      <c r="K1201" s="66">
        <v>111</v>
      </c>
      <c r="L1201" s="68" t="s">
        <v>272</v>
      </c>
    </row>
    <row r="1202" spans="1:12">
      <c r="A1202" s="63">
        <v>1600</v>
      </c>
      <c r="B1202" s="63" t="s">
        <v>6013</v>
      </c>
      <c r="C1202" s="64" t="s">
        <v>7213</v>
      </c>
      <c r="D1202" s="65">
        <v>42886</v>
      </c>
      <c r="E1202" s="70">
        <v>6</v>
      </c>
      <c r="F1202" s="70">
        <v>61</v>
      </c>
      <c r="G1202" s="66"/>
      <c r="H1202" s="66"/>
      <c r="I1202" s="67">
        <v>18422</v>
      </c>
      <c r="J1202" s="68"/>
      <c r="K1202" s="66">
        <v>111</v>
      </c>
      <c r="L1202" s="68" t="s">
        <v>272</v>
      </c>
    </row>
    <row r="1203" spans="1:12">
      <c r="A1203" s="63">
        <v>1600</v>
      </c>
      <c r="B1203" s="63" t="s">
        <v>6013</v>
      </c>
      <c r="C1203" s="64" t="s">
        <v>7214</v>
      </c>
      <c r="D1203" s="65">
        <v>42886</v>
      </c>
      <c r="E1203" s="70">
        <v>6</v>
      </c>
      <c r="F1203" s="70">
        <v>61</v>
      </c>
      <c r="G1203" s="66"/>
      <c r="H1203" s="66"/>
      <c r="I1203" s="67">
        <v>3515.82</v>
      </c>
      <c r="J1203" s="68"/>
      <c r="K1203" s="66">
        <v>3126</v>
      </c>
      <c r="L1203" s="68" t="s">
        <v>150</v>
      </c>
    </row>
    <row r="1204" spans="1:12">
      <c r="A1204" s="63">
        <v>1600</v>
      </c>
      <c r="B1204" s="63" t="s">
        <v>6013</v>
      </c>
      <c r="C1204" s="64" t="s">
        <v>7215</v>
      </c>
      <c r="D1204" s="65">
        <v>42886</v>
      </c>
      <c r="E1204" s="70">
        <v>2</v>
      </c>
      <c r="F1204" s="70">
        <v>21</v>
      </c>
      <c r="G1204" s="66"/>
      <c r="H1204" s="66"/>
      <c r="I1204" s="67">
        <v>546.55999999999995</v>
      </c>
      <c r="J1204" s="68"/>
      <c r="K1204" s="66">
        <v>2497</v>
      </c>
      <c r="L1204" s="68" t="s">
        <v>172</v>
      </c>
    </row>
    <row r="1205" spans="1:12">
      <c r="A1205" s="63">
        <v>1600</v>
      </c>
      <c r="B1205" s="63" t="s">
        <v>6013</v>
      </c>
      <c r="C1205" s="64" t="s">
        <v>7216</v>
      </c>
      <c r="D1205" s="65">
        <v>42886</v>
      </c>
      <c r="E1205" s="70">
        <v>2</v>
      </c>
      <c r="F1205" s="70">
        <v>21</v>
      </c>
      <c r="G1205" s="66"/>
      <c r="H1205" s="66"/>
      <c r="I1205" s="67">
        <v>546.55999999999995</v>
      </c>
      <c r="J1205" s="68"/>
      <c r="K1205" s="66">
        <v>2497</v>
      </c>
      <c r="L1205" s="68" t="s">
        <v>172</v>
      </c>
    </row>
    <row r="1206" spans="1:12">
      <c r="A1206" s="63">
        <v>1600</v>
      </c>
      <c r="B1206" s="63" t="s">
        <v>6013</v>
      </c>
      <c r="C1206" s="64" t="s">
        <v>7217</v>
      </c>
      <c r="D1206" s="65">
        <v>42886</v>
      </c>
      <c r="E1206" s="70">
        <v>6</v>
      </c>
      <c r="F1206" s="70">
        <v>61</v>
      </c>
      <c r="G1206" s="66"/>
      <c r="H1206" s="66"/>
      <c r="I1206" s="67">
        <v>146.77000000000001</v>
      </c>
      <c r="J1206" s="68"/>
      <c r="K1206" s="66">
        <v>2497</v>
      </c>
      <c r="L1206" s="68" t="s">
        <v>172</v>
      </c>
    </row>
    <row r="1207" spans="1:12">
      <c r="A1207" s="63">
        <v>1600</v>
      </c>
      <c r="B1207" s="63" t="s">
        <v>6013</v>
      </c>
      <c r="C1207" s="64" t="s">
        <v>7218</v>
      </c>
      <c r="D1207" s="65">
        <v>42886</v>
      </c>
      <c r="E1207" s="70">
        <v>2</v>
      </c>
      <c r="F1207" s="70">
        <v>21</v>
      </c>
      <c r="G1207" s="66"/>
      <c r="H1207" s="66"/>
      <c r="I1207" s="67">
        <v>546.55999999999995</v>
      </c>
      <c r="J1207" s="68"/>
      <c r="K1207" s="66">
        <v>2497</v>
      </c>
      <c r="L1207" s="68" t="s">
        <v>172</v>
      </c>
    </row>
    <row r="1208" spans="1:12">
      <c r="A1208" s="63">
        <v>1600</v>
      </c>
      <c r="B1208" s="63" t="s">
        <v>6013</v>
      </c>
      <c r="C1208" s="64" t="s">
        <v>7219</v>
      </c>
      <c r="D1208" s="65">
        <v>42886</v>
      </c>
      <c r="E1208" s="70">
        <v>2</v>
      </c>
      <c r="F1208" s="70">
        <v>21</v>
      </c>
      <c r="G1208" s="66"/>
      <c r="H1208" s="66"/>
      <c r="I1208" s="67">
        <v>1357.38</v>
      </c>
      <c r="J1208" s="68"/>
      <c r="K1208" s="66">
        <v>2497</v>
      </c>
      <c r="L1208" s="68" t="s">
        <v>172</v>
      </c>
    </row>
    <row r="1209" spans="1:12">
      <c r="A1209" s="63">
        <v>1600</v>
      </c>
      <c r="B1209" s="63" t="s">
        <v>6013</v>
      </c>
      <c r="C1209" s="64" t="s">
        <v>7220</v>
      </c>
      <c r="D1209" s="65">
        <v>42886</v>
      </c>
      <c r="E1209" s="70">
        <v>2</v>
      </c>
      <c r="F1209" s="70">
        <v>21</v>
      </c>
      <c r="G1209" s="66"/>
      <c r="H1209" s="66"/>
      <c r="I1209" s="67">
        <v>546.55999999999995</v>
      </c>
      <c r="J1209" s="68"/>
      <c r="K1209" s="66">
        <v>2497</v>
      </c>
      <c r="L1209" s="68" t="s">
        <v>172</v>
      </c>
    </row>
    <row r="1210" spans="1:12">
      <c r="A1210" s="63">
        <v>1600</v>
      </c>
      <c r="B1210" s="63" t="s">
        <v>6013</v>
      </c>
      <c r="C1210" s="64" t="s">
        <v>7221</v>
      </c>
      <c r="D1210" s="65">
        <v>42886</v>
      </c>
      <c r="E1210" s="70">
        <v>2</v>
      </c>
      <c r="F1210" s="70">
        <v>21</v>
      </c>
      <c r="G1210" s="66"/>
      <c r="H1210" s="66"/>
      <c r="I1210" s="67">
        <v>1357.38</v>
      </c>
      <c r="J1210" s="68"/>
      <c r="K1210" s="66">
        <v>2497</v>
      </c>
      <c r="L1210" s="68" t="s">
        <v>172</v>
      </c>
    </row>
    <row r="1211" spans="1:12">
      <c r="A1211" s="63">
        <v>1600</v>
      </c>
      <c r="B1211" s="63" t="s">
        <v>6013</v>
      </c>
      <c r="C1211" s="64" t="s">
        <v>7222</v>
      </c>
      <c r="D1211" s="65">
        <v>42886</v>
      </c>
      <c r="E1211" s="70">
        <v>2</v>
      </c>
      <c r="F1211" s="70">
        <v>21</v>
      </c>
      <c r="G1211" s="66"/>
      <c r="H1211" s="66"/>
      <c r="I1211" s="67">
        <v>546.55999999999995</v>
      </c>
      <c r="J1211" s="68"/>
      <c r="K1211" s="66">
        <v>3077</v>
      </c>
      <c r="L1211" s="68" t="s">
        <v>154</v>
      </c>
    </row>
    <row r="1212" spans="1:12">
      <c r="A1212" s="63">
        <v>1600</v>
      </c>
      <c r="B1212" s="63" t="s">
        <v>6013</v>
      </c>
      <c r="C1212" s="64" t="s">
        <v>7223</v>
      </c>
      <c r="D1212" s="65">
        <v>42886</v>
      </c>
      <c r="E1212" s="70">
        <v>6</v>
      </c>
      <c r="F1212" s="70">
        <v>61</v>
      </c>
      <c r="G1212" s="66"/>
      <c r="H1212" s="66"/>
      <c r="I1212" s="67">
        <v>1653.1</v>
      </c>
      <c r="J1212" s="68"/>
      <c r="K1212" s="66">
        <v>3077</v>
      </c>
      <c r="L1212" s="68" t="s">
        <v>154</v>
      </c>
    </row>
    <row r="1213" spans="1:12">
      <c r="A1213" s="63">
        <v>1600</v>
      </c>
      <c r="B1213" s="63" t="s">
        <v>6013</v>
      </c>
      <c r="C1213" s="64" t="s">
        <v>7224</v>
      </c>
      <c r="D1213" s="65">
        <v>42886</v>
      </c>
      <c r="E1213" s="70">
        <v>2</v>
      </c>
      <c r="F1213" s="70">
        <v>21</v>
      </c>
      <c r="G1213" s="66"/>
      <c r="H1213" s="66"/>
      <c r="I1213" s="67">
        <v>2693.76</v>
      </c>
      <c r="J1213" s="68"/>
      <c r="K1213" s="66">
        <v>3077</v>
      </c>
      <c r="L1213" s="68" t="s">
        <v>154</v>
      </c>
    </row>
    <row r="1214" spans="1:12">
      <c r="A1214" s="63">
        <v>1600</v>
      </c>
      <c r="B1214" s="63" t="s">
        <v>6013</v>
      </c>
      <c r="C1214" s="64" t="s">
        <v>7225</v>
      </c>
      <c r="D1214" s="65">
        <v>42886</v>
      </c>
      <c r="E1214" s="70">
        <v>2</v>
      </c>
      <c r="F1214" s="70">
        <v>21</v>
      </c>
      <c r="G1214" s="66"/>
      <c r="H1214" s="66"/>
      <c r="I1214" s="67">
        <v>1357.38</v>
      </c>
      <c r="J1214" s="68"/>
      <c r="K1214" s="66">
        <v>3077</v>
      </c>
      <c r="L1214" s="68" t="s">
        <v>154</v>
      </c>
    </row>
    <row r="1215" spans="1:12">
      <c r="A1215" s="63">
        <v>1600</v>
      </c>
      <c r="B1215" s="63" t="s">
        <v>6013</v>
      </c>
      <c r="C1215" s="64" t="s">
        <v>7226</v>
      </c>
      <c r="D1215" s="65">
        <v>42886</v>
      </c>
      <c r="E1215" s="70">
        <v>4</v>
      </c>
      <c r="F1215" s="71"/>
      <c r="G1215" s="68"/>
      <c r="H1215" s="68"/>
      <c r="I1215" s="68"/>
      <c r="J1215" s="67">
        <v>-3943.58</v>
      </c>
      <c r="K1215" s="66">
        <v>2792</v>
      </c>
      <c r="L1215" s="68" t="s">
        <v>165</v>
      </c>
    </row>
    <row r="1216" spans="1:12">
      <c r="A1216" s="63">
        <v>1600</v>
      </c>
      <c r="B1216" s="63" t="s">
        <v>6013</v>
      </c>
      <c r="C1216" s="64" t="s">
        <v>7227</v>
      </c>
      <c r="D1216" s="65">
        <v>42886</v>
      </c>
      <c r="E1216" s="70">
        <v>4</v>
      </c>
      <c r="F1216" s="71"/>
      <c r="G1216" s="68"/>
      <c r="H1216" s="68"/>
      <c r="I1216" s="67">
        <v>3943.99</v>
      </c>
      <c r="J1216" s="68"/>
      <c r="K1216" s="66">
        <v>2792</v>
      </c>
      <c r="L1216" s="68" t="s">
        <v>165</v>
      </c>
    </row>
    <row r="1217" spans="1:12">
      <c r="A1217" s="63">
        <v>1600</v>
      </c>
      <c r="B1217" s="63" t="s">
        <v>6013</v>
      </c>
      <c r="C1217" s="64" t="s">
        <v>7228</v>
      </c>
      <c r="D1217" s="65">
        <v>42889</v>
      </c>
      <c r="E1217" s="70">
        <v>6</v>
      </c>
      <c r="F1217" s="70">
        <v>61</v>
      </c>
      <c r="G1217" s="66"/>
      <c r="H1217" s="66"/>
      <c r="I1217" s="67">
        <v>3245.2</v>
      </c>
      <c r="J1217" s="68"/>
      <c r="K1217" s="66">
        <v>2803</v>
      </c>
      <c r="L1217" s="68" t="s">
        <v>163</v>
      </c>
    </row>
    <row r="1218" spans="1:12">
      <c r="A1218" s="63">
        <v>1600</v>
      </c>
      <c r="B1218" s="63" t="s">
        <v>6013</v>
      </c>
      <c r="C1218" s="64" t="s">
        <v>7229</v>
      </c>
      <c r="D1218" s="65">
        <v>42890</v>
      </c>
      <c r="E1218" s="70">
        <v>1</v>
      </c>
      <c r="F1218" s="70">
        <v>12</v>
      </c>
      <c r="G1218" s="66"/>
      <c r="H1218" s="66"/>
      <c r="I1218" s="68"/>
      <c r="J1218" s="67">
        <v>-36.6</v>
      </c>
      <c r="K1218" s="66">
        <v>103</v>
      </c>
      <c r="L1218" s="68" t="s">
        <v>277</v>
      </c>
    </row>
    <row r="1219" spans="1:12">
      <c r="A1219" s="63">
        <v>1600</v>
      </c>
      <c r="B1219" s="63" t="s">
        <v>6013</v>
      </c>
      <c r="C1219" s="64" t="s">
        <v>7230</v>
      </c>
      <c r="D1219" s="65">
        <v>42890</v>
      </c>
      <c r="E1219" s="70">
        <v>1</v>
      </c>
      <c r="F1219" s="70">
        <v>12</v>
      </c>
      <c r="G1219" s="66"/>
      <c r="H1219" s="66"/>
      <c r="I1219" s="67">
        <v>1442.04</v>
      </c>
      <c r="J1219" s="68"/>
      <c r="K1219" s="66">
        <v>320</v>
      </c>
      <c r="L1219" s="68" t="s">
        <v>245</v>
      </c>
    </row>
    <row r="1220" spans="1:12">
      <c r="A1220" s="63">
        <v>1600</v>
      </c>
      <c r="B1220" s="63" t="s">
        <v>6013</v>
      </c>
      <c r="C1220" s="64" t="s">
        <v>7231</v>
      </c>
      <c r="D1220" s="65">
        <v>42890</v>
      </c>
      <c r="E1220" s="70">
        <v>2</v>
      </c>
      <c r="F1220" s="70">
        <v>22</v>
      </c>
      <c r="G1220" s="66"/>
      <c r="H1220" s="66"/>
      <c r="I1220" s="67">
        <v>1622.6</v>
      </c>
      <c r="J1220" s="68"/>
      <c r="K1220" s="66">
        <v>2951</v>
      </c>
      <c r="L1220" s="68" t="s">
        <v>157</v>
      </c>
    </row>
    <row r="1221" spans="1:12">
      <c r="A1221" s="63">
        <v>1600</v>
      </c>
      <c r="B1221" s="63" t="s">
        <v>6013</v>
      </c>
      <c r="C1221" s="64" t="s">
        <v>7232</v>
      </c>
      <c r="D1221" s="65">
        <v>42890</v>
      </c>
      <c r="E1221" s="70">
        <v>1</v>
      </c>
      <c r="F1221" s="70">
        <v>12</v>
      </c>
      <c r="G1221" s="66"/>
      <c r="H1221" s="66"/>
      <c r="I1221" s="67">
        <v>3050</v>
      </c>
      <c r="J1221" s="68"/>
      <c r="K1221" s="66">
        <v>1126</v>
      </c>
      <c r="L1221" s="68" t="s">
        <v>201</v>
      </c>
    </row>
    <row r="1222" spans="1:12">
      <c r="A1222" s="63">
        <v>1600</v>
      </c>
      <c r="B1222" s="63" t="s">
        <v>6013</v>
      </c>
      <c r="C1222" s="64" t="s">
        <v>7233</v>
      </c>
      <c r="D1222" s="65">
        <v>42890</v>
      </c>
      <c r="E1222" s="70">
        <v>1</v>
      </c>
      <c r="F1222" s="70">
        <v>12</v>
      </c>
      <c r="G1222" s="66"/>
      <c r="H1222" s="66"/>
      <c r="I1222" s="67">
        <v>2013</v>
      </c>
      <c r="J1222" s="68"/>
      <c r="K1222" s="66">
        <v>1511</v>
      </c>
      <c r="L1222" s="68" t="s">
        <v>194</v>
      </c>
    </row>
    <row r="1223" spans="1:12">
      <c r="A1223" s="63">
        <v>1600</v>
      </c>
      <c r="B1223" s="63" t="s">
        <v>6013</v>
      </c>
      <c r="C1223" s="64" t="s">
        <v>7234</v>
      </c>
      <c r="D1223" s="65">
        <v>42890</v>
      </c>
      <c r="E1223" s="70">
        <v>5</v>
      </c>
      <c r="F1223" s="70">
        <v>52</v>
      </c>
      <c r="G1223" s="66"/>
      <c r="H1223" s="66"/>
      <c r="I1223" s="67">
        <v>1268.8</v>
      </c>
      <c r="J1223" s="68"/>
      <c r="K1223" s="66">
        <v>1511</v>
      </c>
      <c r="L1223" s="68" t="s">
        <v>194</v>
      </c>
    </row>
    <row r="1224" spans="1:12">
      <c r="A1224" s="63">
        <v>1600</v>
      </c>
      <c r="B1224" s="63" t="s">
        <v>6013</v>
      </c>
      <c r="C1224" s="64" t="s">
        <v>7235</v>
      </c>
      <c r="D1224" s="65">
        <v>42890</v>
      </c>
      <c r="E1224" s="70">
        <v>1</v>
      </c>
      <c r="F1224" s="70">
        <v>12</v>
      </c>
      <c r="G1224" s="66"/>
      <c r="H1224" s="66"/>
      <c r="I1224" s="67">
        <v>2013</v>
      </c>
      <c r="J1224" s="68"/>
      <c r="K1224" s="66">
        <v>283</v>
      </c>
      <c r="L1224" s="68" t="s">
        <v>250</v>
      </c>
    </row>
    <row r="1225" spans="1:12">
      <c r="A1225" s="63">
        <v>1600</v>
      </c>
      <c r="B1225" s="63" t="s">
        <v>6013</v>
      </c>
      <c r="C1225" s="64" t="s">
        <v>7236</v>
      </c>
      <c r="D1225" s="65">
        <v>42890</v>
      </c>
      <c r="E1225" s="70">
        <v>1</v>
      </c>
      <c r="F1225" s="70">
        <v>12</v>
      </c>
      <c r="G1225" s="66"/>
      <c r="H1225" s="66"/>
      <c r="I1225" s="67">
        <v>1622.6</v>
      </c>
      <c r="J1225" s="68"/>
      <c r="K1225" s="66">
        <v>283</v>
      </c>
      <c r="L1225" s="68" t="s">
        <v>250</v>
      </c>
    </row>
    <row r="1226" spans="1:12">
      <c r="A1226" s="63">
        <v>1600</v>
      </c>
      <c r="B1226" s="63" t="s">
        <v>6013</v>
      </c>
      <c r="C1226" s="64" t="s">
        <v>7237</v>
      </c>
      <c r="D1226" s="65">
        <v>42890</v>
      </c>
      <c r="E1226" s="70">
        <v>2</v>
      </c>
      <c r="F1226" s="70">
        <v>22</v>
      </c>
      <c r="G1226" s="66"/>
      <c r="H1226" s="66"/>
      <c r="I1226" s="67">
        <v>3246.42</v>
      </c>
      <c r="J1226" s="68"/>
      <c r="K1226" s="66">
        <v>1119</v>
      </c>
      <c r="L1226" s="68" t="s">
        <v>202</v>
      </c>
    </row>
    <row r="1227" spans="1:12">
      <c r="A1227" s="63">
        <v>1600</v>
      </c>
      <c r="B1227" s="63" t="s">
        <v>6013</v>
      </c>
      <c r="C1227" s="64" t="s">
        <v>7238</v>
      </c>
      <c r="D1227" s="65">
        <v>42890</v>
      </c>
      <c r="E1227" s="70">
        <v>1</v>
      </c>
      <c r="F1227" s="70">
        <v>12</v>
      </c>
      <c r="G1227" s="66"/>
      <c r="H1227" s="66"/>
      <c r="I1227" s="67">
        <v>1464</v>
      </c>
      <c r="J1227" s="68"/>
      <c r="K1227" s="66">
        <v>1119</v>
      </c>
      <c r="L1227" s="68" t="s">
        <v>202</v>
      </c>
    </row>
    <row r="1228" spans="1:12">
      <c r="A1228" s="63">
        <v>1600</v>
      </c>
      <c r="B1228" s="63" t="s">
        <v>6013</v>
      </c>
      <c r="C1228" s="64" t="s">
        <v>7239</v>
      </c>
      <c r="D1228" s="65">
        <v>42890</v>
      </c>
      <c r="E1228" s="70">
        <v>2</v>
      </c>
      <c r="F1228" s="70">
        <v>22</v>
      </c>
      <c r="G1228" s="66"/>
      <c r="H1228" s="66"/>
      <c r="I1228" s="67">
        <v>1298.08</v>
      </c>
      <c r="J1228" s="68"/>
      <c r="K1228" s="66">
        <v>100</v>
      </c>
      <c r="L1228" s="68" t="s">
        <v>280</v>
      </c>
    </row>
    <row r="1229" spans="1:12">
      <c r="A1229" s="63">
        <v>1600</v>
      </c>
      <c r="B1229" s="63" t="s">
        <v>6013</v>
      </c>
      <c r="C1229" s="64" t="s">
        <v>7240</v>
      </c>
      <c r="D1229" s="65">
        <v>42890</v>
      </c>
      <c r="E1229" s="70">
        <v>1</v>
      </c>
      <c r="F1229" s="70">
        <v>12</v>
      </c>
      <c r="G1229" s="66"/>
      <c r="H1229" s="66"/>
      <c r="I1229" s="67">
        <v>1281</v>
      </c>
      <c r="J1229" s="68"/>
      <c r="K1229" s="66">
        <v>515</v>
      </c>
      <c r="L1229" s="68" t="s">
        <v>234</v>
      </c>
    </row>
    <row r="1230" spans="1:12">
      <c r="A1230" s="63">
        <v>1600</v>
      </c>
      <c r="B1230" s="63" t="s">
        <v>6013</v>
      </c>
      <c r="C1230" s="64" t="s">
        <v>7241</v>
      </c>
      <c r="D1230" s="65">
        <v>42890</v>
      </c>
      <c r="E1230" s="70">
        <v>1</v>
      </c>
      <c r="F1230" s="70">
        <v>12</v>
      </c>
      <c r="G1230" s="66"/>
      <c r="H1230" s="66"/>
      <c r="I1230" s="67">
        <v>1187.06</v>
      </c>
      <c r="J1230" s="68"/>
      <c r="K1230" s="66">
        <v>515</v>
      </c>
      <c r="L1230" s="68" t="s">
        <v>234</v>
      </c>
    </row>
    <row r="1231" spans="1:12">
      <c r="A1231" s="63">
        <v>1600</v>
      </c>
      <c r="B1231" s="63" t="s">
        <v>6013</v>
      </c>
      <c r="C1231" s="64" t="s">
        <v>7242</v>
      </c>
      <c r="D1231" s="65">
        <v>42890</v>
      </c>
      <c r="E1231" s="70">
        <v>1</v>
      </c>
      <c r="F1231" s="70">
        <v>12</v>
      </c>
      <c r="G1231" s="66"/>
      <c r="H1231" s="66"/>
      <c r="I1231" s="67">
        <v>811.3</v>
      </c>
      <c r="J1231" s="68"/>
      <c r="K1231" s="66">
        <v>133</v>
      </c>
      <c r="L1231" s="68" t="s">
        <v>269</v>
      </c>
    </row>
    <row r="1232" spans="1:12">
      <c r="A1232" s="63">
        <v>1600</v>
      </c>
      <c r="B1232" s="63" t="s">
        <v>6013</v>
      </c>
      <c r="C1232" s="64" t="s">
        <v>7243</v>
      </c>
      <c r="D1232" s="65">
        <v>42890</v>
      </c>
      <c r="E1232" s="70">
        <v>2</v>
      </c>
      <c r="F1232" s="70">
        <v>22</v>
      </c>
      <c r="G1232" s="66"/>
      <c r="H1232" s="66"/>
      <c r="I1232" s="67">
        <v>1135.82</v>
      </c>
      <c r="J1232" s="68"/>
      <c r="K1232" s="66">
        <v>2457</v>
      </c>
      <c r="L1232" s="68" t="s">
        <v>173</v>
      </c>
    </row>
    <row r="1233" spans="1:12">
      <c r="A1233" s="63">
        <v>1600</v>
      </c>
      <c r="B1233" s="63" t="s">
        <v>6013</v>
      </c>
      <c r="C1233" s="64" t="s">
        <v>7244</v>
      </c>
      <c r="D1233" s="65">
        <v>42890</v>
      </c>
      <c r="E1233" s="70">
        <v>6</v>
      </c>
      <c r="F1233" s="70">
        <v>61</v>
      </c>
      <c r="G1233" s="66"/>
      <c r="H1233" s="66"/>
      <c r="I1233" s="67">
        <v>1244.4000000000001</v>
      </c>
      <c r="J1233" s="68"/>
      <c r="K1233" s="66">
        <v>756</v>
      </c>
      <c r="L1233" s="68" t="s">
        <v>217</v>
      </c>
    </row>
    <row r="1234" spans="1:12">
      <c r="A1234" s="63">
        <v>1600</v>
      </c>
      <c r="B1234" s="63" t="s">
        <v>6013</v>
      </c>
      <c r="C1234" s="64" t="s">
        <v>7245</v>
      </c>
      <c r="D1234" s="65">
        <v>42890</v>
      </c>
      <c r="E1234" s="70">
        <v>1</v>
      </c>
      <c r="F1234" s="70">
        <v>12</v>
      </c>
      <c r="G1234" s="66"/>
      <c r="H1234" s="66"/>
      <c r="I1234" s="67">
        <v>915</v>
      </c>
      <c r="J1234" s="68"/>
      <c r="K1234" s="66">
        <v>2432</v>
      </c>
      <c r="L1234" s="68" t="s">
        <v>176</v>
      </c>
    </row>
    <row r="1235" spans="1:12">
      <c r="A1235" s="63">
        <v>1600</v>
      </c>
      <c r="B1235" s="63" t="s">
        <v>6013</v>
      </c>
      <c r="C1235" s="64" t="s">
        <v>7246</v>
      </c>
      <c r="D1235" s="65">
        <v>42890</v>
      </c>
      <c r="E1235" s="70">
        <v>6</v>
      </c>
      <c r="F1235" s="70">
        <v>62</v>
      </c>
      <c r="G1235" s="66"/>
      <c r="H1235" s="66"/>
      <c r="I1235" s="67">
        <v>475.8</v>
      </c>
      <c r="J1235" s="68"/>
      <c r="K1235" s="66">
        <v>2178</v>
      </c>
      <c r="L1235" s="68" t="s">
        <v>182</v>
      </c>
    </row>
    <row r="1236" spans="1:12">
      <c r="A1236" s="63">
        <v>1600</v>
      </c>
      <c r="B1236" s="63" t="s">
        <v>6013</v>
      </c>
      <c r="C1236" s="64" t="s">
        <v>7247</v>
      </c>
      <c r="D1236" s="65">
        <v>42890</v>
      </c>
      <c r="E1236" s="70">
        <v>1</v>
      </c>
      <c r="F1236" s="70">
        <v>12</v>
      </c>
      <c r="G1236" s="66"/>
      <c r="H1236" s="66"/>
      <c r="I1236" s="67">
        <v>1187.06</v>
      </c>
      <c r="J1236" s="68"/>
      <c r="K1236" s="66">
        <v>440</v>
      </c>
      <c r="L1236" s="68" t="s">
        <v>239</v>
      </c>
    </row>
    <row r="1237" spans="1:12">
      <c r="A1237" s="63">
        <v>1600</v>
      </c>
      <c r="B1237" s="63" t="s">
        <v>6013</v>
      </c>
      <c r="C1237" s="64" t="s">
        <v>7248</v>
      </c>
      <c r="D1237" s="65">
        <v>42890</v>
      </c>
      <c r="E1237" s="70">
        <v>6</v>
      </c>
      <c r="F1237" s="70">
        <v>62</v>
      </c>
      <c r="G1237" s="66"/>
      <c r="H1237" s="66"/>
      <c r="I1237" s="67">
        <v>333.06</v>
      </c>
      <c r="J1237" s="68"/>
      <c r="K1237" s="66">
        <v>440</v>
      </c>
      <c r="L1237" s="68" t="s">
        <v>239</v>
      </c>
    </row>
    <row r="1238" spans="1:12">
      <c r="A1238" s="63">
        <v>1600</v>
      </c>
      <c r="B1238" s="63" t="s">
        <v>6013</v>
      </c>
      <c r="C1238" s="64" t="s">
        <v>7249</v>
      </c>
      <c r="D1238" s="65">
        <v>42890</v>
      </c>
      <c r="E1238" s="70">
        <v>6</v>
      </c>
      <c r="F1238" s="70">
        <v>62</v>
      </c>
      <c r="G1238" s="66"/>
      <c r="H1238" s="66"/>
      <c r="I1238" s="67">
        <v>963.8</v>
      </c>
      <c r="J1238" s="68"/>
      <c r="K1238" s="66">
        <v>2178</v>
      </c>
      <c r="L1238" s="68" t="s">
        <v>182</v>
      </c>
    </row>
    <row r="1239" spans="1:12">
      <c r="A1239" s="63">
        <v>1600</v>
      </c>
      <c r="B1239" s="63" t="s">
        <v>6013</v>
      </c>
      <c r="C1239" s="64" t="s">
        <v>7250</v>
      </c>
      <c r="D1239" s="65">
        <v>42890</v>
      </c>
      <c r="E1239" s="70">
        <v>2</v>
      </c>
      <c r="F1239" s="70">
        <v>22</v>
      </c>
      <c r="G1239" s="66"/>
      <c r="H1239" s="66"/>
      <c r="I1239" s="67">
        <v>1622.6</v>
      </c>
      <c r="J1239" s="68"/>
      <c r="K1239" s="66">
        <v>2178</v>
      </c>
      <c r="L1239" s="68" t="s">
        <v>182</v>
      </c>
    </row>
    <row r="1240" spans="1:12">
      <c r="A1240" s="63">
        <v>1600</v>
      </c>
      <c r="B1240" s="63" t="s">
        <v>6013</v>
      </c>
      <c r="C1240" s="64" t="s">
        <v>7251</v>
      </c>
      <c r="D1240" s="65">
        <v>42890</v>
      </c>
      <c r="E1240" s="70">
        <v>5</v>
      </c>
      <c r="F1240" s="70">
        <v>52</v>
      </c>
      <c r="G1240" s="66"/>
      <c r="H1240" s="66"/>
      <c r="I1240" s="67">
        <v>1586</v>
      </c>
      <c r="J1240" s="68"/>
      <c r="K1240" s="66">
        <v>2077</v>
      </c>
      <c r="L1240" s="68" t="s">
        <v>186</v>
      </c>
    </row>
    <row r="1241" spans="1:12">
      <c r="A1241" s="63">
        <v>1600</v>
      </c>
      <c r="B1241" s="63" t="s">
        <v>6013</v>
      </c>
      <c r="C1241" s="64" t="s">
        <v>7252</v>
      </c>
      <c r="D1241" s="65">
        <v>42890</v>
      </c>
      <c r="E1241" s="70">
        <v>2</v>
      </c>
      <c r="F1241" s="70">
        <v>22</v>
      </c>
      <c r="G1241" s="66"/>
      <c r="H1241" s="66"/>
      <c r="I1241" s="67">
        <v>17934</v>
      </c>
      <c r="J1241" s="68"/>
      <c r="K1241" s="66">
        <v>2037</v>
      </c>
      <c r="L1241" s="68" t="s">
        <v>189</v>
      </c>
    </row>
    <row r="1242" spans="1:12">
      <c r="A1242" s="63">
        <v>1600</v>
      </c>
      <c r="B1242" s="63" t="s">
        <v>6013</v>
      </c>
      <c r="C1242" s="64" t="s">
        <v>7253</v>
      </c>
      <c r="D1242" s="65">
        <v>42890</v>
      </c>
      <c r="E1242" s="70">
        <v>6</v>
      </c>
      <c r="F1242" s="70">
        <v>62</v>
      </c>
      <c r="G1242" s="66"/>
      <c r="H1242" s="66"/>
      <c r="I1242" s="67">
        <v>475.8</v>
      </c>
      <c r="J1242" s="68"/>
      <c r="K1242" s="66">
        <v>2037</v>
      </c>
      <c r="L1242" s="68" t="s">
        <v>189</v>
      </c>
    </row>
    <row r="1243" spans="1:12">
      <c r="A1243" s="63">
        <v>1600</v>
      </c>
      <c r="B1243" s="63" t="s">
        <v>6013</v>
      </c>
      <c r="C1243" s="64" t="s">
        <v>7254</v>
      </c>
      <c r="D1243" s="65">
        <v>42890</v>
      </c>
      <c r="E1243" s="70">
        <v>6</v>
      </c>
      <c r="F1243" s="70">
        <v>61</v>
      </c>
      <c r="G1243" s="66"/>
      <c r="H1243" s="66"/>
      <c r="I1243" s="67">
        <v>2396.08</v>
      </c>
      <c r="J1243" s="68"/>
      <c r="K1243" s="66">
        <v>2037</v>
      </c>
      <c r="L1243" s="68" t="s">
        <v>189</v>
      </c>
    </row>
    <row r="1244" spans="1:12">
      <c r="A1244" s="63">
        <v>1600</v>
      </c>
      <c r="B1244" s="63" t="s">
        <v>6013</v>
      </c>
      <c r="C1244" s="64" t="s">
        <v>7255</v>
      </c>
      <c r="D1244" s="65">
        <v>42890</v>
      </c>
      <c r="E1244" s="70">
        <v>6</v>
      </c>
      <c r="F1244" s="70">
        <v>62</v>
      </c>
      <c r="G1244" s="66"/>
      <c r="H1244" s="66"/>
      <c r="I1244" s="67">
        <v>674.66</v>
      </c>
      <c r="J1244" s="68"/>
      <c r="K1244" s="66">
        <v>111</v>
      </c>
      <c r="L1244" s="68" t="s">
        <v>272</v>
      </c>
    </row>
    <row r="1245" spans="1:12">
      <c r="A1245" s="63">
        <v>1600</v>
      </c>
      <c r="B1245" s="63" t="s">
        <v>6013</v>
      </c>
      <c r="C1245" s="64" t="s">
        <v>7256</v>
      </c>
      <c r="D1245" s="65">
        <v>42890</v>
      </c>
      <c r="E1245" s="70">
        <v>1</v>
      </c>
      <c r="F1245" s="70">
        <v>12</v>
      </c>
      <c r="G1245" s="66"/>
      <c r="H1245" s="66"/>
      <c r="I1245" s="67">
        <v>1372.5</v>
      </c>
      <c r="J1245" s="68"/>
      <c r="K1245" s="66">
        <v>111</v>
      </c>
      <c r="L1245" s="68" t="s">
        <v>272</v>
      </c>
    </row>
    <row r="1246" spans="1:12">
      <c r="A1246" s="63">
        <v>1600</v>
      </c>
      <c r="B1246" s="63" t="s">
        <v>6013</v>
      </c>
      <c r="C1246" s="64" t="s">
        <v>7257</v>
      </c>
      <c r="D1246" s="65">
        <v>42890</v>
      </c>
      <c r="E1246" s="70">
        <v>1</v>
      </c>
      <c r="F1246" s="70">
        <v>12</v>
      </c>
      <c r="G1246" s="66"/>
      <c r="H1246" s="66"/>
      <c r="I1246" s="67">
        <v>811.3</v>
      </c>
      <c r="J1246" s="68"/>
      <c r="K1246" s="66">
        <v>1268</v>
      </c>
      <c r="L1246" s="68" t="s">
        <v>198</v>
      </c>
    </row>
    <row r="1247" spans="1:12">
      <c r="A1247" s="63">
        <v>1600</v>
      </c>
      <c r="B1247" s="63" t="s">
        <v>6013</v>
      </c>
      <c r="C1247" s="64" t="s">
        <v>7258</v>
      </c>
      <c r="D1247" s="65">
        <v>42890</v>
      </c>
      <c r="E1247" s="70">
        <v>6</v>
      </c>
      <c r="F1247" s="70">
        <v>61</v>
      </c>
      <c r="G1247" s="66"/>
      <c r="H1247" s="66"/>
      <c r="I1247" s="67">
        <v>8644.92</v>
      </c>
      <c r="J1247" s="68"/>
      <c r="K1247" s="66">
        <v>3081</v>
      </c>
      <c r="L1247" s="68" t="s">
        <v>153</v>
      </c>
    </row>
    <row r="1248" spans="1:12">
      <c r="A1248" s="63">
        <v>1600</v>
      </c>
      <c r="B1248" s="63" t="s">
        <v>6013</v>
      </c>
      <c r="C1248" s="64" t="s">
        <v>7259</v>
      </c>
      <c r="D1248" s="65">
        <v>42890</v>
      </c>
      <c r="E1248" s="70">
        <v>1</v>
      </c>
      <c r="F1248" s="70">
        <v>12</v>
      </c>
      <c r="G1248" s="66"/>
      <c r="H1248" s="66"/>
      <c r="I1248" s="67">
        <v>4026</v>
      </c>
      <c r="J1248" s="68"/>
      <c r="K1248" s="66">
        <v>3126</v>
      </c>
      <c r="L1248" s="68" t="s">
        <v>150</v>
      </c>
    </row>
    <row r="1249" spans="1:12">
      <c r="A1249" s="63">
        <v>1600</v>
      </c>
      <c r="B1249" s="63" t="s">
        <v>6013</v>
      </c>
      <c r="C1249" s="64" t="s">
        <v>7260</v>
      </c>
      <c r="D1249" s="65">
        <v>42890</v>
      </c>
      <c r="E1249" s="70">
        <v>1</v>
      </c>
      <c r="F1249" s="70">
        <v>12</v>
      </c>
      <c r="G1249" s="66"/>
      <c r="H1249" s="66"/>
      <c r="I1249" s="67">
        <v>1622.6</v>
      </c>
      <c r="J1249" s="68"/>
      <c r="K1249" s="66">
        <v>3126</v>
      </c>
      <c r="L1249" s="68" t="s">
        <v>150</v>
      </c>
    </row>
    <row r="1250" spans="1:12">
      <c r="A1250" s="63">
        <v>1600</v>
      </c>
      <c r="B1250" s="63" t="s">
        <v>6013</v>
      </c>
      <c r="C1250" s="64" t="s">
        <v>7261</v>
      </c>
      <c r="D1250" s="65">
        <v>42890</v>
      </c>
      <c r="E1250" s="70">
        <v>1</v>
      </c>
      <c r="F1250" s="70">
        <v>12</v>
      </c>
      <c r="G1250" s="66"/>
      <c r="H1250" s="66"/>
      <c r="I1250" s="67">
        <v>1830</v>
      </c>
      <c r="J1250" s="68"/>
      <c r="K1250" s="66">
        <v>2497</v>
      </c>
      <c r="L1250" s="68" t="s">
        <v>172</v>
      </c>
    </row>
    <row r="1251" spans="1:12">
      <c r="A1251" s="63">
        <v>1600</v>
      </c>
      <c r="B1251" s="63" t="s">
        <v>6013</v>
      </c>
      <c r="C1251" s="64" t="s">
        <v>7262</v>
      </c>
      <c r="D1251" s="65">
        <v>42890</v>
      </c>
      <c r="E1251" s="70">
        <v>2</v>
      </c>
      <c r="F1251" s="70">
        <v>22</v>
      </c>
      <c r="G1251" s="66"/>
      <c r="H1251" s="66"/>
      <c r="I1251" s="67">
        <v>1622.6</v>
      </c>
      <c r="J1251" s="68"/>
      <c r="K1251" s="66">
        <v>3077</v>
      </c>
      <c r="L1251" s="68" t="s">
        <v>154</v>
      </c>
    </row>
    <row r="1252" spans="1:12">
      <c r="A1252" s="63">
        <v>1600</v>
      </c>
      <c r="B1252" s="63" t="s">
        <v>6013</v>
      </c>
      <c r="C1252" s="64" t="s">
        <v>7263</v>
      </c>
      <c r="D1252" s="65">
        <v>42890</v>
      </c>
      <c r="E1252" s="70">
        <v>2</v>
      </c>
      <c r="F1252" s="70">
        <v>22</v>
      </c>
      <c r="G1252" s="66"/>
      <c r="H1252" s="66"/>
      <c r="I1252" s="67">
        <v>3245.2</v>
      </c>
      <c r="J1252" s="68"/>
      <c r="K1252" s="66">
        <v>3077</v>
      </c>
      <c r="L1252" s="68" t="s">
        <v>154</v>
      </c>
    </row>
    <row r="1253" spans="1:12">
      <c r="A1253" s="63">
        <v>1600</v>
      </c>
      <c r="B1253" s="63" t="s">
        <v>6013</v>
      </c>
      <c r="C1253" s="64" t="s">
        <v>7264</v>
      </c>
      <c r="D1253" s="65">
        <v>42893</v>
      </c>
      <c r="E1253" s="70">
        <v>6</v>
      </c>
      <c r="F1253" s="70">
        <v>61</v>
      </c>
      <c r="G1253" s="66"/>
      <c r="H1253" s="66"/>
      <c r="I1253" s="67">
        <v>2635.2</v>
      </c>
      <c r="J1253" s="68"/>
      <c r="K1253" s="66">
        <v>613</v>
      </c>
      <c r="L1253" s="68" t="s">
        <v>226</v>
      </c>
    </row>
    <row r="1254" spans="1:12">
      <c r="A1254" s="63">
        <v>1600</v>
      </c>
      <c r="B1254" s="63" t="s">
        <v>6013</v>
      </c>
      <c r="C1254" s="64" t="s">
        <v>7265</v>
      </c>
      <c r="D1254" s="65">
        <v>42893</v>
      </c>
      <c r="E1254" s="70">
        <v>5</v>
      </c>
      <c r="F1254" s="70">
        <v>51</v>
      </c>
      <c r="G1254" s="66"/>
      <c r="H1254" s="66"/>
      <c r="I1254" s="67">
        <v>4483.5</v>
      </c>
      <c r="J1254" s="68"/>
      <c r="K1254" s="66">
        <v>1511</v>
      </c>
      <c r="L1254" s="68" t="s">
        <v>194</v>
      </c>
    </row>
    <row r="1255" spans="1:12">
      <c r="A1255" s="63">
        <v>1600</v>
      </c>
      <c r="B1255" s="63" t="s">
        <v>6013</v>
      </c>
      <c r="C1255" s="64" t="s">
        <v>7266</v>
      </c>
      <c r="D1255" s="65">
        <v>42893</v>
      </c>
      <c r="E1255" s="70">
        <v>1</v>
      </c>
      <c r="F1255" s="70">
        <v>11</v>
      </c>
      <c r="G1255" s="66"/>
      <c r="H1255" s="66"/>
      <c r="I1255" s="67">
        <v>3800.3</v>
      </c>
      <c r="J1255" s="68"/>
      <c r="K1255" s="66">
        <v>2432</v>
      </c>
      <c r="L1255" s="68" t="s">
        <v>176</v>
      </c>
    </row>
    <row r="1256" spans="1:12">
      <c r="A1256" s="63">
        <v>1600</v>
      </c>
      <c r="B1256" s="63" t="s">
        <v>6013</v>
      </c>
      <c r="C1256" s="64" t="s">
        <v>7267</v>
      </c>
      <c r="D1256" s="65">
        <v>42893</v>
      </c>
      <c r="E1256" s="70">
        <v>1</v>
      </c>
      <c r="F1256" s="70">
        <v>11</v>
      </c>
      <c r="G1256" s="66"/>
      <c r="H1256" s="66"/>
      <c r="I1256" s="67">
        <v>3803.96</v>
      </c>
      <c r="J1256" s="68"/>
      <c r="K1256" s="66">
        <v>212</v>
      </c>
      <c r="L1256" s="68" t="s">
        <v>260</v>
      </c>
    </row>
    <row r="1257" spans="1:12">
      <c r="A1257" s="63">
        <v>1600</v>
      </c>
      <c r="B1257" s="63" t="s">
        <v>6013</v>
      </c>
      <c r="C1257" s="64" t="s">
        <v>7268</v>
      </c>
      <c r="D1257" s="65">
        <v>42893</v>
      </c>
      <c r="E1257" s="70">
        <v>2</v>
      </c>
      <c r="F1257" s="70">
        <v>21</v>
      </c>
      <c r="G1257" s="66"/>
      <c r="H1257" s="66"/>
      <c r="I1257" s="67">
        <v>7693.02</v>
      </c>
      <c r="J1257" s="68"/>
      <c r="K1257" s="66">
        <v>212</v>
      </c>
      <c r="L1257" s="68" t="s">
        <v>260</v>
      </c>
    </row>
    <row r="1258" spans="1:12">
      <c r="A1258" s="63">
        <v>1600</v>
      </c>
      <c r="B1258" s="63" t="s">
        <v>6013</v>
      </c>
      <c r="C1258" s="64" t="s">
        <v>7269</v>
      </c>
      <c r="D1258" s="65">
        <v>42894</v>
      </c>
      <c r="E1258" s="70">
        <v>6</v>
      </c>
      <c r="F1258" s="70">
        <v>61</v>
      </c>
      <c r="G1258" s="66"/>
      <c r="H1258" s="66"/>
      <c r="I1258" s="67">
        <v>1354.2</v>
      </c>
      <c r="J1258" s="68"/>
      <c r="K1258" s="66">
        <v>1511</v>
      </c>
      <c r="L1258" s="68" t="s">
        <v>194</v>
      </c>
    </row>
    <row r="1259" spans="1:12">
      <c r="A1259" s="63">
        <v>1600</v>
      </c>
      <c r="B1259" s="63" t="s">
        <v>6013</v>
      </c>
      <c r="C1259" s="64" t="s">
        <v>7270</v>
      </c>
      <c r="D1259" s="65">
        <v>42894</v>
      </c>
      <c r="E1259" s="70">
        <v>6</v>
      </c>
      <c r="F1259" s="70">
        <v>61</v>
      </c>
      <c r="G1259" s="66"/>
      <c r="H1259" s="66"/>
      <c r="I1259" s="67">
        <v>9394</v>
      </c>
      <c r="J1259" s="68"/>
      <c r="K1259" s="66">
        <v>111</v>
      </c>
      <c r="L1259" s="68" t="s">
        <v>272</v>
      </c>
    </row>
    <row r="1260" spans="1:12">
      <c r="A1260" s="63">
        <v>1600</v>
      </c>
      <c r="B1260" s="63" t="s">
        <v>6013</v>
      </c>
      <c r="C1260" s="64" t="s">
        <v>7271</v>
      </c>
      <c r="D1260" s="65">
        <v>42902</v>
      </c>
      <c r="E1260" s="70">
        <v>6</v>
      </c>
      <c r="F1260" s="70">
        <v>61</v>
      </c>
      <c r="G1260" s="66"/>
      <c r="H1260" s="66"/>
      <c r="I1260" s="67">
        <v>1073.5999999999999</v>
      </c>
      <c r="J1260" s="68"/>
      <c r="K1260" s="66">
        <v>93</v>
      </c>
      <c r="L1260" s="68" t="s">
        <v>282</v>
      </c>
    </row>
    <row r="1261" spans="1:12">
      <c r="A1261" s="63">
        <v>1600</v>
      </c>
      <c r="B1261" s="63" t="s">
        <v>6013</v>
      </c>
      <c r="C1261" s="64" t="s">
        <v>7272</v>
      </c>
      <c r="D1261" s="65">
        <v>42902</v>
      </c>
      <c r="E1261" s="70">
        <v>1</v>
      </c>
      <c r="F1261" s="70">
        <v>12</v>
      </c>
      <c r="G1261" s="66"/>
      <c r="H1261" s="66"/>
      <c r="I1261" s="67">
        <v>1256.5999999999999</v>
      </c>
      <c r="J1261" s="68"/>
      <c r="K1261" s="66">
        <v>138</v>
      </c>
      <c r="L1261" s="68" t="s">
        <v>268</v>
      </c>
    </row>
    <row r="1262" spans="1:12">
      <c r="A1262" s="63">
        <v>1600</v>
      </c>
      <c r="B1262" s="63" t="s">
        <v>6013</v>
      </c>
      <c r="C1262" s="64" t="s">
        <v>7273</v>
      </c>
      <c r="D1262" s="65">
        <v>42902</v>
      </c>
      <c r="E1262" s="70">
        <v>6</v>
      </c>
      <c r="F1262" s="70">
        <v>62</v>
      </c>
      <c r="G1262" s="66"/>
      <c r="H1262" s="66"/>
      <c r="I1262" s="67">
        <v>829.6</v>
      </c>
      <c r="J1262" s="68"/>
      <c r="K1262" s="66">
        <v>196</v>
      </c>
      <c r="L1262" s="68" t="s">
        <v>263</v>
      </c>
    </row>
    <row r="1263" spans="1:12">
      <c r="A1263" s="63">
        <v>1600</v>
      </c>
      <c r="B1263" s="63" t="s">
        <v>6013</v>
      </c>
      <c r="C1263" s="64" t="s">
        <v>7274</v>
      </c>
      <c r="D1263" s="65">
        <v>42902</v>
      </c>
      <c r="E1263" s="70">
        <v>3</v>
      </c>
      <c r="F1263" s="71"/>
      <c r="G1263" s="68"/>
      <c r="H1263" s="68"/>
      <c r="I1263" s="67">
        <v>231.8</v>
      </c>
      <c r="J1263" s="68"/>
      <c r="K1263" s="66">
        <v>225</v>
      </c>
      <c r="L1263" s="68" t="s">
        <v>258</v>
      </c>
    </row>
    <row r="1264" spans="1:12">
      <c r="A1264" s="63">
        <v>1600</v>
      </c>
      <c r="B1264" s="63" t="s">
        <v>6013</v>
      </c>
      <c r="C1264" s="64" t="s">
        <v>7275</v>
      </c>
      <c r="D1264" s="65">
        <v>42902</v>
      </c>
      <c r="E1264" s="70">
        <v>3</v>
      </c>
      <c r="F1264" s="71"/>
      <c r="G1264" s="68"/>
      <c r="H1264" s="68"/>
      <c r="I1264" s="67">
        <v>231.8</v>
      </c>
      <c r="J1264" s="68"/>
      <c r="K1264" s="66">
        <v>225</v>
      </c>
      <c r="L1264" s="68" t="s">
        <v>258</v>
      </c>
    </row>
    <row r="1265" spans="1:12">
      <c r="A1265" s="63">
        <v>1600</v>
      </c>
      <c r="B1265" s="63" t="s">
        <v>6013</v>
      </c>
      <c r="C1265" s="64" t="s">
        <v>7276</v>
      </c>
      <c r="D1265" s="65">
        <v>42902</v>
      </c>
      <c r="E1265" s="70">
        <v>6</v>
      </c>
      <c r="F1265" s="70">
        <v>61</v>
      </c>
      <c r="G1265" s="66"/>
      <c r="H1265" s="66"/>
      <c r="I1265" s="67">
        <v>2849.92</v>
      </c>
      <c r="J1265" s="68"/>
      <c r="K1265" s="66">
        <v>613</v>
      </c>
      <c r="L1265" s="68" t="s">
        <v>226</v>
      </c>
    </row>
    <row r="1266" spans="1:12">
      <c r="A1266" s="63">
        <v>1600</v>
      </c>
      <c r="B1266" s="63" t="s">
        <v>6013</v>
      </c>
      <c r="C1266" s="64" t="s">
        <v>7277</v>
      </c>
      <c r="D1266" s="65">
        <v>42902</v>
      </c>
      <c r="E1266" s="70">
        <v>2</v>
      </c>
      <c r="F1266" s="70">
        <v>22</v>
      </c>
      <c r="G1266" s="66"/>
      <c r="H1266" s="66"/>
      <c r="I1266" s="67">
        <v>777.14</v>
      </c>
      <c r="J1266" s="68"/>
      <c r="K1266" s="66">
        <v>716</v>
      </c>
      <c r="L1266" s="68" t="s">
        <v>220</v>
      </c>
    </row>
    <row r="1267" spans="1:12">
      <c r="A1267" s="63">
        <v>1600</v>
      </c>
      <c r="B1267" s="63" t="s">
        <v>6013</v>
      </c>
      <c r="C1267" s="64" t="s">
        <v>7278</v>
      </c>
      <c r="D1267" s="65">
        <v>42902</v>
      </c>
      <c r="E1267" s="70">
        <v>2</v>
      </c>
      <c r="F1267" s="70">
        <v>22</v>
      </c>
      <c r="G1267" s="66"/>
      <c r="H1267" s="66"/>
      <c r="I1267" s="67">
        <v>1165.0999999999999</v>
      </c>
      <c r="J1267" s="68"/>
      <c r="K1267" s="66">
        <v>716</v>
      </c>
      <c r="L1267" s="68" t="s">
        <v>220</v>
      </c>
    </row>
    <row r="1268" spans="1:12">
      <c r="A1268" s="63">
        <v>1600</v>
      </c>
      <c r="B1268" s="63" t="s">
        <v>6013</v>
      </c>
      <c r="C1268" s="64" t="s">
        <v>7279</v>
      </c>
      <c r="D1268" s="65">
        <v>42902</v>
      </c>
      <c r="E1268" s="70">
        <v>3</v>
      </c>
      <c r="F1268" s="71"/>
      <c r="G1268" s="68"/>
      <c r="H1268" s="68"/>
      <c r="I1268" s="67">
        <v>219.6</v>
      </c>
      <c r="J1268" s="68"/>
      <c r="K1268" s="66">
        <v>971</v>
      </c>
      <c r="L1268" s="68" t="s">
        <v>207</v>
      </c>
    </row>
    <row r="1269" spans="1:12">
      <c r="A1269" s="63">
        <v>1600</v>
      </c>
      <c r="B1269" s="63" t="s">
        <v>6013</v>
      </c>
      <c r="C1269" s="64" t="s">
        <v>7280</v>
      </c>
      <c r="D1269" s="65">
        <v>42902</v>
      </c>
      <c r="E1269" s="70">
        <v>6</v>
      </c>
      <c r="F1269" s="70">
        <v>62</v>
      </c>
      <c r="G1269" s="66"/>
      <c r="H1269" s="66"/>
      <c r="I1269" s="67">
        <v>109.8</v>
      </c>
      <c r="J1269" s="68"/>
      <c r="K1269" s="66">
        <v>2059</v>
      </c>
      <c r="L1269" s="68" t="s">
        <v>188</v>
      </c>
    </row>
    <row r="1270" spans="1:12">
      <c r="A1270" s="63">
        <v>1600</v>
      </c>
      <c r="B1270" s="63" t="s">
        <v>6013</v>
      </c>
      <c r="C1270" s="64" t="s">
        <v>7281</v>
      </c>
      <c r="D1270" s="65">
        <v>42902</v>
      </c>
      <c r="E1270" s="70">
        <v>1</v>
      </c>
      <c r="F1270" s="70">
        <v>12</v>
      </c>
      <c r="G1270" s="66"/>
      <c r="H1270" s="66"/>
      <c r="I1270" s="67">
        <v>1622.6</v>
      </c>
      <c r="J1270" s="68"/>
      <c r="K1270" s="66">
        <v>2070</v>
      </c>
      <c r="L1270" s="68" t="s">
        <v>187</v>
      </c>
    </row>
    <row r="1271" spans="1:12">
      <c r="A1271" s="63">
        <v>1600</v>
      </c>
      <c r="B1271" s="63" t="s">
        <v>6013</v>
      </c>
      <c r="C1271" s="64" t="s">
        <v>7282</v>
      </c>
      <c r="D1271" s="65">
        <v>42902</v>
      </c>
      <c r="E1271" s="70">
        <v>2</v>
      </c>
      <c r="F1271" s="70">
        <v>22</v>
      </c>
      <c r="G1271" s="66"/>
      <c r="H1271" s="66"/>
      <c r="I1271" s="67">
        <v>971.12</v>
      </c>
      <c r="J1271" s="68"/>
      <c r="K1271" s="66">
        <v>2094</v>
      </c>
      <c r="L1271" s="68" t="s">
        <v>184</v>
      </c>
    </row>
    <row r="1272" spans="1:12">
      <c r="A1272" s="63">
        <v>1600</v>
      </c>
      <c r="B1272" s="63" t="s">
        <v>6013</v>
      </c>
      <c r="C1272" s="64" t="s">
        <v>7283</v>
      </c>
      <c r="D1272" s="65">
        <v>42902</v>
      </c>
      <c r="E1272" s="70">
        <v>2</v>
      </c>
      <c r="F1272" s="70">
        <v>22</v>
      </c>
      <c r="G1272" s="66"/>
      <c r="H1272" s="66"/>
      <c r="I1272" s="67">
        <v>971.12</v>
      </c>
      <c r="J1272" s="68"/>
      <c r="K1272" s="66">
        <v>2094</v>
      </c>
      <c r="L1272" s="68" t="s">
        <v>184</v>
      </c>
    </row>
    <row r="1273" spans="1:12">
      <c r="A1273" s="63">
        <v>1600</v>
      </c>
      <c r="B1273" s="63" t="s">
        <v>6013</v>
      </c>
      <c r="C1273" s="64" t="s">
        <v>7284</v>
      </c>
      <c r="D1273" s="65">
        <v>42902</v>
      </c>
      <c r="E1273" s="70">
        <v>3</v>
      </c>
      <c r="F1273" s="71"/>
      <c r="G1273" s="68"/>
      <c r="H1273" s="68"/>
      <c r="I1273" s="67">
        <v>439.2</v>
      </c>
      <c r="J1273" s="68"/>
      <c r="K1273" s="66">
        <v>2432</v>
      </c>
      <c r="L1273" s="68" t="s">
        <v>176</v>
      </c>
    </row>
    <row r="1274" spans="1:12">
      <c r="A1274" s="63">
        <v>1600</v>
      </c>
      <c r="B1274" s="63" t="s">
        <v>6013</v>
      </c>
      <c r="C1274" s="64" t="s">
        <v>7285</v>
      </c>
      <c r="D1274" s="65">
        <v>42902</v>
      </c>
      <c r="E1274" s="70">
        <v>1</v>
      </c>
      <c r="F1274" s="70">
        <v>12</v>
      </c>
      <c r="G1274" s="66"/>
      <c r="H1274" s="66"/>
      <c r="I1274" s="67">
        <v>1622.6</v>
      </c>
      <c r="J1274" s="68"/>
      <c r="K1274" s="66">
        <v>2556</v>
      </c>
      <c r="L1274" s="68" t="s">
        <v>168</v>
      </c>
    </row>
    <row r="1275" spans="1:12">
      <c r="A1275" s="63">
        <v>1600</v>
      </c>
      <c r="B1275" s="63" t="s">
        <v>6013</v>
      </c>
      <c r="C1275" s="64" t="s">
        <v>7286</v>
      </c>
      <c r="D1275" s="65">
        <v>42902</v>
      </c>
      <c r="E1275" s="70">
        <v>5</v>
      </c>
      <c r="F1275" s="70">
        <v>52</v>
      </c>
      <c r="G1275" s="66"/>
      <c r="H1275" s="66"/>
      <c r="I1275" s="67">
        <v>2013</v>
      </c>
      <c r="J1275" s="68"/>
      <c r="K1275" s="66">
        <v>2802</v>
      </c>
      <c r="L1275" s="68" t="s">
        <v>164</v>
      </c>
    </row>
    <row r="1276" spans="1:12">
      <c r="A1276" s="63">
        <v>1600</v>
      </c>
      <c r="B1276" s="63" t="s">
        <v>6013</v>
      </c>
      <c r="C1276" s="64" t="s">
        <v>7287</v>
      </c>
      <c r="D1276" s="65">
        <v>42902</v>
      </c>
      <c r="E1276" s="70">
        <v>2</v>
      </c>
      <c r="F1276" s="70">
        <v>22</v>
      </c>
      <c r="G1276" s="66"/>
      <c r="H1276" s="66"/>
      <c r="I1276" s="67">
        <v>2596.16</v>
      </c>
      <c r="J1276" s="68"/>
      <c r="K1276" s="66">
        <v>1126</v>
      </c>
      <c r="L1276" s="68" t="s">
        <v>201</v>
      </c>
    </row>
    <row r="1277" spans="1:12">
      <c r="A1277" s="63">
        <v>1600</v>
      </c>
      <c r="B1277" s="63" t="s">
        <v>6013</v>
      </c>
      <c r="C1277" s="64" t="s">
        <v>7288</v>
      </c>
      <c r="D1277" s="65">
        <v>42902</v>
      </c>
      <c r="E1277" s="70">
        <v>1</v>
      </c>
      <c r="F1277" s="70">
        <v>12</v>
      </c>
      <c r="G1277" s="66"/>
      <c r="H1277" s="66"/>
      <c r="I1277" s="67">
        <v>1220</v>
      </c>
      <c r="J1277" s="68"/>
      <c r="K1277" s="66">
        <v>1126</v>
      </c>
      <c r="L1277" s="68" t="s">
        <v>201</v>
      </c>
    </row>
    <row r="1278" spans="1:12">
      <c r="A1278" s="63">
        <v>1600</v>
      </c>
      <c r="B1278" s="63" t="s">
        <v>6013</v>
      </c>
      <c r="C1278" s="64" t="s">
        <v>7289</v>
      </c>
      <c r="D1278" s="65">
        <v>42902</v>
      </c>
      <c r="E1278" s="70">
        <v>2</v>
      </c>
      <c r="F1278" s="70">
        <v>22</v>
      </c>
      <c r="G1278" s="66"/>
      <c r="H1278" s="66"/>
      <c r="I1278" s="67">
        <v>3391.6</v>
      </c>
      <c r="J1278" s="68"/>
      <c r="K1278" s="66">
        <v>1126</v>
      </c>
      <c r="L1278" s="68" t="s">
        <v>201</v>
      </c>
    </row>
    <row r="1279" spans="1:12">
      <c r="A1279" s="63">
        <v>1600</v>
      </c>
      <c r="B1279" s="63" t="s">
        <v>6013</v>
      </c>
      <c r="C1279" s="64" t="s">
        <v>7290</v>
      </c>
      <c r="D1279" s="65">
        <v>42902</v>
      </c>
      <c r="E1279" s="70">
        <v>2</v>
      </c>
      <c r="F1279" s="70">
        <v>22</v>
      </c>
      <c r="G1279" s="66"/>
      <c r="H1279" s="66"/>
      <c r="I1279" s="67">
        <v>1622.6</v>
      </c>
      <c r="J1279" s="68"/>
      <c r="K1279" s="66">
        <v>1511</v>
      </c>
      <c r="L1279" s="68" t="s">
        <v>194</v>
      </c>
    </row>
    <row r="1280" spans="1:12">
      <c r="A1280" s="63">
        <v>1600</v>
      </c>
      <c r="B1280" s="63" t="s">
        <v>6013</v>
      </c>
      <c r="C1280" s="64" t="s">
        <v>7291</v>
      </c>
      <c r="D1280" s="65">
        <v>42902</v>
      </c>
      <c r="E1280" s="70">
        <v>2</v>
      </c>
      <c r="F1280" s="70">
        <v>22</v>
      </c>
      <c r="G1280" s="66"/>
      <c r="H1280" s="66"/>
      <c r="I1280" s="67">
        <v>1005.28</v>
      </c>
      <c r="J1280" s="68"/>
      <c r="K1280" s="66">
        <v>1511</v>
      </c>
      <c r="L1280" s="68" t="s">
        <v>194</v>
      </c>
    </row>
    <row r="1281" spans="1:12">
      <c r="A1281" s="63">
        <v>1600</v>
      </c>
      <c r="B1281" s="63" t="s">
        <v>6013</v>
      </c>
      <c r="C1281" s="64" t="s">
        <v>7292</v>
      </c>
      <c r="D1281" s="65">
        <v>42902</v>
      </c>
      <c r="E1281" s="70">
        <v>1</v>
      </c>
      <c r="F1281" s="70">
        <v>12</v>
      </c>
      <c r="G1281" s="66"/>
      <c r="H1281" s="66"/>
      <c r="I1281" s="67">
        <v>1220</v>
      </c>
      <c r="J1281" s="68"/>
      <c r="K1281" s="66">
        <v>1511</v>
      </c>
      <c r="L1281" s="68" t="s">
        <v>194</v>
      </c>
    </row>
    <row r="1282" spans="1:12">
      <c r="A1282" s="63">
        <v>1600</v>
      </c>
      <c r="B1282" s="63" t="s">
        <v>6013</v>
      </c>
      <c r="C1282" s="64" t="s">
        <v>7293</v>
      </c>
      <c r="D1282" s="65">
        <v>42902</v>
      </c>
      <c r="E1282" s="70">
        <v>5</v>
      </c>
      <c r="F1282" s="70">
        <v>52</v>
      </c>
      <c r="G1282" s="66"/>
      <c r="H1282" s="66"/>
      <c r="I1282" s="67">
        <v>1073.5999999999999</v>
      </c>
      <c r="J1282" s="68"/>
      <c r="K1282" s="66">
        <v>1511</v>
      </c>
      <c r="L1282" s="68" t="s">
        <v>194</v>
      </c>
    </row>
    <row r="1283" spans="1:12">
      <c r="A1283" s="63">
        <v>1600</v>
      </c>
      <c r="B1283" s="63" t="s">
        <v>6013</v>
      </c>
      <c r="C1283" s="64" t="s">
        <v>7294</v>
      </c>
      <c r="D1283" s="65">
        <v>42902</v>
      </c>
      <c r="E1283" s="70">
        <v>3</v>
      </c>
      <c r="F1283" s="71"/>
      <c r="G1283" s="68"/>
      <c r="H1283" s="68"/>
      <c r="I1283" s="67">
        <v>219.6</v>
      </c>
      <c r="J1283" s="68"/>
      <c r="K1283" s="66">
        <v>1119</v>
      </c>
      <c r="L1283" s="68" t="s">
        <v>202</v>
      </c>
    </row>
    <row r="1284" spans="1:12">
      <c r="A1284" s="63">
        <v>1600</v>
      </c>
      <c r="B1284" s="63" t="s">
        <v>6013</v>
      </c>
      <c r="C1284" s="64" t="s">
        <v>7295</v>
      </c>
      <c r="D1284" s="65">
        <v>42902</v>
      </c>
      <c r="E1284" s="70">
        <v>5</v>
      </c>
      <c r="F1284" s="70">
        <v>52</v>
      </c>
      <c r="G1284" s="66"/>
      <c r="H1284" s="66"/>
      <c r="I1284" s="67">
        <v>1788.52</v>
      </c>
      <c r="J1284" s="68"/>
      <c r="K1284" s="66">
        <v>100</v>
      </c>
      <c r="L1284" s="68" t="s">
        <v>280</v>
      </c>
    </row>
    <row r="1285" spans="1:12">
      <c r="A1285" s="63">
        <v>1600</v>
      </c>
      <c r="B1285" s="63" t="s">
        <v>6013</v>
      </c>
      <c r="C1285" s="64" t="s">
        <v>7296</v>
      </c>
      <c r="D1285" s="65">
        <v>42902</v>
      </c>
      <c r="E1285" s="70">
        <v>5</v>
      </c>
      <c r="F1285" s="70">
        <v>52</v>
      </c>
      <c r="G1285" s="66"/>
      <c r="H1285" s="66"/>
      <c r="I1285" s="67">
        <v>894.26</v>
      </c>
      <c r="J1285" s="68"/>
      <c r="K1285" s="66">
        <v>100</v>
      </c>
      <c r="L1285" s="68" t="s">
        <v>280</v>
      </c>
    </row>
    <row r="1286" spans="1:12">
      <c r="A1286" s="63">
        <v>1600</v>
      </c>
      <c r="B1286" s="63" t="s">
        <v>6013</v>
      </c>
      <c r="C1286" s="64" t="s">
        <v>7297</v>
      </c>
      <c r="D1286" s="65">
        <v>42902</v>
      </c>
      <c r="E1286" s="70">
        <v>5</v>
      </c>
      <c r="F1286" s="70">
        <v>52</v>
      </c>
      <c r="G1286" s="66"/>
      <c r="H1286" s="66"/>
      <c r="I1286" s="67">
        <v>1600.64</v>
      </c>
      <c r="J1286" s="68"/>
      <c r="K1286" s="66">
        <v>100</v>
      </c>
      <c r="L1286" s="68" t="s">
        <v>280</v>
      </c>
    </row>
    <row r="1287" spans="1:12">
      <c r="A1287" s="63">
        <v>1600</v>
      </c>
      <c r="B1287" s="63" t="s">
        <v>6013</v>
      </c>
      <c r="C1287" s="64" t="s">
        <v>7298</v>
      </c>
      <c r="D1287" s="65">
        <v>42902</v>
      </c>
      <c r="E1287" s="70">
        <v>5</v>
      </c>
      <c r="F1287" s="70">
        <v>52</v>
      </c>
      <c r="G1287" s="66"/>
      <c r="H1287" s="66"/>
      <c r="I1287" s="67">
        <v>610</v>
      </c>
      <c r="J1287" s="68"/>
      <c r="K1287" s="66">
        <v>100</v>
      </c>
      <c r="L1287" s="68" t="s">
        <v>280</v>
      </c>
    </row>
    <row r="1288" spans="1:12">
      <c r="A1288" s="63">
        <v>1600</v>
      </c>
      <c r="B1288" s="63" t="s">
        <v>6013</v>
      </c>
      <c r="C1288" s="64" t="s">
        <v>7299</v>
      </c>
      <c r="D1288" s="65">
        <v>42902</v>
      </c>
      <c r="E1288" s="70">
        <v>3</v>
      </c>
      <c r="F1288" s="71"/>
      <c r="G1288" s="68"/>
      <c r="H1288" s="68"/>
      <c r="I1288" s="67">
        <v>219.6</v>
      </c>
      <c r="J1288" s="68"/>
      <c r="K1288" s="66">
        <v>133</v>
      </c>
      <c r="L1288" s="68" t="s">
        <v>269</v>
      </c>
    </row>
    <row r="1289" spans="1:12">
      <c r="A1289" s="63">
        <v>1600</v>
      </c>
      <c r="B1289" s="63" t="s">
        <v>6013</v>
      </c>
      <c r="C1289" s="64" t="s">
        <v>7300</v>
      </c>
      <c r="D1289" s="65">
        <v>42902</v>
      </c>
      <c r="E1289" s="70">
        <v>1</v>
      </c>
      <c r="F1289" s="70">
        <v>12</v>
      </c>
      <c r="G1289" s="66"/>
      <c r="H1289" s="66"/>
      <c r="I1289" s="67">
        <v>879.62</v>
      </c>
      <c r="J1289" s="68"/>
      <c r="K1289" s="66">
        <v>133</v>
      </c>
      <c r="L1289" s="68" t="s">
        <v>269</v>
      </c>
    </row>
    <row r="1290" spans="1:12">
      <c r="A1290" s="63">
        <v>1600</v>
      </c>
      <c r="B1290" s="63" t="s">
        <v>6013</v>
      </c>
      <c r="C1290" s="64" t="s">
        <v>7301</v>
      </c>
      <c r="D1290" s="65">
        <v>42902</v>
      </c>
      <c r="E1290" s="70">
        <v>6</v>
      </c>
      <c r="F1290" s="70">
        <v>62</v>
      </c>
      <c r="G1290" s="66"/>
      <c r="H1290" s="66"/>
      <c r="I1290" s="67">
        <v>829.6</v>
      </c>
      <c r="J1290" s="68"/>
      <c r="K1290" s="66">
        <v>2803</v>
      </c>
      <c r="L1290" s="68" t="s">
        <v>163</v>
      </c>
    </row>
    <row r="1291" spans="1:12">
      <c r="A1291" s="63">
        <v>1600</v>
      </c>
      <c r="B1291" s="63" t="s">
        <v>6013</v>
      </c>
      <c r="C1291" s="64" t="s">
        <v>7302</v>
      </c>
      <c r="D1291" s="65">
        <v>42902</v>
      </c>
      <c r="E1291" s="70">
        <v>1</v>
      </c>
      <c r="F1291" s="70">
        <v>12</v>
      </c>
      <c r="G1291" s="66"/>
      <c r="H1291" s="66"/>
      <c r="I1291" s="67">
        <v>183</v>
      </c>
      <c r="J1291" s="68"/>
      <c r="K1291" s="66">
        <v>2628</v>
      </c>
      <c r="L1291" s="68" t="s">
        <v>167</v>
      </c>
    </row>
    <row r="1292" spans="1:12">
      <c r="A1292" s="63">
        <v>1600</v>
      </c>
      <c r="B1292" s="63" t="s">
        <v>6013</v>
      </c>
      <c r="C1292" s="64" t="s">
        <v>7303</v>
      </c>
      <c r="D1292" s="65">
        <v>42902</v>
      </c>
      <c r="E1292" s="70">
        <v>3</v>
      </c>
      <c r="F1292" s="71"/>
      <c r="G1292" s="68"/>
      <c r="H1292" s="68"/>
      <c r="I1292" s="67">
        <v>244</v>
      </c>
      <c r="J1292" s="68"/>
      <c r="K1292" s="66">
        <v>2628</v>
      </c>
      <c r="L1292" s="68" t="s">
        <v>167</v>
      </c>
    </row>
    <row r="1293" spans="1:12">
      <c r="A1293" s="63">
        <v>1600</v>
      </c>
      <c r="B1293" s="63" t="s">
        <v>6013</v>
      </c>
      <c r="C1293" s="64" t="s">
        <v>7304</v>
      </c>
      <c r="D1293" s="65">
        <v>42902</v>
      </c>
      <c r="E1293" s="70">
        <v>1</v>
      </c>
      <c r="F1293" s="70">
        <v>12</v>
      </c>
      <c r="G1293" s="66"/>
      <c r="H1293" s="66"/>
      <c r="I1293" s="67">
        <v>1379.82</v>
      </c>
      <c r="J1293" s="68"/>
      <c r="K1293" s="66">
        <v>3107</v>
      </c>
      <c r="L1293" s="68" t="s">
        <v>151</v>
      </c>
    </row>
    <row r="1294" spans="1:12">
      <c r="A1294" s="63">
        <v>1600</v>
      </c>
      <c r="B1294" s="63" t="s">
        <v>6013</v>
      </c>
      <c r="C1294" s="64" t="s">
        <v>7305</v>
      </c>
      <c r="D1294" s="65">
        <v>42902</v>
      </c>
      <c r="E1294" s="70">
        <v>2</v>
      </c>
      <c r="F1294" s="70">
        <v>22</v>
      </c>
      <c r="G1294" s="66"/>
      <c r="H1294" s="66"/>
      <c r="I1294" s="67">
        <v>503.86</v>
      </c>
      <c r="J1294" s="68"/>
      <c r="K1294" s="66">
        <v>811</v>
      </c>
      <c r="L1294" s="68" t="s">
        <v>214</v>
      </c>
    </row>
    <row r="1295" spans="1:12">
      <c r="A1295" s="63">
        <v>1600</v>
      </c>
      <c r="B1295" s="63" t="s">
        <v>6013</v>
      </c>
      <c r="C1295" s="64" t="s">
        <v>7306</v>
      </c>
      <c r="D1295" s="65">
        <v>42902</v>
      </c>
      <c r="E1295" s="70">
        <v>1</v>
      </c>
      <c r="F1295" s="70">
        <v>12</v>
      </c>
      <c r="G1295" s="66"/>
      <c r="H1295" s="66"/>
      <c r="I1295" s="67">
        <v>1378.6</v>
      </c>
      <c r="J1295" s="68"/>
      <c r="K1295" s="66">
        <v>1391</v>
      </c>
      <c r="L1295" s="68" t="s">
        <v>196</v>
      </c>
    </row>
    <row r="1296" spans="1:12">
      <c r="A1296" s="63">
        <v>1600</v>
      </c>
      <c r="B1296" s="63" t="s">
        <v>6013</v>
      </c>
      <c r="C1296" s="64" t="s">
        <v>7307</v>
      </c>
      <c r="D1296" s="65">
        <v>42902</v>
      </c>
      <c r="E1296" s="70">
        <v>1</v>
      </c>
      <c r="F1296" s="70">
        <v>11</v>
      </c>
      <c r="G1296" s="66"/>
      <c r="H1296" s="66"/>
      <c r="I1296" s="67">
        <v>3708.8</v>
      </c>
      <c r="J1296" s="68"/>
      <c r="K1296" s="66">
        <v>2432</v>
      </c>
      <c r="L1296" s="68" t="s">
        <v>176</v>
      </c>
    </row>
    <row r="1297" spans="1:12">
      <c r="A1297" s="63">
        <v>1600</v>
      </c>
      <c r="B1297" s="63" t="s">
        <v>6013</v>
      </c>
      <c r="C1297" s="64" t="s">
        <v>7308</v>
      </c>
      <c r="D1297" s="65">
        <v>42902</v>
      </c>
      <c r="E1297" s="70">
        <v>2</v>
      </c>
      <c r="F1297" s="70">
        <v>22</v>
      </c>
      <c r="G1297" s="66"/>
      <c r="H1297" s="66"/>
      <c r="I1297" s="67">
        <v>728.34</v>
      </c>
      <c r="J1297" s="68"/>
      <c r="K1297" s="66">
        <v>1440</v>
      </c>
      <c r="L1297" s="68" t="s">
        <v>195</v>
      </c>
    </row>
    <row r="1298" spans="1:12">
      <c r="A1298" s="63">
        <v>1600</v>
      </c>
      <c r="B1298" s="63" t="s">
        <v>6013</v>
      </c>
      <c r="C1298" s="64" t="s">
        <v>7309</v>
      </c>
      <c r="D1298" s="65">
        <v>42902</v>
      </c>
      <c r="E1298" s="70">
        <v>2</v>
      </c>
      <c r="F1298" s="70">
        <v>22</v>
      </c>
      <c r="G1298" s="66"/>
      <c r="H1298" s="66"/>
      <c r="I1298" s="67">
        <v>1093.1199999999999</v>
      </c>
      <c r="J1298" s="68"/>
      <c r="K1298" s="66">
        <v>1440</v>
      </c>
      <c r="L1298" s="68" t="s">
        <v>195</v>
      </c>
    </row>
    <row r="1299" spans="1:12">
      <c r="A1299" s="63">
        <v>1600</v>
      </c>
      <c r="B1299" s="63" t="s">
        <v>6013</v>
      </c>
      <c r="C1299" s="64" t="s">
        <v>7310</v>
      </c>
      <c r="D1299" s="65">
        <v>42902</v>
      </c>
      <c r="E1299" s="70">
        <v>1</v>
      </c>
      <c r="F1299" s="70">
        <v>12</v>
      </c>
      <c r="G1299" s="66"/>
      <c r="H1299" s="66"/>
      <c r="I1299" s="67">
        <v>1135.82</v>
      </c>
      <c r="J1299" s="68"/>
      <c r="K1299" s="66">
        <v>611</v>
      </c>
      <c r="L1299" s="68" t="s">
        <v>227</v>
      </c>
    </row>
    <row r="1300" spans="1:12">
      <c r="A1300" s="63">
        <v>1600</v>
      </c>
      <c r="B1300" s="63" t="s">
        <v>6013</v>
      </c>
      <c r="C1300" s="64" t="s">
        <v>7311</v>
      </c>
      <c r="D1300" s="65">
        <v>42902</v>
      </c>
      <c r="E1300" s="70">
        <v>2</v>
      </c>
      <c r="F1300" s="70">
        <v>22</v>
      </c>
      <c r="G1300" s="66"/>
      <c r="H1300" s="66"/>
      <c r="I1300" s="67">
        <v>1187.06</v>
      </c>
      <c r="J1300" s="68"/>
      <c r="K1300" s="66">
        <v>611</v>
      </c>
      <c r="L1300" s="68" t="s">
        <v>227</v>
      </c>
    </row>
    <row r="1301" spans="1:12">
      <c r="A1301" s="63">
        <v>1600</v>
      </c>
      <c r="B1301" s="63" t="s">
        <v>6013</v>
      </c>
      <c r="C1301" s="64" t="s">
        <v>7312</v>
      </c>
      <c r="D1301" s="65">
        <v>42902</v>
      </c>
      <c r="E1301" s="70">
        <v>6</v>
      </c>
      <c r="F1301" s="70">
        <v>61</v>
      </c>
      <c r="G1301" s="66"/>
      <c r="H1301" s="66"/>
      <c r="I1301" s="67">
        <v>1415.2</v>
      </c>
      <c r="J1301" s="68"/>
      <c r="K1301" s="66">
        <v>611</v>
      </c>
      <c r="L1301" s="68" t="s">
        <v>227</v>
      </c>
    </row>
    <row r="1302" spans="1:12">
      <c r="A1302" s="63">
        <v>1600</v>
      </c>
      <c r="B1302" s="63" t="s">
        <v>6013</v>
      </c>
      <c r="C1302" s="64" t="s">
        <v>7313</v>
      </c>
      <c r="D1302" s="65">
        <v>42902</v>
      </c>
      <c r="E1302" s="70">
        <v>2</v>
      </c>
      <c r="F1302" s="70">
        <v>22</v>
      </c>
      <c r="G1302" s="66"/>
      <c r="H1302" s="66"/>
      <c r="I1302" s="67">
        <v>612.44000000000005</v>
      </c>
      <c r="J1302" s="68"/>
      <c r="K1302" s="66">
        <v>2178</v>
      </c>
      <c r="L1302" s="68" t="s">
        <v>182</v>
      </c>
    </row>
    <row r="1303" spans="1:12">
      <c r="A1303" s="63">
        <v>1600</v>
      </c>
      <c r="B1303" s="63" t="s">
        <v>6013</v>
      </c>
      <c r="C1303" s="64" t="s">
        <v>7314</v>
      </c>
      <c r="D1303" s="65">
        <v>42902</v>
      </c>
      <c r="E1303" s="70">
        <v>1</v>
      </c>
      <c r="F1303" s="70">
        <v>12</v>
      </c>
      <c r="G1303" s="66"/>
      <c r="H1303" s="66"/>
      <c r="I1303" s="67">
        <v>2514.42</v>
      </c>
      <c r="J1303" s="68"/>
      <c r="K1303" s="66">
        <v>2341</v>
      </c>
      <c r="L1303" s="68" t="s">
        <v>177</v>
      </c>
    </row>
    <row r="1304" spans="1:12">
      <c r="A1304" s="63">
        <v>1600</v>
      </c>
      <c r="B1304" s="63" t="s">
        <v>6013</v>
      </c>
      <c r="C1304" s="64" t="s">
        <v>7315</v>
      </c>
      <c r="D1304" s="65">
        <v>42902</v>
      </c>
      <c r="E1304" s="70">
        <v>1</v>
      </c>
      <c r="F1304" s="70">
        <v>12</v>
      </c>
      <c r="G1304" s="66"/>
      <c r="H1304" s="66"/>
      <c r="I1304" s="67">
        <v>3245.2</v>
      </c>
      <c r="J1304" s="68"/>
      <c r="K1304" s="66">
        <v>2341</v>
      </c>
      <c r="L1304" s="68" t="s">
        <v>177</v>
      </c>
    </row>
    <row r="1305" spans="1:12">
      <c r="A1305" s="63">
        <v>1600</v>
      </c>
      <c r="B1305" s="63" t="s">
        <v>6013</v>
      </c>
      <c r="C1305" s="64" t="s">
        <v>7316</v>
      </c>
      <c r="D1305" s="65">
        <v>42902</v>
      </c>
      <c r="E1305" s="70">
        <v>2</v>
      </c>
      <c r="F1305" s="70">
        <v>22</v>
      </c>
      <c r="G1305" s="66"/>
      <c r="H1305" s="66"/>
      <c r="I1305" s="67">
        <v>971.12</v>
      </c>
      <c r="J1305" s="68"/>
      <c r="K1305" s="66">
        <v>212</v>
      </c>
      <c r="L1305" s="68" t="s">
        <v>260</v>
      </c>
    </row>
    <row r="1306" spans="1:12">
      <c r="A1306" s="63">
        <v>1600</v>
      </c>
      <c r="B1306" s="63" t="s">
        <v>6013</v>
      </c>
      <c r="C1306" s="64" t="s">
        <v>7317</v>
      </c>
      <c r="D1306" s="65">
        <v>42902</v>
      </c>
      <c r="E1306" s="70">
        <v>2</v>
      </c>
      <c r="F1306" s="70">
        <v>22</v>
      </c>
      <c r="G1306" s="66"/>
      <c r="H1306" s="66"/>
      <c r="I1306" s="67">
        <v>1456.68</v>
      </c>
      <c r="J1306" s="68"/>
      <c r="K1306" s="66">
        <v>212</v>
      </c>
      <c r="L1306" s="68" t="s">
        <v>260</v>
      </c>
    </row>
    <row r="1307" spans="1:12">
      <c r="A1307" s="63">
        <v>1600</v>
      </c>
      <c r="B1307" s="63" t="s">
        <v>6013</v>
      </c>
      <c r="C1307" s="64" t="s">
        <v>7318</v>
      </c>
      <c r="D1307" s="65">
        <v>42902</v>
      </c>
      <c r="E1307" s="70">
        <v>2</v>
      </c>
      <c r="F1307" s="70">
        <v>22</v>
      </c>
      <c r="G1307" s="66"/>
      <c r="H1307" s="66"/>
      <c r="I1307" s="67">
        <v>2881.64</v>
      </c>
      <c r="J1307" s="68"/>
      <c r="K1307" s="66">
        <v>1440</v>
      </c>
      <c r="L1307" s="68" t="s">
        <v>195</v>
      </c>
    </row>
    <row r="1308" spans="1:12">
      <c r="A1308" s="63">
        <v>1600</v>
      </c>
      <c r="B1308" s="63" t="s">
        <v>6013</v>
      </c>
      <c r="C1308" s="64" t="s">
        <v>7319</v>
      </c>
      <c r="D1308" s="65">
        <v>42902</v>
      </c>
      <c r="E1308" s="70">
        <v>2</v>
      </c>
      <c r="F1308" s="70">
        <v>21</v>
      </c>
      <c r="G1308" s="66"/>
      <c r="H1308" s="66"/>
      <c r="I1308" s="67">
        <v>1220</v>
      </c>
      <c r="J1308" s="68"/>
      <c r="K1308" s="66">
        <v>1440</v>
      </c>
      <c r="L1308" s="68" t="s">
        <v>195</v>
      </c>
    </row>
    <row r="1309" spans="1:12">
      <c r="A1309" s="63">
        <v>1600</v>
      </c>
      <c r="B1309" s="63" t="s">
        <v>6013</v>
      </c>
      <c r="C1309" s="64" t="s">
        <v>7320</v>
      </c>
      <c r="D1309" s="65">
        <v>42902</v>
      </c>
      <c r="E1309" s="70">
        <v>6</v>
      </c>
      <c r="F1309" s="70">
        <v>62</v>
      </c>
      <c r="G1309" s="66"/>
      <c r="H1309" s="66"/>
      <c r="I1309" s="67">
        <v>1659.2</v>
      </c>
      <c r="J1309" s="68"/>
      <c r="K1309" s="66">
        <v>2178</v>
      </c>
      <c r="L1309" s="68" t="s">
        <v>182</v>
      </c>
    </row>
    <row r="1310" spans="1:12">
      <c r="A1310" s="63">
        <v>1600</v>
      </c>
      <c r="B1310" s="63" t="s">
        <v>6013</v>
      </c>
      <c r="C1310" s="64" t="s">
        <v>7321</v>
      </c>
      <c r="D1310" s="65">
        <v>42902</v>
      </c>
      <c r="E1310" s="70">
        <v>5</v>
      </c>
      <c r="F1310" s="70">
        <v>52</v>
      </c>
      <c r="G1310" s="66"/>
      <c r="H1310" s="66"/>
      <c r="I1310" s="67">
        <v>1342</v>
      </c>
      <c r="J1310" s="68"/>
      <c r="K1310" s="66">
        <v>2077</v>
      </c>
      <c r="L1310" s="68" t="s">
        <v>186</v>
      </c>
    </row>
    <row r="1311" spans="1:12">
      <c r="A1311" s="63">
        <v>1600</v>
      </c>
      <c r="B1311" s="63" t="s">
        <v>6013</v>
      </c>
      <c r="C1311" s="64" t="s">
        <v>7322</v>
      </c>
      <c r="D1311" s="65">
        <v>42902</v>
      </c>
      <c r="E1311" s="70">
        <v>6</v>
      </c>
      <c r="F1311" s="70">
        <v>62</v>
      </c>
      <c r="G1311" s="66"/>
      <c r="H1311" s="66"/>
      <c r="I1311" s="67">
        <v>719.8</v>
      </c>
      <c r="J1311" s="68"/>
      <c r="K1311" s="66">
        <v>2037</v>
      </c>
      <c r="L1311" s="68" t="s">
        <v>189</v>
      </c>
    </row>
    <row r="1312" spans="1:12">
      <c r="A1312" s="63">
        <v>1600</v>
      </c>
      <c r="B1312" s="63" t="s">
        <v>6013</v>
      </c>
      <c r="C1312" s="64" t="s">
        <v>7323</v>
      </c>
      <c r="D1312" s="65">
        <v>42902</v>
      </c>
      <c r="E1312" s="70">
        <v>3</v>
      </c>
      <c r="F1312" s="71"/>
      <c r="G1312" s="68"/>
      <c r="H1312" s="68"/>
      <c r="I1312" s="67">
        <v>512.4</v>
      </c>
      <c r="J1312" s="68"/>
      <c r="K1312" s="66">
        <v>2037</v>
      </c>
      <c r="L1312" s="68" t="s">
        <v>189</v>
      </c>
    </row>
    <row r="1313" spans="1:12">
      <c r="A1313" s="63">
        <v>1600</v>
      </c>
      <c r="B1313" s="63" t="s">
        <v>6013</v>
      </c>
      <c r="C1313" s="64" t="s">
        <v>7324</v>
      </c>
      <c r="D1313" s="65">
        <v>42902</v>
      </c>
      <c r="E1313" s="70">
        <v>1</v>
      </c>
      <c r="F1313" s="70">
        <v>12</v>
      </c>
      <c r="G1313" s="66"/>
      <c r="H1313" s="66"/>
      <c r="I1313" s="67">
        <v>1135.82</v>
      </c>
      <c r="J1313" s="68"/>
      <c r="K1313" s="66">
        <v>949</v>
      </c>
      <c r="L1313" s="68" t="s">
        <v>208</v>
      </c>
    </row>
    <row r="1314" spans="1:12">
      <c r="A1314" s="63">
        <v>1600</v>
      </c>
      <c r="B1314" s="63" t="s">
        <v>6013</v>
      </c>
      <c r="C1314" s="64" t="s">
        <v>7325</v>
      </c>
      <c r="D1314" s="65">
        <v>42902</v>
      </c>
      <c r="E1314" s="70">
        <v>6</v>
      </c>
      <c r="F1314" s="70">
        <v>61</v>
      </c>
      <c r="G1314" s="66"/>
      <c r="H1314" s="66"/>
      <c r="I1314" s="67">
        <v>11785.2</v>
      </c>
      <c r="J1314" s="68"/>
      <c r="K1314" s="66">
        <v>111</v>
      </c>
      <c r="L1314" s="68" t="s">
        <v>272</v>
      </c>
    </row>
    <row r="1315" spans="1:12">
      <c r="A1315" s="63">
        <v>1600</v>
      </c>
      <c r="B1315" s="63" t="s">
        <v>6013</v>
      </c>
      <c r="C1315" s="64" t="s">
        <v>7326</v>
      </c>
      <c r="D1315" s="65">
        <v>42902</v>
      </c>
      <c r="E1315" s="70">
        <v>2</v>
      </c>
      <c r="F1315" s="70">
        <v>22</v>
      </c>
      <c r="G1315" s="66"/>
      <c r="H1315" s="66"/>
      <c r="I1315" s="67">
        <v>2374.12</v>
      </c>
      <c r="J1315" s="68"/>
      <c r="K1315" s="66">
        <v>1268</v>
      </c>
      <c r="L1315" s="68" t="s">
        <v>198</v>
      </c>
    </row>
    <row r="1316" spans="1:12">
      <c r="A1316" s="63">
        <v>1600</v>
      </c>
      <c r="B1316" s="63" t="s">
        <v>6013</v>
      </c>
      <c r="C1316" s="64" t="s">
        <v>7327</v>
      </c>
      <c r="D1316" s="65">
        <v>42902</v>
      </c>
      <c r="E1316" s="70">
        <v>2</v>
      </c>
      <c r="F1316" s="70">
        <v>22</v>
      </c>
      <c r="G1316" s="66"/>
      <c r="H1316" s="66"/>
      <c r="I1316" s="67">
        <v>1695.8</v>
      </c>
      <c r="J1316" s="68"/>
      <c r="K1316" s="66">
        <v>3081</v>
      </c>
      <c r="L1316" s="68" t="s">
        <v>153</v>
      </c>
    </row>
    <row r="1317" spans="1:12">
      <c r="A1317" s="63">
        <v>1600</v>
      </c>
      <c r="B1317" s="63" t="s">
        <v>6013</v>
      </c>
      <c r="C1317" s="64" t="s">
        <v>7328</v>
      </c>
      <c r="D1317" s="65">
        <v>42902</v>
      </c>
      <c r="E1317" s="70">
        <v>6</v>
      </c>
      <c r="F1317" s="70">
        <v>61</v>
      </c>
      <c r="G1317" s="66"/>
      <c r="H1317" s="66"/>
      <c r="I1317" s="67">
        <v>1281</v>
      </c>
      <c r="J1317" s="68"/>
      <c r="K1317" s="66">
        <v>3081</v>
      </c>
      <c r="L1317" s="68" t="s">
        <v>153</v>
      </c>
    </row>
    <row r="1318" spans="1:12">
      <c r="A1318" s="63">
        <v>1600</v>
      </c>
      <c r="B1318" s="63" t="s">
        <v>6013</v>
      </c>
      <c r="C1318" s="64" t="s">
        <v>7329</v>
      </c>
      <c r="D1318" s="65">
        <v>42902</v>
      </c>
      <c r="E1318" s="70">
        <v>6</v>
      </c>
      <c r="F1318" s="70">
        <v>61</v>
      </c>
      <c r="G1318" s="66"/>
      <c r="H1318" s="66"/>
      <c r="I1318" s="67">
        <v>1587.22</v>
      </c>
      <c r="J1318" s="68"/>
      <c r="K1318" s="66">
        <v>3077</v>
      </c>
      <c r="L1318" s="68" t="s">
        <v>154</v>
      </c>
    </row>
    <row r="1319" spans="1:12">
      <c r="A1319" s="63">
        <v>1600</v>
      </c>
      <c r="B1319" s="63" t="s">
        <v>6013</v>
      </c>
      <c r="C1319" s="64" t="s">
        <v>7330</v>
      </c>
      <c r="D1319" s="65">
        <v>42902</v>
      </c>
      <c r="E1319" s="70">
        <v>1</v>
      </c>
      <c r="F1319" s="70">
        <v>12</v>
      </c>
      <c r="G1319" s="66"/>
      <c r="H1319" s="66"/>
      <c r="I1319" s="67">
        <v>2513.1999999999998</v>
      </c>
      <c r="J1319" s="68"/>
      <c r="K1319" s="66">
        <v>3077</v>
      </c>
      <c r="L1319" s="68" t="s">
        <v>154</v>
      </c>
    </row>
    <row r="1320" spans="1:12">
      <c r="A1320" s="63">
        <v>1600</v>
      </c>
      <c r="B1320" s="63" t="s">
        <v>6013</v>
      </c>
      <c r="C1320" s="64" t="s">
        <v>7331</v>
      </c>
      <c r="D1320" s="65">
        <v>42902</v>
      </c>
      <c r="E1320" s="70">
        <v>2</v>
      </c>
      <c r="F1320" s="70">
        <v>21</v>
      </c>
      <c r="G1320" s="66"/>
      <c r="H1320" s="66"/>
      <c r="I1320" s="67">
        <v>5404.6</v>
      </c>
      <c r="J1320" s="68"/>
      <c r="K1320" s="66">
        <v>3077</v>
      </c>
      <c r="L1320" s="68" t="s">
        <v>154</v>
      </c>
    </row>
    <row r="1321" spans="1:12">
      <c r="A1321" s="63">
        <v>1600</v>
      </c>
      <c r="B1321" s="63" t="s">
        <v>6013</v>
      </c>
      <c r="C1321" s="64" t="s">
        <v>7332</v>
      </c>
      <c r="D1321" s="65">
        <v>42902</v>
      </c>
      <c r="E1321" s="70">
        <v>6</v>
      </c>
      <c r="F1321" s="70">
        <v>62</v>
      </c>
      <c r="G1321" s="66"/>
      <c r="H1321" s="66"/>
      <c r="I1321" s="67">
        <v>719.8</v>
      </c>
      <c r="J1321" s="68"/>
      <c r="K1321" s="66">
        <v>3077</v>
      </c>
      <c r="L1321" s="68" t="s">
        <v>154</v>
      </c>
    </row>
    <row r="1322" spans="1:12">
      <c r="A1322" s="63">
        <v>1600</v>
      </c>
      <c r="B1322" s="63" t="s">
        <v>6013</v>
      </c>
      <c r="C1322" s="64" t="s">
        <v>7333</v>
      </c>
      <c r="D1322" s="65">
        <v>42902</v>
      </c>
      <c r="E1322" s="70">
        <v>6</v>
      </c>
      <c r="F1322" s="70">
        <v>61</v>
      </c>
      <c r="G1322" s="66"/>
      <c r="H1322" s="66"/>
      <c r="I1322" s="67">
        <v>4330.47</v>
      </c>
      <c r="J1322" s="68"/>
      <c r="K1322" s="66">
        <v>3077</v>
      </c>
      <c r="L1322" s="68" t="s">
        <v>154</v>
      </c>
    </row>
    <row r="1323" spans="1:12">
      <c r="A1323" s="63">
        <v>1600</v>
      </c>
      <c r="B1323" s="63" t="s">
        <v>6013</v>
      </c>
      <c r="C1323" s="64" t="s">
        <v>7334</v>
      </c>
      <c r="D1323" s="65">
        <v>42902</v>
      </c>
      <c r="E1323" s="70">
        <v>3</v>
      </c>
      <c r="F1323" s="71"/>
      <c r="G1323" s="68"/>
      <c r="H1323" s="68"/>
      <c r="I1323" s="67">
        <v>244</v>
      </c>
      <c r="J1323" s="68"/>
      <c r="K1323" s="66">
        <v>3077</v>
      </c>
      <c r="L1323" s="68" t="s">
        <v>154</v>
      </c>
    </row>
    <row r="1324" spans="1:12">
      <c r="A1324" s="63">
        <v>1600</v>
      </c>
      <c r="B1324" s="63" t="s">
        <v>6013</v>
      </c>
      <c r="C1324" s="64" t="s">
        <v>7335</v>
      </c>
      <c r="D1324" s="65">
        <v>42902</v>
      </c>
      <c r="E1324" s="70">
        <v>3</v>
      </c>
      <c r="F1324" s="71"/>
      <c r="G1324" s="68"/>
      <c r="H1324" s="68"/>
      <c r="I1324" s="67">
        <v>103.7</v>
      </c>
      <c r="J1324" s="68"/>
      <c r="K1324" s="66">
        <v>2951</v>
      </c>
      <c r="L1324" s="68" t="s">
        <v>157</v>
      </c>
    </row>
    <row r="1325" spans="1:12">
      <c r="A1325" s="63">
        <v>1600</v>
      </c>
      <c r="B1325" s="63" t="s">
        <v>6013</v>
      </c>
      <c r="C1325" s="64" t="s">
        <v>7336</v>
      </c>
      <c r="D1325" s="65">
        <v>42902</v>
      </c>
      <c r="E1325" s="70">
        <v>3</v>
      </c>
      <c r="F1325" s="71"/>
      <c r="G1325" s="68"/>
      <c r="H1325" s="68"/>
      <c r="I1325" s="67">
        <v>244</v>
      </c>
      <c r="J1325" s="68"/>
      <c r="K1325" s="66">
        <v>2951</v>
      </c>
      <c r="L1325" s="68" t="s">
        <v>157</v>
      </c>
    </row>
    <row r="1326" spans="1:12">
      <c r="A1326" s="63">
        <v>1600</v>
      </c>
      <c r="B1326" s="63" t="s">
        <v>6013</v>
      </c>
      <c r="C1326" s="64" t="s">
        <v>7337</v>
      </c>
      <c r="D1326" s="65">
        <v>42902</v>
      </c>
      <c r="E1326" s="70">
        <v>3</v>
      </c>
      <c r="F1326" s="71"/>
      <c r="G1326" s="68"/>
      <c r="H1326" s="68"/>
      <c r="I1326" s="67">
        <v>244</v>
      </c>
      <c r="J1326" s="68"/>
      <c r="K1326" s="66">
        <v>2951</v>
      </c>
      <c r="L1326" s="68" t="s">
        <v>157</v>
      </c>
    </row>
    <row r="1327" spans="1:12">
      <c r="A1327" s="63">
        <v>1600</v>
      </c>
      <c r="B1327" s="63" t="s">
        <v>6013</v>
      </c>
      <c r="C1327" s="64" t="s">
        <v>7338</v>
      </c>
      <c r="D1327" s="65">
        <v>42902</v>
      </c>
      <c r="E1327" s="70">
        <v>3</v>
      </c>
      <c r="F1327" s="71"/>
      <c r="G1327" s="68"/>
      <c r="H1327" s="68"/>
      <c r="I1327" s="67">
        <v>219.6</v>
      </c>
      <c r="J1327" s="68"/>
      <c r="K1327" s="66">
        <v>2951</v>
      </c>
      <c r="L1327" s="68" t="s">
        <v>157</v>
      </c>
    </row>
    <row r="1328" spans="1:12">
      <c r="A1328" s="63">
        <v>1600</v>
      </c>
      <c r="B1328" s="63" t="s">
        <v>6013</v>
      </c>
      <c r="C1328" s="64" t="s">
        <v>7339</v>
      </c>
      <c r="D1328" s="65">
        <v>42902</v>
      </c>
      <c r="E1328" s="70">
        <v>6</v>
      </c>
      <c r="F1328" s="70">
        <v>61</v>
      </c>
      <c r="G1328" s="66"/>
      <c r="H1328" s="66"/>
      <c r="I1328" s="67">
        <v>4099.2</v>
      </c>
      <c r="J1328" s="68"/>
      <c r="K1328" s="66">
        <v>2951</v>
      </c>
      <c r="L1328" s="68" t="s">
        <v>157</v>
      </c>
    </row>
    <row r="1329" spans="1:12">
      <c r="A1329" s="63">
        <v>1600</v>
      </c>
      <c r="B1329" s="63" t="s">
        <v>6013</v>
      </c>
      <c r="C1329" s="64" t="s">
        <v>7340</v>
      </c>
      <c r="D1329" s="65">
        <v>42909</v>
      </c>
      <c r="E1329" s="70">
        <v>6</v>
      </c>
      <c r="F1329" s="70">
        <v>62</v>
      </c>
      <c r="G1329" s="66"/>
      <c r="H1329" s="66"/>
      <c r="I1329" s="67">
        <v>1256.5999999999999</v>
      </c>
      <c r="J1329" s="68"/>
      <c r="K1329" s="66">
        <v>196</v>
      </c>
      <c r="L1329" s="68" t="s">
        <v>263</v>
      </c>
    </row>
    <row r="1330" spans="1:12">
      <c r="A1330" s="63">
        <v>1600</v>
      </c>
      <c r="B1330" s="63" t="s">
        <v>6013</v>
      </c>
      <c r="C1330" s="64" t="s">
        <v>7341</v>
      </c>
      <c r="D1330" s="65">
        <v>42909</v>
      </c>
      <c r="E1330" s="70">
        <v>1</v>
      </c>
      <c r="F1330" s="70">
        <v>12</v>
      </c>
      <c r="G1330" s="66"/>
      <c r="H1330" s="66"/>
      <c r="I1330" s="67">
        <v>1189.5</v>
      </c>
      <c r="J1330" s="68"/>
      <c r="K1330" s="66">
        <v>805</v>
      </c>
      <c r="L1330" s="68" t="s">
        <v>215</v>
      </c>
    </row>
    <row r="1331" spans="1:12">
      <c r="A1331" s="63">
        <v>1600</v>
      </c>
      <c r="B1331" s="63" t="s">
        <v>6013</v>
      </c>
      <c r="C1331" s="64" t="s">
        <v>7342</v>
      </c>
      <c r="D1331" s="65">
        <v>42909</v>
      </c>
      <c r="E1331" s="70">
        <v>6</v>
      </c>
      <c r="F1331" s="70">
        <v>62</v>
      </c>
      <c r="G1331" s="66"/>
      <c r="H1331" s="66"/>
      <c r="I1331" s="67">
        <v>2513.1999999999998</v>
      </c>
      <c r="J1331" s="68"/>
      <c r="K1331" s="66">
        <v>822</v>
      </c>
      <c r="L1331" s="68" t="s">
        <v>212</v>
      </c>
    </row>
    <row r="1332" spans="1:12">
      <c r="A1332" s="63">
        <v>1600</v>
      </c>
      <c r="B1332" s="63" t="s">
        <v>6013</v>
      </c>
      <c r="C1332" s="64" t="s">
        <v>7343</v>
      </c>
      <c r="D1332" s="65">
        <v>42909</v>
      </c>
      <c r="E1332" s="70">
        <v>3</v>
      </c>
      <c r="F1332" s="71"/>
      <c r="G1332" s="68"/>
      <c r="H1332" s="68"/>
      <c r="I1332" s="67">
        <v>219.6</v>
      </c>
      <c r="J1332" s="68"/>
      <c r="K1332" s="66">
        <v>2094</v>
      </c>
      <c r="L1332" s="68" t="s">
        <v>184</v>
      </c>
    </row>
    <row r="1333" spans="1:12">
      <c r="A1333" s="63">
        <v>1600</v>
      </c>
      <c r="B1333" s="63" t="s">
        <v>6013</v>
      </c>
      <c r="C1333" s="64" t="s">
        <v>7344</v>
      </c>
      <c r="D1333" s="65">
        <v>42909</v>
      </c>
      <c r="E1333" s="70">
        <v>1</v>
      </c>
      <c r="F1333" s="70">
        <v>12</v>
      </c>
      <c r="G1333" s="66"/>
      <c r="H1333" s="66"/>
      <c r="I1333" s="67">
        <v>1057.74</v>
      </c>
      <c r="J1333" s="68"/>
      <c r="K1333" s="66">
        <v>2519</v>
      </c>
      <c r="L1333" s="68" t="s">
        <v>171</v>
      </c>
    </row>
    <row r="1334" spans="1:12">
      <c r="A1334" s="63">
        <v>1600</v>
      </c>
      <c r="B1334" s="63" t="s">
        <v>6013</v>
      </c>
      <c r="C1334" s="64" t="s">
        <v>7345</v>
      </c>
      <c r="D1334" s="65">
        <v>42909</v>
      </c>
      <c r="E1334" s="70">
        <v>1</v>
      </c>
      <c r="F1334" s="70">
        <v>12</v>
      </c>
      <c r="G1334" s="66"/>
      <c r="H1334" s="66"/>
      <c r="I1334" s="67">
        <v>528.26</v>
      </c>
      <c r="J1334" s="68"/>
      <c r="K1334" s="66">
        <v>2519</v>
      </c>
      <c r="L1334" s="68" t="s">
        <v>171</v>
      </c>
    </row>
    <row r="1335" spans="1:12">
      <c r="A1335" s="63">
        <v>1600</v>
      </c>
      <c r="B1335" s="63" t="s">
        <v>6013</v>
      </c>
      <c r="C1335" s="64" t="s">
        <v>7346</v>
      </c>
      <c r="D1335" s="65">
        <v>42909</v>
      </c>
      <c r="E1335" s="70">
        <v>1</v>
      </c>
      <c r="F1335" s="70">
        <v>12</v>
      </c>
      <c r="G1335" s="66"/>
      <c r="H1335" s="66"/>
      <c r="I1335" s="67">
        <v>1189.5</v>
      </c>
      <c r="J1335" s="68"/>
      <c r="K1335" s="66">
        <v>2951</v>
      </c>
      <c r="L1335" s="68" t="s">
        <v>157</v>
      </c>
    </row>
    <row r="1336" spans="1:12">
      <c r="A1336" s="63">
        <v>1600</v>
      </c>
      <c r="B1336" s="63" t="s">
        <v>6013</v>
      </c>
      <c r="C1336" s="64" t="s">
        <v>7347</v>
      </c>
      <c r="D1336" s="65">
        <v>42909</v>
      </c>
      <c r="E1336" s="70">
        <v>6</v>
      </c>
      <c r="F1336" s="70">
        <v>61</v>
      </c>
      <c r="G1336" s="66"/>
      <c r="H1336" s="66"/>
      <c r="I1336" s="67">
        <v>1342</v>
      </c>
      <c r="J1336" s="68"/>
      <c r="K1336" s="66">
        <v>3126</v>
      </c>
      <c r="L1336" s="68" t="s">
        <v>150</v>
      </c>
    </row>
    <row r="1337" spans="1:12">
      <c r="A1337" s="63">
        <v>1600</v>
      </c>
      <c r="B1337" s="63" t="s">
        <v>6013</v>
      </c>
      <c r="C1337" s="64" t="s">
        <v>7348</v>
      </c>
      <c r="D1337" s="65">
        <v>42909</v>
      </c>
      <c r="E1337" s="70">
        <v>1</v>
      </c>
      <c r="F1337" s="70">
        <v>12</v>
      </c>
      <c r="G1337" s="66"/>
      <c r="H1337" s="66"/>
      <c r="I1337" s="67">
        <v>1218.78</v>
      </c>
      <c r="J1337" s="68"/>
      <c r="K1337" s="66">
        <v>1126</v>
      </c>
      <c r="L1337" s="68" t="s">
        <v>201</v>
      </c>
    </row>
    <row r="1338" spans="1:12">
      <c r="A1338" s="63">
        <v>1600</v>
      </c>
      <c r="B1338" s="63" t="s">
        <v>6013</v>
      </c>
      <c r="C1338" s="64" t="s">
        <v>7349</v>
      </c>
      <c r="D1338" s="65">
        <v>42909</v>
      </c>
      <c r="E1338" s="70">
        <v>1</v>
      </c>
      <c r="F1338" s="70">
        <v>12</v>
      </c>
      <c r="G1338" s="66"/>
      <c r="H1338" s="66"/>
      <c r="I1338" s="67">
        <v>1256.5999999999999</v>
      </c>
      <c r="J1338" s="68"/>
      <c r="K1338" s="66">
        <v>1511</v>
      </c>
      <c r="L1338" s="68" t="s">
        <v>194</v>
      </c>
    </row>
    <row r="1339" spans="1:12">
      <c r="A1339" s="63">
        <v>1600</v>
      </c>
      <c r="B1339" s="63" t="s">
        <v>6013</v>
      </c>
      <c r="C1339" s="64" t="s">
        <v>7350</v>
      </c>
      <c r="D1339" s="65">
        <v>42909</v>
      </c>
      <c r="E1339" s="70">
        <v>6</v>
      </c>
      <c r="F1339" s="70">
        <v>62</v>
      </c>
      <c r="G1339" s="66"/>
      <c r="H1339" s="66"/>
      <c r="I1339" s="67">
        <v>507.52</v>
      </c>
      <c r="J1339" s="68"/>
      <c r="K1339" s="66">
        <v>1511</v>
      </c>
      <c r="L1339" s="68" t="s">
        <v>194</v>
      </c>
    </row>
    <row r="1340" spans="1:12">
      <c r="A1340" s="63">
        <v>1600</v>
      </c>
      <c r="B1340" s="63" t="s">
        <v>6013</v>
      </c>
      <c r="C1340" s="64" t="s">
        <v>7351</v>
      </c>
      <c r="D1340" s="65">
        <v>42909</v>
      </c>
      <c r="E1340" s="70">
        <v>6</v>
      </c>
      <c r="F1340" s="70">
        <v>62</v>
      </c>
      <c r="G1340" s="66"/>
      <c r="H1340" s="66"/>
      <c r="I1340" s="67">
        <v>951.6</v>
      </c>
      <c r="J1340" s="68"/>
      <c r="K1340" s="66">
        <v>1511</v>
      </c>
      <c r="L1340" s="68" t="s">
        <v>194</v>
      </c>
    </row>
    <row r="1341" spans="1:12">
      <c r="A1341" s="63">
        <v>1600</v>
      </c>
      <c r="B1341" s="63" t="s">
        <v>6013</v>
      </c>
      <c r="C1341" s="64" t="s">
        <v>7352</v>
      </c>
      <c r="D1341" s="65">
        <v>42909</v>
      </c>
      <c r="E1341" s="70">
        <v>3</v>
      </c>
      <c r="F1341" s="71"/>
      <c r="G1341" s="68"/>
      <c r="H1341" s="68"/>
      <c r="I1341" s="67">
        <v>268.39999999999998</v>
      </c>
      <c r="J1341" s="68"/>
      <c r="K1341" s="66">
        <v>1119</v>
      </c>
      <c r="L1341" s="68" t="s">
        <v>202</v>
      </c>
    </row>
    <row r="1342" spans="1:12">
      <c r="A1342" s="63">
        <v>1600</v>
      </c>
      <c r="B1342" s="63" t="s">
        <v>6013</v>
      </c>
      <c r="C1342" s="64" t="s">
        <v>7353</v>
      </c>
      <c r="D1342" s="65">
        <v>42909</v>
      </c>
      <c r="E1342" s="70">
        <v>1</v>
      </c>
      <c r="F1342" s="70">
        <v>12</v>
      </c>
      <c r="G1342" s="66"/>
      <c r="H1342" s="66"/>
      <c r="I1342" s="67">
        <v>951.6</v>
      </c>
      <c r="J1342" s="68"/>
      <c r="K1342" s="66">
        <v>100</v>
      </c>
      <c r="L1342" s="68" t="s">
        <v>280</v>
      </c>
    </row>
    <row r="1343" spans="1:12">
      <c r="A1343" s="63">
        <v>1600</v>
      </c>
      <c r="B1343" s="63" t="s">
        <v>6013</v>
      </c>
      <c r="C1343" s="64" t="s">
        <v>7354</v>
      </c>
      <c r="D1343" s="65">
        <v>42909</v>
      </c>
      <c r="E1343" s="70">
        <v>3</v>
      </c>
      <c r="F1343" s="71"/>
      <c r="G1343" s="68"/>
      <c r="H1343" s="68"/>
      <c r="I1343" s="67">
        <v>73.2</v>
      </c>
      <c r="J1343" s="68"/>
      <c r="K1343" s="66">
        <v>103</v>
      </c>
      <c r="L1343" s="68" t="s">
        <v>277</v>
      </c>
    </row>
    <row r="1344" spans="1:12">
      <c r="A1344" s="63">
        <v>1600</v>
      </c>
      <c r="B1344" s="63" t="s">
        <v>6013</v>
      </c>
      <c r="C1344" s="64" t="s">
        <v>7355</v>
      </c>
      <c r="D1344" s="65">
        <v>42909</v>
      </c>
      <c r="E1344" s="70">
        <v>6</v>
      </c>
      <c r="F1344" s="70">
        <v>62</v>
      </c>
      <c r="G1344" s="66"/>
      <c r="H1344" s="66"/>
      <c r="I1344" s="67">
        <v>2514.42</v>
      </c>
      <c r="J1344" s="68"/>
      <c r="K1344" s="66">
        <v>2803</v>
      </c>
      <c r="L1344" s="68" t="s">
        <v>163</v>
      </c>
    </row>
    <row r="1345" spans="1:12">
      <c r="A1345" s="63">
        <v>1600</v>
      </c>
      <c r="B1345" s="63" t="s">
        <v>6013</v>
      </c>
      <c r="C1345" s="64" t="s">
        <v>7356</v>
      </c>
      <c r="D1345" s="65">
        <v>42909</v>
      </c>
      <c r="E1345" s="70">
        <v>6</v>
      </c>
      <c r="F1345" s="70">
        <v>62</v>
      </c>
      <c r="G1345" s="66"/>
      <c r="H1345" s="66"/>
      <c r="I1345" s="67">
        <v>808.86</v>
      </c>
      <c r="J1345" s="68"/>
      <c r="K1345" s="66">
        <v>2803</v>
      </c>
      <c r="L1345" s="68" t="s">
        <v>163</v>
      </c>
    </row>
    <row r="1346" spans="1:12">
      <c r="A1346" s="63">
        <v>1600</v>
      </c>
      <c r="B1346" s="63" t="s">
        <v>6013</v>
      </c>
      <c r="C1346" s="64" t="s">
        <v>7357</v>
      </c>
      <c r="D1346" s="65">
        <v>42909</v>
      </c>
      <c r="E1346" s="70">
        <v>2</v>
      </c>
      <c r="F1346" s="70">
        <v>22</v>
      </c>
      <c r="G1346" s="66"/>
      <c r="H1346" s="66"/>
      <c r="I1346" s="67">
        <v>3246.42</v>
      </c>
      <c r="J1346" s="68"/>
      <c r="K1346" s="66">
        <v>3107</v>
      </c>
      <c r="L1346" s="68" t="s">
        <v>151</v>
      </c>
    </row>
    <row r="1347" spans="1:12">
      <c r="A1347" s="63">
        <v>1600</v>
      </c>
      <c r="B1347" s="63" t="s">
        <v>6013</v>
      </c>
      <c r="C1347" s="64" t="s">
        <v>7358</v>
      </c>
      <c r="D1347" s="65">
        <v>42909</v>
      </c>
      <c r="E1347" s="70">
        <v>2</v>
      </c>
      <c r="F1347" s="70">
        <v>22</v>
      </c>
      <c r="G1347" s="66"/>
      <c r="H1347" s="66"/>
      <c r="I1347" s="67">
        <v>1256.5999999999999</v>
      </c>
      <c r="J1347" s="68"/>
      <c r="K1347" s="66">
        <v>3107</v>
      </c>
      <c r="L1347" s="68" t="s">
        <v>151</v>
      </c>
    </row>
    <row r="1348" spans="1:12">
      <c r="A1348" s="63">
        <v>1600</v>
      </c>
      <c r="B1348" s="63" t="s">
        <v>6013</v>
      </c>
      <c r="C1348" s="64" t="s">
        <v>7359</v>
      </c>
      <c r="D1348" s="65">
        <v>42909</v>
      </c>
      <c r="E1348" s="70">
        <v>1</v>
      </c>
      <c r="F1348" s="70">
        <v>12</v>
      </c>
      <c r="G1348" s="66"/>
      <c r="H1348" s="66"/>
      <c r="I1348" s="67">
        <v>2115.48</v>
      </c>
      <c r="J1348" s="68"/>
      <c r="K1348" s="66">
        <v>2457</v>
      </c>
      <c r="L1348" s="68" t="s">
        <v>173</v>
      </c>
    </row>
    <row r="1349" spans="1:12">
      <c r="A1349" s="63">
        <v>1600</v>
      </c>
      <c r="B1349" s="63" t="s">
        <v>6013</v>
      </c>
      <c r="C1349" s="64" t="s">
        <v>7360</v>
      </c>
      <c r="D1349" s="65">
        <v>42909</v>
      </c>
      <c r="E1349" s="70">
        <v>1</v>
      </c>
      <c r="F1349" s="70">
        <v>12</v>
      </c>
      <c r="G1349" s="66"/>
      <c r="H1349" s="66"/>
      <c r="I1349" s="67">
        <v>1057.74</v>
      </c>
      <c r="J1349" s="68"/>
      <c r="K1349" s="66">
        <v>2457</v>
      </c>
      <c r="L1349" s="68" t="s">
        <v>173</v>
      </c>
    </row>
    <row r="1350" spans="1:12">
      <c r="A1350" s="63">
        <v>1600</v>
      </c>
      <c r="B1350" s="63" t="s">
        <v>6013</v>
      </c>
      <c r="C1350" s="64" t="s">
        <v>7361</v>
      </c>
      <c r="D1350" s="65">
        <v>42909</v>
      </c>
      <c r="E1350" s="70">
        <v>1</v>
      </c>
      <c r="F1350" s="70">
        <v>12</v>
      </c>
      <c r="G1350" s="66"/>
      <c r="H1350" s="66"/>
      <c r="I1350" s="67">
        <v>951.6</v>
      </c>
      <c r="J1350" s="68"/>
      <c r="K1350" s="66">
        <v>2457</v>
      </c>
      <c r="L1350" s="68" t="s">
        <v>173</v>
      </c>
    </row>
    <row r="1351" spans="1:12">
      <c r="A1351" s="63">
        <v>1600</v>
      </c>
      <c r="B1351" s="63" t="s">
        <v>6013</v>
      </c>
      <c r="C1351" s="64" t="s">
        <v>7362</v>
      </c>
      <c r="D1351" s="65">
        <v>42909</v>
      </c>
      <c r="E1351" s="70">
        <v>2</v>
      </c>
      <c r="F1351" s="70">
        <v>22</v>
      </c>
      <c r="G1351" s="66"/>
      <c r="H1351" s="66"/>
      <c r="I1351" s="67">
        <v>1135.82</v>
      </c>
      <c r="J1351" s="68"/>
      <c r="K1351" s="66">
        <v>756</v>
      </c>
      <c r="L1351" s="68" t="s">
        <v>217</v>
      </c>
    </row>
    <row r="1352" spans="1:12">
      <c r="A1352" s="63">
        <v>1600</v>
      </c>
      <c r="B1352" s="63" t="s">
        <v>6013</v>
      </c>
      <c r="C1352" s="64" t="s">
        <v>7363</v>
      </c>
      <c r="D1352" s="65">
        <v>42909</v>
      </c>
      <c r="E1352" s="70">
        <v>1</v>
      </c>
      <c r="F1352" s="70">
        <v>12</v>
      </c>
      <c r="G1352" s="66"/>
      <c r="H1352" s="66"/>
      <c r="I1352" s="67">
        <v>833.26</v>
      </c>
      <c r="J1352" s="68"/>
      <c r="K1352" s="66">
        <v>811</v>
      </c>
      <c r="L1352" s="68" t="s">
        <v>214</v>
      </c>
    </row>
    <row r="1353" spans="1:12">
      <c r="A1353" s="63">
        <v>1600</v>
      </c>
      <c r="B1353" s="63" t="s">
        <v>6013</v>
      </c>
      <c r="C1353" s="64" t="s">
        <v>7364</v>
      </c>
      <c r="D1353" s="65">
        <v>42909</v>
      </c>
      <c r="E1353" s="70">
        <v>3</v>
      </c>
      <c r="F1353" s="71"/>
      <c r="G1353" s="68"/>
      <c r="H1353" s="68"/>
      <c r="I1353" s="67">
        <v>219.6</v>
      </c>
      <c r="J1353" s="68"/>
      <c r="K1353" s="66">
        <v>1440</v>
      </c>
      <c r="L1353" s="68" t="s">
        <v>195</v>
      </c>
    </row>
    <row r="1354" spans="1:12">
      <c r="A1354" s="63">
        <v>1600</v>
      </c>
      <c r="B1354" s="63" t="s">
        <v>6013</v>
      </c>
      <c r="C1354" s="64" t="s">
        <v>7365</v>
      </c>
      <c r="D1354" s="65">
        <v>42909</v>
      </c>
      <c r="E1354" s="70">
        <v>2</v>
      </c>
      <c r="F1354" s="70">
        <v>22</v>
      </c>
      <c r="G1354" s="66"/>
      <c r="H1354" s="66"/>
      <c r="I1354" s="67">
        <v>1135.82</v>
      </c>
      <c r="J1354" s="68"/>
      <c r="K1354" s="66">
        <v>611</v>
      </c>
      <c r="L1354" s="68" t="s">
        <v>227</v>
      </c>
    </row>
    <row r="1355" spans="1:12">
      <c r="A1355" s="63">
        <v>1600</v>
      </c>
      <c r="B1355" s="63" t="s">
        <v>6013</v>
      </c>
      <c r="C1355" s="64" t="s">
        <v>7366</v>
      </c>
      <c r="D1355" s="65">
        <v>42909</v>
      </c>
      <c r="E1355" s="70">
        <v>2</v>
      </c>
      <c r="F1355" s="70">
        <v>22</v>
      </c>
      <c r="G1355" s="66"/>
      <c r="H1355" s="66"/>
      <c r="I1355" s="67">
        <v>1622.6</v>
      </c>
      <c r="J1355" s="68"/>
      <c r="K1355" s="66">
        <v>212</v>
      </c>
      <c r="L1355" s="68" t="s">
        <v>260</v>
      </c>
    </row>
    <row r="1356" spans="1:12">
      <c r="A1356" s="63">
        <v>1600</v>
      </c>
      <c r="B1356" s="63" t="s">
        <v>6013</v>
      </c>
      <c r="C1356" s="64" t="s">
        <v>7367</v>
      </c>
      <c r="D1356" s="65">
        <v>42909</v>
      </c>
      <c r="E1356" s="70">
        <v>2</v>
      </c>
      <c r="F1356" s="70">
        <v>22</v>
      </c>
      <c r="G1356" s="66"/>
      <c r="H1356" s="66"/>
      <c r="I1356" s="67">
        <v>2137.44</v>
      </c>
      <c r="J1356" s="68"/>
      <c r="K1356" s="66">
        <v>212</v>
      </c>
      <c r="L1356" s="68" t="s">
        <v>260</v>
      </c>
    </row>
    <row r="1357" spans="1:12">
      <c r="A1357" s="63">
        <v>1600</v>
      </c>
      <c r="B1357" s="63" t="s">
        <v>6013</v>
      </c>
      <c r="C1357" s="64" t="s">
        <v>7368</v>
      </c>
      <c r="D1357" s="65">
        <v>42909</v>
      </c>
      <c r="E1357" s="70">
        <v>1</v>
      </c>
      <c r="F1357" s="70">
        <v>12</v>
      </c>
      <c r="G1357" s="66"/>
      <c r="H1357" s="66"/>
      <c r="I1357" s="67">
        <v>1011.38</v>
      </c>
      <c r="J1357" s="68"/>
      <c r="K1357" s="66">
        <v>212</v>
      </c>
      <c r="L1357" s="68" t="s">
        <v>260</v>
      </c>
    </row>
    <row r="1358" spans="1:12">
      <c r="A1358" s="63">
        <v>1600</v>
      </c>
      <c r="B1358" s="63" t="s">
        <v>6013</v>
      </c>
      <c r="C1358" s="64" t="s">
        <v>7369</v>
      </c>
      <c r="D1358" s="65">
        <v>42909</v>
      </c>
      <c r="E1358" s="70">
        <v>1</v>
      </c>
      <c r="F1358" s="70">
        <v>12</v>
      </c>
      <c r="G1358" s="66"/>
      <c r="H1358" s="66"/>
      <c r="I1358" s="67">
        <v>1011.38</v>
      </c>
      <c r="J1358" s="68"/>
      <c r="K1358" s="66">
        <v>212</v>
      </c>
      <c r="L1358" s="68" t="s">
        <v>260</v>
      </c>
    </row>
    <row r="1359" spans="1:12">
      <c r="A1359" s="63">
        <v>1600</v>
      </c>
      <c r="B1359" s="63" t="s">
        <v>6013</v>
      </c>
      <c r="C1359" s="64" t="s">
        <v>7370</v>
      </c>
      <c r="D1359" s="65">
        <v>42909</v>
      </c>
      <c r="E1359" s="70">
        <v>1</v>
      </c>
      <c r="F1359" s="70">
        <v>12</v>
      </c>
      <c r="G1359" s="66"/>
      <c r="H1359" s="66"/>
      <c r="I1359" s="67">
        <v>427</v>
      </c>
      <c r="J1359" s="68"/>
      <c r="K1359" s="66">
        <v>440</v>
      </c>
      <c r="L1359" s="68" t="s">
        <v>239</v>
      </c>
    </row>
    <row r="1360" spans="1:12">
      <c r="A1360" s="63">
        <v>1600</v>
      </c>
      <c r="B1360" s="63" t="s">
        <v>6013</v>
      </c>
      <c r="C1360" s="64" t="s">
        <v>7371</v>
      </c>
      <c r="D1360" s="65">
        <v>42909</v>
      </c>
      <c r="E1360" s="70">
        <v>2</v>
      </c>
      <c r="F1360" s="70">
        <v>22</v>
      </c>
      <c r="G1360" s="66"/>
      <c r="H1360" s="66"/>
      <c r="I1360" s="67">
        <v>2271.64</v>
      </c>
      <c r="J1360" s="68"/>
      <c r="K1360" s="66">
        <v>440</v>
      </c>
      <c r="L1360" s="68" t="s">
        <v>239</v>
      </c>
    </row>
    <row r="1361" spans="1:12">
      <c r="A1361" s="63">
        <v>1600</v>
      </c>
      <c r="B1361" s="63" t="s">
        <v>6013</v>
      </c>
      <c r="C1361" s="64" t="s">
        <v>7372</v>
      </c>
      <c r="D1361" s="65">
        <v>42909</v>
      </c>
      <c r="E1361" s="70">
        <v>2</v>
      </c>
      <c r="F1361" s="70">
        <v>22</v>
      </c>
      <c r="G1361" s="66"/>
      <c r="H1361" s="66"/>
      <c r="I1361" s="67">
        <v>879.62</v>
      </c>
      <c r="J1361" s="68"/>
      <c r="K1361" s="66">
        <v>440</v>
      </c>
      <c r="L1361" s="68" t="s">
        <v>239</v>
      </c>
    </row>
    <row r="1362" spans="1:12">
      <c r="A1362" s="63">
        <v>1600</v>
      </c>
      <c r="B1362" s="63" t="s">
        <v>6013</v>
      </c>
      <c r="C1362" s="64" t="s">
        <v>7373</v>
      </c>
      <c r="D1362" s="65">
        <v>42909</v>
      </c>
      <c r="E1362" s="70">
        <v>6</v>
      </c>
      <c r="F1362" s="70">
        <v>62</v>
      </c>
      <c r="G1362" s="66"/>
      <c r="H1362" s="66"/>
      <c r="I1362" s="67">
        <v>597.79999999999995</v>
      </c>
      <c r="J1362" s="68"/>
      <c r="K1362" s="66">
        <v>2178</v>
      </c>
      <c r="L1362" s="68" t="s">
        <v>182</v>
      </c>
    </row>
    <row r="1363" spans="1:12">
      <c r="A1363" s="63">
        <v>1600</v>
      </c>
      <c r="B1363" s="63" t="s">
        <v>6013</v>
      </c>
      <c r="C1363" s="64" t="s">
        <v>7374</v>
      </c>
      <c r="D1363" s="65">
        <v>42909</v>
      </c>
      <c r="E1363" s="70">
        <v>6</v>
      </c>
      <c r="F1363" s="70">
        <v>61</v>
      </c>
      <c r="G1363" s="66"/>
      <c r="H1363" s="66"/>
      <c r="I1363" s="67">
        <v>866.2</v>
      </c>
      <c r="J1363" s="68"/>
      <c r="K1363" s="66">
        <v>2178</v>
      </c>
      <c r="L1363" s="68" t="s">
        <v>182</v>
      </c>
    </row>
    <row r="1364" spans="1:12">
      <c r="A1364" s="63">
        <v>1600</v>
      </c>
      <c r="B1364" s="63" t="s">
        <v>6013</v>
      </c>
      <c r="C1364" s="64" t="s">
        <v>7375</v>
      </c>
      <c r="D1364" s="65">
        <v>42909</v>
      </c>
      <c r="E1364" s="70">
        <v>6</v>
      </c>
      <c r="F1364" s="70">
        <v>62</v>
      </c>
      <c r="G1364" s="66"/>
      <c r="H1364" s="66"/>
      <c r="I1364" s="67">
        <v>951.6</v>
      </c>
      <c r="J1364" s="68"/>
      <c r="K1364" s="66">
        <v>2077</v>
      </c>
      <c r="L1364" s="68" t="s">
        <v>186</v>
      </c>
    </row>
    <row r="1365" spans="1:12">
      <c r="A1365" s="63">
        <v>1600</v>
      </c>
      <c r="B1365" s="63" t="s">
        <v>6013</v>
      </c>
      <c r="C1365" s="64" t="s">
        <v>7376</v>
      </c>
      <c r="D1365" s="65">
        <v>42909</v>
      </c>
      <c r="E1365" s="70">
        <v>2</v>
      </c>
      <c r="F1365" s="70">
        <v>22</v>
      </c>
      <c r="G1365" s="66"/>
      <c r="H1365" s="66"/>
      <c r="I1365" s="67">
        <v>1135.82</v>
      </c>
      <c r="J1365" s="68"/>
      <c r="K1365" s="66">
        <v>2077</v>
      </c>
      <c r="L1365" s="68" t="s">
        <v>186</v>
      </c>
    </row>
    <row r="1366" spans="1:12">
      <c r="A1366" s="63">
        <v>1600</v>
      </c>
      <c r="B1366" s="63" t="s">
        <v>6013</v>
      </c>
      <c r="C1366" s="64" t="s">
        <v>7377</v>
      </c>
      <c r="D1366" s="65">
        <v>42909</v>
      </c>
      <c r="E1366" s="70">
        <v>3</v>
      </c>
      <c r="F1366" s="71"/>
      <c r="G1366" s="68"/>
      <c r="H1366" s="68"/>
      <c r="I1366" s="67">
        <v>73.2</v>
      </c>
      <c r="J1366" s="68"/>
      <c r="K1366" s="66">
        <v>949</v>
      </c>
      <c r="L1366" s="68" t="s">
        <v>208</v>
      </c>
    </row>
    <row r="1367" spans="1:12">
      <c r="A1367" s="63">
        <v>1600</v>
      </c>
      <c r="B1367" s="63" t="s">
        <v>6013</v>
      </c>
      <c r="C1367" s="64" t="s">
        <v>7378</v>
      </c>
      <c r="D1367" s="65">
        <v>42909</v>
      </c>
      <c r="E1367" s="70">
        <v>6</v>
      </c>
      <c r="F1367" s="70">
        <v>61</v>
      </c>
      <c r="G1367" s="66"/>
      <c r="H1367" s="66"/>
      <c r="I1367" s="67">
        <v>1903.2</v>
      </c>
      <c r="J1367" s="68"/>
      <c r="K1367" s="66">
        <v>949</v>
      </c>
      <c r="L1367" s="68" t="s">
        <v>208</v>
      </c>
    </row>
    <row r="1368" spans="1:12">
      <c r="A1368" s="63">
        <v>1600</v>
      </c>
      <c r="B1368" s="63" t="s">
        <v>6013</v>
      </c>
      <c r="C1368" s="64" t="s">
        <v>7379</v>
      </c>
      <c r="D1368" s="65">
        <v>42909</v>
      </c>
      <c r="E1368" s="70">
        <v>6</v>
      </c>
      <c r="F1368" s="70">
        <v>61</v>
      </c>
      <c r="G1368" s="66"/>
      <c r="H1368" s="66"/>
      <c r="I1368" s="67">
        <v>829.6</v>
      </c>
      <c r="J1368" s="68"/>
      <c r="K1368" s="66">
        <v>949</v>
      </c>
      <c r="L1368" s="68" t="s">
        <v>208</v>
      </c>
    </row>
    <row r="1369" spans="1:12">
      <c r="A1369" s="63">
        <v>1600</v>
      </c>
      <c r="B1369" s="63" t="s">
        <v>6013</v>
      </c>
      <c r="C1369" s="64" t="s">
        <v>7380</v>
      </c>
      <c r="D1369" s="65">
        <v>42909</v>
      </c>
      <c r="E1369" s="70">
        <v>6</v>
      </c>
      <c r="F1369" s="70">
        <v>61</v>
      </c>
      <c r="G1369" s="66"/>
      <c r="H1369" s="66"/>
      <c r="I1369" s="67">
        <v>7466.4</v>
      </c>
      <c r="J1369" s="68"/>
      <c r="K1369" s="66">
        <v>111</v>
      </c>
      <c r="L1369" s="68" t="s">
        <v>272</v>
      </c>
    </row>
    <row r="1370" spans="1:12">
      <c r="A1370" s="63">
        <v>1600</v>
      </c>
      <c r="B1370" s="63" t="s">
        <v>6013</v>
      </c>
      <c r="C1370" s="64" t="s">
        <v>7381</v>
      </c>
      <c r="D1370" s="65">
        <v>42909</v>
      </c>
      <c r="E1370" s="70">
        <v>3</v>
      </c>
      <c r="F1370" s="71"/>
      <c r="G1370" s="68"/>
      <c r="H1370" s="68"/>
      <c r="I1370" s="67">
        <v>219.6</v>
      </c>
      <c r="J1370" s="68"/>
      <c r="K1370" s="66">
        <v>1268</v>
      </c>
      <c r="L1370" s="68" t="s">
        <v>198</v>
      </c>
    </row>
    <row r="1371" spans="1:12">
      <c r="A1371" s="63">
        <v>1600</v>
      </c>
      <c r="B1371" s="63" t="s">
        <v>6013</v>
      </c>
      <c r="C1371" s="64" t="s">
        <v>7382</v>
      </c>
      <c r="D1371" s="65">
        <v>42909</v>
      </c>
      <c r="E1371" s="70">
        <v>6</v>
      </c>
      <c r="F1371" s="70">
        <v>62</v>
      </c>
      <c r="G1371" s="66"/>
      <c r="H1371" s="66"/>
      <c r="I1371" s="67">
        <v>585.6</v>
      </c>
      <c r="J1371" s="68"/>
      <c r="K1371" s="66">
        <v>3081</v>
      </c>
      <c r="L1371" s="68" t="s">
        <v>153</v>
      </c>
    </row>
    <row r="1372" spans="1:12">
      <c r="A1372" s="63">
        <v>1600</v>
      </c>
      <c r="B1372" s="63" t="s">
        <v>6013</v>
      </c>
      <c r="C1372" s="64" t="s">
        <v>7383</v>
      </c>
      <c r="D1372" s="65">
        <v>42909</v>
      </c>
      <c r="E1372" s="70">
        <v>6</v>
      </c>
      <c r="F1372" s="70">
        <v>62</v>
      </c>
      <c r="G1372" s="66"/>
      <c r="H1372" s="66"/>
      <c r="I1372" s="67">
        <v>634.4</v>
      </c>
      <c r="J1372" s="68"/>
      <c r="K1372" s="66">
        <v>3081</v>
      </c>
      <c r="L1372" s="68" t="s">
        <v>153</v>
      </c>
    </row>
    <row r="1373" spans="1:12">
      <c r="A1373" s="63">
        <v>1600</v>
      </c>
      <c r="B1373" s="63" t="s">
        <v>6013</v>
      </c>
      <c r="C1373" s="64" t="s">
        <v>7384</v>
      </c>
      <c r="D1373" s="65">
        <v>42909</v>
      </c>
      <c r="E1373" s="70">
        <v>2</v>
      </c>
      <c r="F1373" s="70">
        <v>22</v>
      </c>
      <c r="G1373" s="66"/>
      <c r="H1373" s="66"/>
      <c r="I1373" s="67">
        <v>1055.3</v>
      </c>
      <c r="J1373" s="68"/>
      <c r="K1373" s="66">
        <v>3081</v>
      </c>
      <c r="L1373" s="68" t="s">
        <v>153</v>
      </c>
    </row>
    <row r="1374" spans="1:12">
      <c r="A1374" s="63">
        <v>1600</v>
      </c>
      <c r="B1374" s="63" t="s">
        <v>6013</v>
      </c>
      <c r="C1374" s="64" t="s">
        <v>7385</v>
      </c>
      <c r="D1374" s="65">
        <v>42909</v>
      </c>
      <c r="E1374" s="70">
        <v>6</v>
      </c>
      <c r="F1374" s="70">
        <v>62</v>
      </c>
      <c r="G1374" s="66"/>
      <c r="H1374" s="66"/>
      <c r="I1374" s="67">
        <v>819.84</v>
      </c>
      <c r="J1374" s="68"/>
      <c r="K1374" s="66">
        <v>3126</v>
      </c>
      <c r="L1374" s="68" t="s">
        <v>150</v>
      </c>
    </row>
    <row r="1375" spans="1:12">
      <c r="A1375" s="63">
        <v>1600</v>
      </c>
      <c r="B1375" s="63" t="s">
        <v>6013</v>
      </c>
      <c r="C1375" s="64" t="s">
        <v>7386</v>
      </c>
      <c r="D1375" s="65">
        <v>42909</v>
      </c>
      <c r="E1375" s="70">
        <v>1</v>
      </c>
      <c r="F1375" s="70">
        <v>12</v>
      </c>
      <c r="G1375" s="66"/>
      <c r="H1375" s="66"/>
      <c r="I1375" s="67">
        <v>891.82</v>
      </c>
      <c r="J1375" s="68"/>
      <c r="K1375" s="66">
        <v>3077</v>
      </c>
      <c r="L1375" s="68" t="s">
        <v>154</v>
      </c>
    </row>
    <row r="1376" spans="1:12">
      <c r="A1376" s="63">
        <v>1600</v>
      </c>
      <c r="B1376" s="63" t="s">
        <v>6013</v>
      </c>
      <c r="C1376" s="64" t="s">
        <v>7387</v>
      </c>
      <c r="D1376" s="65">
        <v>42909</v>
      </c>
      <c r="E1376" s="70">
        <v>2</v>
      </c>
      <c r="F1376" s="70">
        <v>22</v>
      </c>
      <c r="G1376" s="66"/>
      <c r="H1376" s="66"/>
      <c r="I1376" s="67">
        <v>1622.6</v>
      </c>
      <c r="J1376" s="68"/>
      <c r="K1376" s="66">
        <v>3077</v>
      </c>
      <c r="L1376" s="68" t="s">
        <v>154</v>
      </c>
    </row>
    <row r="1377" spans="1:12">
      <c r="A1377" s="63">
        <v>1600</v>
      </c>
      <c r="B1377" s="63" t="s">
        <v>6013</v>
      </c>
      <c r="C1377" s="64" t="s">
        <v>7388</v>
      </c>
      <c r="D1377" s="65">
        <v>42909</v>
      </c>
      <c r="E1377" s="70">
        <v>6</v>
      </c>
      <c r="F1377" s="70">
        <v>61</v>
      </c>
      <c r="G1377" s="66"/>
      <c r="H1377" s="66"/>
      <c r="I1377" s="67">
        <v>1575.12</v>
      </c>
      <c r="J1377" s="68"/>
      <c r="K1377" s="66">
        <v>3077</v>
      </c>
      <c r="L1377" s="68" t="s">
        <v>154</v>
      </c>
    </row>
    <row r="1378" spans="1:12">
      <c r="A1378" s="63">
        <v>1600</v>
      </c>
      <c r="B1378" s="63" t="s">
        <v>6013</v>
      </c>
      <c r="C1378" s="64" t="s">
        <v>7389</v>
      </c>
      <c r="D1378" s="65">
        <v>42909</v>
      </c>
      <c r="E1378" s="70">
        <v>6</v>
      </c>
      <c r="F1378" s="70">
        <v>62</v>
      </c>
      <c r="G1378" s="66"/>
      <c r="H1378" s="66"/>
      <c r="I1378" s="67">
        <v>829.6</v>
      </c>
      <c r="J1378" s="68"/>
      <c r="K1378" s="66">
        <v>2951</v>
      </c>
      <c r="L1378" s="68" t="s">
        <v>157</v>
      </c>
    </row>
    <row r="1379" spans="1:12">
      <c r="A1379" s="63">
        <v>1600</v>
      </c>
      <c r="B1379" s="63" t="s">
        <v>6013</v>
      </c>
      <c r="C1379" s="64" t="s">
        <v>7390</v>
      </c>
      <c r="D1379" s="65">
        <v>42909</v>
      </c>
      <c r="E1379" s="70">
        <v>2</v>
      </c>
      <c r="F1379" s="70">
        <v>22</v>
      </c>
      <c r="G1379" s="66"/>
      <c r="H1379" s="66"/>
      <c r="I1379" s="67">
        <v>3246.42</v>
      </c>
      <c r="J1379" s="68"/>
      <c r="K1379" s="66">
        <v>2951</v>
      </c>
      <c r="L1379" s="68" t="s">
        <v>157</v>
      </c>
    </row>
    <row r="1380" spans="1:12">
      <c r="A1380" s="63">
        <v>1600</v>
      </c>
      <c r="B1380" s="63" t="s">
        <v>6013</v>
      </c>
      <c r="C1380" s="64" t="s">
        <v>7391</v>
      </c>
      <c r="D1380" s="65">
        <v>42909</v>
      </c>
      <c r="E1380" s="70">
        <v>3</v>
      </c>
      <c r="F1380" s="71"/>
      <c r="G1380" s="68"/>
      <c r="H1380" s="68"/>
      <c r="I1380" s="67">
        <v>219.6</v>
      </c>
      <c r="J1380" s="68"/>
      <c r="K1380" s="66">
        <v>2951</v>
      </c>
      <c r="L1380" s="68" t="s">
        <v>157</v>
      </c>
    </row>
    <row r="1381" spans="1:12">
      <c r="A1381" s="63">
        <v>1600</v>
      </c>
      <c r="B1381" s="63" t="s">
        <v>6013</v>
      </c>
      <c r="C1381" s="64" t="s">
        <v>7392</v>
      </c>
      <c r="D1381" s="65">
        <v>42916</v>
      </c>
      <c r="E1381" s="70">
        <v>3</v>
      </c>
      <c r="F1381" s="71"/>
      <c r="G1381" s="68"/>
      <c r="H1381" s="68"/>
      <c r="I1381" s="67">
        <v>122</v>
      </c>
      <c r="J1381" s="68"/>
      <c r="K1381" s="66">
        <v>93</v>
      </c>
      <c r="L1381" s="68" t="s">
        <v>282</v>
      </c>
    </row>
    <row r="1382" spans="1:12">
      <c r="A1382" s="63">
        <v>1600</v>
      </c>
      <c r="B1382" s="63" t="s">
        <v>6013</v>
      </c>
      <c r="C1382" s="64" t="s">
        <v>7393</v>
      </c>
      <c r="D1382" s="65">
        <v>42916</v>
      </c>
      <c r="E1382" s="70">
        <v>1</v>
      </c>
      <c r="F1382" s="70">
        <v>12</v>
      </c>
      <c r="G1382" s="66"/>
      <c r="H1382" s="66"/>
      <c r="I1382" s="67">
        <v>1676.28</v>
      </c>
      <c r="J1382" s="68"/>
      <c r="K1382" s="66">
        <v>133</v>
      </c>
      <c r="L1382" s="68" t="s">
        <v>269</v>
      </c>
    </row>
    <row r="1383" spans="1:12">
      <c r="A1383" s="63">
        <v>1600</v>
      </c>
      <c r="B1383" s="63" t="s">
        <v>6013</v>
      </c>
      <c r="C1383" s="64" t="s">
        <v>7394</v>
      </c>
      <c r="D1383" s="65">
        <v>42916</v>
      </c>
      <c r="E1383" s="70">
        <v>2</v>
      </c>
      <c r="F1383" s="70">
        <v>22</v>
      </c>
      <c r="G1383" s="66"/>
      <c r="H1383" s="66"/>
      <c r="I1383" s="67">
        <v>1830</v>
      </c>
      <c r="J1383" s="68"/>
      <c r="K1383" s="66">
        <v>296</v>
      </c>
      <c r="L1383" s="68" t="s">
        <v>248</v>
      </c>
    </row>
    <row r="1384" spans="1:12">
      <c r="A1384" s="63">
        <v>1600</v>
      </c>
      <c r="B1384" s="63" t="s">
        <v>6013</v>
      </c>
      <c r="C1384" s="64" t="s">
        <v>7395</v>
      </c>
      <c r="D1384" s="65">
        <v>42916</v>
      </c>
      <c r="E1384" s="70">
        <v>2</v>
      </c>
      <c r="F1384" s="70">
        <v>22</v>
      </c>
      <c r="G1384" s="66"/>
      <c r="H1384" s="66"/>
      <c r="I1384" s="67">
        <v>610</v>
      </c>
      <c r="J1384" s="68"/>
      <c r="K1384" s="66">
        <v>870</v>
      </c>
      <c r="L1384" s="68" t="s">
        <v>211</v>
      </c>
    </row>
    <row r="1385" spans="1:12">
      <c r="A1385" s="63">
        <v>1600</v>
      </c>
      <c r="B1385" s="63" t="s">
        <v>6013</v>
      </c>
      <c r="C1385" s="64" t="s">
        <v>7396</v>
      </c>
      <c r="D1385" s="65">
        <v>42916</v>
      </c>
      <c r="E1385" s="70">
        <v>1</v>
      </c>
      <c r="F1385" s="70">
        <v>12</v>
      </c>
      <c r="G1385" s="66"/>
      <c r="H1385" s="66"/>
      <c r="I1385" s="67">
        <v>2013</v>
      </c>
      <c r="J1385" s="68"/>
      <c r="K1385" s="66">
        <v>978</v>
      </c>
      <c r="L1385" s="68" t="s">
        <v>206</v>
      </c>
    </row>
    <row r="1386" spans="1:12">
      <c r="A1386" s="63">
        <v>1600</v>
      </c>
      <c r="B1386" s="63" t="s">
        <v>6013</v>
      </c>
      <c r="C1386" s="64" t="s">
        <v>7397</v>
      </c>
      <c r="D1386" s="65">
        <v>42916</v>
      </c>
      <c r="E1386" s="70">
        <v>3</v>
      </c>
      <c r="F1386" s="71"/>
      <c r="G1386" s="68"/>
      <c r="H1386" s="68"/>
      <c r="I1386" s="67">
        <v>219.6</v>
      </c>
      <c r="J1386" s="68"/>
      <c r="K1386" s="66">
        <v>2094</v>
      </c>
      <c r="L1386" s="68" t="s">
        <v>184</v>
      </c>
    </row>
    <row r="1387" spans="1:12">
      <c r="A1387" s="63">
        <v>1600</v>
      </c>
      <c r="B1387" s="63" t="s">
        <v>6013</v>
      </c>
      <c r="C1387" s="64" t="s">
        <v>7398</v>
      </c>
      <c r="D1387" s="65">
        <v>42916</v>
      </c>
      <c r="E1387" s="70">
        <v>1</v>
      </c>
      <c r="F1387" s="70">
        <v>12</v>
      </c>
      <c r="G1387" s="66"/>
      <c r="H1387" s="66"/>
      <c r="I1387" s="67">
        <v>1256.5999999999999</v>
      </c>
      <c r="J1387" s="68"/>
      <c r="K1387" s="66">
        <v>2188</v>
      </c>
      <c r="L1387" s="68" t="s">
        <v>181</v>
      </c>
    </row>
    <row r="1388" spans="1:12">
      <c r="A1388" s="63">
        <v>1600</v>
      </c>
      <c r="B1388" s="63" t="s">
        <v>6013</v>
      </c>
      <c r="C1388" s="64" t="s">
        <v>7399</v>
      </c>
      <c r="D1388" s="65">
        <v>42916</v>
      </c>
      <c r="E1388" s="70">
        <v>1</v>
      </c>
      <c r="F1388" s="70">
        <v>12</v>
      </c>
      <c r="G1388" s="66"/>
      <c r="H1388" s="66"/>
      <c r="I1388" s="67">
        <v>1759.24</v>
      </c>
      <c r="J1388" s="68"/>
      <c r="K1388" s="66">
        <v>2188</v>
      </c>
      <c r="L1388" s="68" t="s">
        <v>181</v>
      </c>
    </row>
    <row r="1389" spans="1:12">
      <c r="A1389" s="63">
        <v>1600</v>
      </c>
      <c r="B1389" s="63" t="s">
        <v>6013</v>
      </c>
      <c r="C1389" s="64" t="s">
        <v>7400</v>
      </c>
      <c r="D1389" s="65">
        <v>42916</v>
      </c>
      <c r="E1389" s="70">
        <v>2</v>
      </c>
      <c r="F1389" s="70">
        <v>21</v>
      </c>
      <c r="G1389" s="66"/>
      <c r="H1389" s="66"/>
      <c r="I1389" s="67">
        <v>2957.08</v>
      </c>
      <c r="J1389" s="68"/>
      <c r="K1389" s="66">
        <v>1126</v>
      </c>
      <c r="L1389" s="68" t="s">
        <v>201</v>
      </c>
    </row>
    <row r="1390" spans="1:12">
      <c r="A1390" s="63">
        <v>1600</v>
      </c>
      <c r="B1390" s="63" t="s">
        <v>6013</v>
      </c>
      <c r="C1390" s="64" t="s">
        <v>7401</v>
      </c>
      <c r="D1390" s="65">
        <v>42916</v>
      </c>
      <c r="E1390" s="70">
        <v>1</v>
      </c>
      <c r="F1390" s="70">
        <v>11</v>
      </c>
      <c r="G1390" s="66"/>
      <c r="H1390" s="66"/>
      <c r="I1390" s="67">
        <v>5490</v>
      </c>
      <c r="J1390" s="68"/>
      <c r="K1390" s="66">
        <v>1126</v>
      </c>
      <c r="L1390" s="68" t="s">
        <v>201</v>
      </c>
    </row>
    <row r="1391" spans="1:12">
      <c r="A1391" s="63">
        <v>1600</v>
      </c>
      <c r="B1391" s="63" t="s">
        <v>6013</v>
      </c>
      <c r="C1391" s="64" t="s">
        <v>7402</v>
      </c>
      <c r="D1391" s="65">
        <v>42916</v>
      </c>
      <c r="E1391" s="70">
        <v>2</v>
      </c>
      <c r="F1391" s="70">
        <v>22</v>
      </c>
      <c r="G1391" s="66"/>
      <c r="H1391" s="66"/>
      <c r="I1391" s="67">
        <v>1073.5999999999999</v>
      </c>
      <c r="J1391" s="68"/>
      <c r="K1391" s="66">
        <v>1126</v>
      </c>
      <c r="L1391" s="68" t="s">
        <v>201</v>
      </c>
    </row>
    <row r="1392" spans="1:12">
      <c r="A1392" s="63">
        <v>1600</v>
      </c>
      <c r="B1392" s="63" t="s">
        <v>6013</v>
      </c>
      <c r="C1392" s="64" t="s">
        <v>7403</v>
      </c>
      <c r="D1392" s="65">
        <v>42916</v>
      </c>
      <c r="E1392" s="70">
        <v>2</v>
      </c>
      <c r="F1392" s="70">
        <v>22</v>
      </c>
      <c r="G1392" s="66"/>
      <c r="H1392" s="66"/>
      <c r="I1392" s="67">
        <v>1073.5999999999999</v>
      </c>
      <c r="J1392" s="68"/>
      <c r="K1392" s="66">
        <v>1126</v>
      </c>
      <c r="L1392" s="68" t="s">
        <v>201</v>
      </c>
    </row>
    <row r="1393" spans="1:12">
      <c r="A1393" s="63">
        <v>1600</v>
      </c>
      <c r="B1393" s="63" t="s">
        <v>6013</v>
      </c>
      <c r="C1393" s="64" t="s">
        <v>7404</v>
      </c>
      <c r="D1393" s="65">
        <v>42916</v>
      </c>
      <c r="E1393" s="70">
        <v>2</v>
      </c>
      <c r="F1393" s="70">
        <v>22</v>
      </c>
      <c r="G1393" s="66"/>
      <c r="H1393" s="66"/>
      <c r="I1393" s="67">
        <v>1342</v>
      </c>
      <c r="J1393" s="68"/>
      <c r="K1393" s="66">
        <v>1511</v>
      </c>
      <c r="L1393" s="68" t="s">
        <v>194</v>
      </c>
    </row>
    <row r="1394" spans="1:12">
      <c r="A1394" s="63">
        <v>1600</v>
      </c>
      <c r="B1394" s="63" t="s">
        <v>6013</v>
      </c>
      <c r="C1394" s="64" t="s">
        <v>7405</v>
      </c>
      <c r="D1394" s="65">
        <v>42916</v>
      </c>
      <c r="E1394" s="70">
        <v>1</v>
      </c>
      <c r="F1394" s="70">
        <v>12</v>
      </c>
      <c r="G1394" s="66"/>
      <c r="H1394" s="66"/>
      <c r="I1394" s="67">
        <v>2013</v>
      </c>
      <c r="J1394" s="68"/>
      <c r="K1394" s="66">
        <v>1511</v>
      </c>
      <c r="L1394" s="68" t="s">
        <v>194</v>
      </c>
    </row>
    <row r="1395" spans="1:12">
      <c r="A1395" s="63">
        <v>1600</v>
      </c>
      <c r="B1395" s="63" t="s">
        <v>6013</v>
      </c>
      <c r="C1395" s="64" t="s">
        <v>7406</v>
      </c>
      <c r="D1395" s="65">
        <v>42916</v>
      </c>
      <c r="E1395" s="70">
        <v>1</v>
      </c>
      <c r="F1395" s="70">
        <v>12</v>
      </c>
      <c r="G1395" s="66"/>
      <c r="H1395" s="66"/>
      <c r="I1395" s="67">
        <v>2514.42</v>
      </c>
      <c r="J1395" s="68"/>
      <c r="K1395" s="66">
        <v>1511</v>
      </c>
      <c r="L1395" s="68" t="s">
        <v>194</v>
      </c>
    </row>
    <row r="1396" spans="1:12">
      <c r="A1396" s="63">
        <v>1600</v>
      </c>
      <c r="B1396" s="63" t="s">
        <v>6013</v>
      </c>
      <c r="C1396" s="64" t="s">
        <v>7407</v>
      </c>
      <c r="D1396" s="65">
        <v>42916</v>
      </c>
      <c r="E1396" s="70">
        <v>2</v>
      </c>
      <c r="F1396" s="70">
        <v>22</v>
      </c>
      <c r="G1396" s="66"/>
      <c r="H1396" s="66"/>
      <c r="I1396" s="67">
        <v>488</v>
      </c>
      <c r="J1396" s="68"/>
      <c r="K1396" s="66">
        <v>1511</v>
      </c>
      <c r="L1396" s="68" t="s">
        <v>194</v>
      </c>
    </row>
    <row r="1397" spans="1:12">
      <c r="A1397" s="63">
        <v>1600</v>
      </c>
      <c r="B1397" s="63" t="s">
        <v>6013</v>
      </c>
      <c r="C1397" s="64" t="s">
        <v>7408</v>
      </c>
      <c r="D1397" s="65">
        <v>42916</v>
      </c>
      <c r="E1397" s="70">
        <v>6</v>
      </c>
      <c r="F1397" s="70">
        <v>61</v>
      </c>
      <c r="G1397" s="66"/>
      <c r="H1397" s="66"/>
      <c r="I1397" s="67">
        <v>5490</v>
      </c>
      <c r="J1397" s="68"/>
      <c r="K1397" s="66">
        <v>1511</v>
      </c>
      <c r="L1397" s="68" t="s">
        <v>194</v>
      </c>
    </row>
    <row r="1398" spans="1:12">
      <c r="A1398" s="63">
        <v>1600</v>
      </c>
      <c r="B1398" s="63" t="s">
        <v>6013</v>
      </c>
      <c r="C1398" s="64" t="s">
        <v>7409</v>
      </c>
      <c r="D1398" s="65">
        <v>42916</v>
      </c>
      <c r="E1398" s="70">
        <v>2</v>
      </c>
      <c r="F1398" s="70">
        <v>22</v>
      </c>
      <c r="G1398" s="66"/>
      <c r="H1398" s="66"/>
      <c r="I1398" s="67">
        <v>488</v>
      </c>
      <c r="J1398" s="68"/>
      <c r="K1398" s="66">
        <v>1119</v>
      </c>
      <c r="L1398" s="68" t="s">
        <v>202</v>
      </c>
    </row>
    <row r="1399" spans="1:12">
      <c r="A1399" s="63">
        <v>1600</v>
      </c>
      <c r="B1399" s="63" t="s">
        <v>6013</v>
      </c>
      <c r="C1399" s="64" t="s">
        <v>7410</v>
      </c>
      <c r="D1399" s="65">
        <v>42916</v>
      </c>
      <c r="E1399" s="70">
        <v>2</v>
      </c>
      <c r="F1399" s="70">
        <v>22</v>
      </c>
      <c r="G1399" s="66"/>
      <c r="H1399" s="66"/>
      <c r="I1399" s="67">
        <v>488</v>
      </c>
      <c r="J1399" s="68"/>
      <c r="K1399" s="66">
        <v>1119</v>
      </c>
      <c r="L1399" s="68" t="s">
        <v>202</v>
      </c>
    </row>
    <row r="1400" spans="1:12">
      <c r="A1400" s="63">
        <v>1600</v>
      </c>
      <c r="B1400" s="63" t="s">
        <v>6013</v>
      </c>
      <c r="C1400" s="64" t="s">
        <v>7411</v>
      </c>
      <c r="D1400" s="65">
        <v>42916</v>
      </c>
      <c r="E1400" s="70">
        <v>3</v>
      </c>
      <c r="F1400" s="71"/>
      <c r="G1400" s="68"/>
      <c r="H1400" s="68"/>
      <c r="I1400" s="67">
        <v>146.4</v>
      </c>
      <c r="J1400" s="68"/>
      <c r="K1400" s="66">
        <v>1119</v>
      </c>
      <c r="L1400" s="68" t="s">
        <v>202</v>
      </c>
    </row>
    <row r="1401" spans="1:12">
      <c r="A1401" s="63">
        <v>1600</v>
      </c>
      <c r="B1401" s="63" t="s">
        <v>6013</v>
      </c>
      <c r="C1401" s="64" t="s">
        <v>7412</v>
      </c>
      <c r="D1401" s="65">
        <v>42916</v>
      </c>
      <c r="E1401" s="70">
        <v>3</v>
      </c>
      <c r="F1401" s="71"/>
      <c r="G1401" s="68"/>
      <c r="H1401" s="68"/>
      <c r="I1401" s="67">
        <v>244</v>
      </c>
      <c r="J1401" s="68"/>
      <c r="K1401" s="66">
        <v>1119</v>
      </c>
      <c r="L1401" s="68" t="s">
        <v>202</v>
      </c>
    </row>
    <row r="1402" spans="1:12">
      <c r="A1402" s="63">
        <v>1600</v>
      </c>
      <c r="B1402" s="63" t="s">
        <v>6013</v>
      </c>
      <c r="C1402" s="64" t="s">
        <v>7413</v>
      </c>
      <c r="D1402" s="65">
        <v>42916</v>
      </c>
      <c r="E1402" s="70">
        <v>2</v>
      </c>
      <c r="F1402" s="70">
        <v>22</v>
      </c>
      <c r="G1402" s="66"/>
      <c r="H1402" s="66"/>
      <c r="I1402" s="67">
        <v>1073.5999999999999</v>
      </c>
      <c r="J1402" s="68"/>
      <c r="K1402" s="66">
        <v>1119</v>
      </c>
      <c r="L1402" s="68" t="s">
        <v>202</v>
      </c>
    </row>
    <row r="1403" spans="1:12">
      <c r="A1403" s="63">
        <v>1600</v>
      </c>
      <c r="B1403" s="63" t="s">
        <v>6013</v>
      </c>
      <c r="C1403" s="64" t="s">
        <v>7414</v>
      </c>
      <c r="D1403" s="65">
        <v>42916</v>
      </c>
      <c r="E1403" s="70">
        <v>1</v>
      </c>
      <c r="F1403" s="70">
        <v>12</v>
      </c>
      <c r="G1403" s="66"/>
      <c r="H1403" s="66"/>
      <c r="I1403" s="67">
        <v>1165.0999999999999</v>
      </c>
      <c r="J1403" s="68"/>
      <c r="K1403" s="66">
        <v>100</v>
      </c>
      <c r="L1403" s="68" t="s">
        <v>280</v>
      </c>
    </row>
    <row r="1404" spans="1:12">
      <c r="A1404" s="63">
        <v>1600</v>
      </c>
      <c r="B1404" s="63" t="s">
        <v>6013</v>
      </c>
      <c r="C1404" s="64" t="s">
        <v>7415</v>
      </c>
      <c r="D1404" s="65">
        <v>42916</v>
      </c>
      <c r="E1404" s="70">
        <v>1</v>
      </c>
      <c r="F1404" s="70">
        <v>12</v>
      </c>
      <c r="G1404" s="66"/>
      <c r="H1404" s="66"/>
      <c r="I1404" s="67">
        <v>777.14</v>
      </c>
      <c r="J1404" s="68"/>
      <c r="K1404" s="66">
        <v>100</v>
      </c>
      <c r="L1404" s="68" t="s">
        <v>280</v>
      </c>
    </row>
    <row r="1405" spans="1:12">
      <c r="A1405" s="63">
        <v>1600</v>
      </c>
      <c r="B1405" s="63" t="s">
        <v>6013</v>
      </c>
      <c r="C1405" s="64" t="s">
        <v>7416</v>
      </c>
      <c r="D1405" s="65">
        <v>42916</v>
      </c>
      <c r="E1405" s="70">
        <v>1</v>
      </c>
      <c r="F1405" s="70">
        <v>12</v>
      </c>
      <c r="G1405" s="66"/>
      <c r="H1405" s="66"/>
      <c r="I1405" s="67">
        <v>1005.28</v>
      </c>
      <c r="J1405" s="68"/>
      <c r="K1405" s="66">
        <v>346</v>
      </c>
      <c r="L1405" s="68" t="s">
        <v>244</v>
      </c>
    </row>
    <row r="1406" spans="1:12">
      <c r="A1406" s="63">
        <v>1600</v>
      </c>
      <c r="B1406" s="63" t="s">
        <v>6013</v>
      </c>
      <c r="C1406" s="64" t="s">
        <v>7417</v>
      </c>
      <c r="D1406" s="65">
        <v>42916</v>
      </c>
      <c r="E1406" s="70">
        <v>1</v>
      </c>
      <c r="F1406" s="70">
        <v>12</v>
      </c>
      <c r="G1406" s="66"/>
      <c r="H1406" s="66"/>
      <c r="I1406" s="67">
        <v>838.14</v>
      </c>
      <c r="J1406" s="68"/>
      <c r="K1406" s="66">
        <v>515</v>
      </c>
      <c r="L1406" s="68" t="s">
        <v>234</v>
      </c>
    </row>
    <row r="1407" spans="1:12">
      <c r="A1407" s="63">
        <v>1600</v>
      </c>
      <c r="B1407" s="63" t="s">
        <v>6013</v>
      </c>
      <c r="C1407" s="64" t="s">
        <v>7418</v>
      </c>
      <c r="D1407" s="65">
        <v>42916</v>
      </c>
      <c r="E1407" s="70">
        <v>1</v>
      </c>
      <c r="F1407" s="70">
        <v>12</v>
      </c>
      <c r="G1407" s="66"/>
      <c r="H1407" s="66"/>
      <c r="I1407" s="67">
        <v>854</v>
      </c>
      <c r="J1407" s="68"/>
      <c r="K1407" s="66">
        <v>515</v>
      </c>
      <c r="L1407" s="68" t="s">
        <v>234</v>
      </c>
    </row>
    <row r="1408" spans="1:12">
      <c r="A1408" s="63">
        <v>1600</v>
      </c>
      <c r="B1408" s="63" t="s">
        <v>6013</v>
      </c>
      <c r="C1408" s="64" t="s">
        <v>7419</v>
      </c>
      <c r="D1408" s="65">
        <v>42916</v>
      </c>
      <c r="E1408" s="70">
        <v>1</v>
      </c>
      <c r="F1408" s="70">
        <v>12</v>
      </c>
      <c r="G1408" s="66"/>
      <c r="H1408" s="66"/>
      <c r="I1408" s="67">
        <v>2514.42</v>
      </c>
      <c r="J1408" s="68"/>
      <c r="K1408" s="66">
        <v>2803</v>
      </c>
      <c r="L1408" s="68" t="s">
        <v>163</v>
      </c>
    </row>
    <row r="1409" spans="1:12">
      <c r="A1409" s="63">
        <v>1600</v>
      </c>
      <c r="B1409" s="63" t="s">
        <v>6013</v>
      </c>
      <c r="C1409" s="64" t="s">
        <v>7420</v>
      </c>
      <c r="D1409" s="65">
        <v>42916</v>
      </c>
      <c r="E1409" s="70">
        <v>1</v>
      </c>
      <c r="F1409" s="70">
        <v>12</v>
      </c>
      <c r="G1409" s="66"/>
      <c r="H1409" s="66"/>
      <c r="I1409" s="67">
        <v>879.62</v>
      </c>
      <c r="J1409" s="68"/>
      <c r="K1409" s="66">
        <v>2628</v>
      </c>
      <c r="L1409" s="68" t="s">
        <v>167</v>
      </c>
    </row>
    <row r="1410" spans="1:12">
      <c r="A1410" s="63">
        <v>1600</v>
      </c>
      <c r="B1410" s="63" t="s">
        <v>6013</v>
      </c>
      <c r="C1410" s="64" t="s">
        <v>7421</v>
      </c>
      <c r="D1410" s="65">
        <v>42916</v>
      </c>
      <c r="E1410" s="70">
        <v>1</v>
      </c>
      <c r="F1410" s="70">
        <v>12</v>
      </c>
      <c r="G1410" s="66"/>
      <c r="H1410" s="66"/>
      <c r="I1410" s="67">
        <v>2562</v>
      </c>
      <c r="J1410" s="68"/>
      <c r="K1410" s="66">
        <v>2628</v>
      </c>
      <c r="L1410" s="68" t="s">
        <v>167</v>
      </c>
    </row>
    <row r="1411" spans="1:12">
      <c r="A1411" s="63">
        <v>1600</v>
      </c>
      <c r="B1411" s="63" t="s">
        <v>6013</v>
      </c>
      <c r="C1411" s="64" t="s">
        <v>7422</v>
      </c>
      <c r="D1411" s="65">
        <v>42916</v>
      </c>
      <c r="E1411" s="70">
        <v>3</v>
      </c>
      <c r="F1411" s="71"/>
      <c r="G1411" s="68"/>
      <c r="H1411" s="68"/>
      <c r="I1411" s="67">
        <v>219.6</v>
      </c>
      <c r="J1411" s="68"/>
      <c r="K1411" s="66">
        <v>2628</v>
      </c>
      <c r="L1411" s="68" t="s">
        <v>167</v>
      </c>
    </row>
    <row r="1412" spans="1:12">
      <c r="A1412" s="63">
        <v>1600</v>
      </c>
      <c r="B1412" s="63" t="s">
        <v>6013</v>
      </c>
      <c r="C1412" s="64" t="s">
        <v>7423</v>
      </c>
      <c r="D1412" s="65">
        <v>42916</v>
      </c>
      <c r="E1412" s="70">
        <v>6</v>
      </c>
      <c r="F1412" s="70">
        <v>61</v>
      </c>
      <c r="G1412" s="66"/>
      <c r="H1412" s="66"/>
      <c r="I1412" s="67">
        <v>3416</v>
      </c>
      <c r="J1412" s="68"/>
      <c r="K1412" s="66">
        <v>3107</v>
      </c>
      <c r="L1412" s="68" t="s">
        <v>151</v>
      </c>
    </row>
    <row r="1413" spans="1:12">
      <c r="A1413" s="63">
        <v>1600</v>
      </c>
      <c r="B1413" s="63" t="s">
        <v>6013</v>
      </c>
      <c r="C1413" s="64" t="s">
        <v>7424</v>
      </c>
      <c r="D1413" s="65">
        <v>42916</v>
      </c>
      <c r="E1413" s="70">
        <v>3</v>
      </c>
      <c r="F1413" s="71"/>
      <c r="G1413" s="68"/>
      <c r="H1413" s="68"/>
      <c r="I1413" s="67">
        <v>219.6</v>
      </c>
      <c r="J1413" s="68"/>
      <c r="K1413" s="66">
        <v>3107</v>
      </c>
      <c r="L1413" s="68" t="s">
        <v>151</v>
      </c>
    </row>
    <row r="1414" spans="1:12">
      <c r="A1414" s="63">
        <v>1600</v>
      </c>
      <c r="B1414" s="63" t="s">
        <v>6013</v>
      </c>
      <c r="C1414" s="64" t="s">
        <v>7425</v>
      </c>
      <c r="D1414" s="65">
        <v>42916</v>
      </c>
      <c r="E1414" s="70">
        <v>2</v>
      </c>
      <c r="F1414" s="70">
        <v>22</v>
      </c>
      <c r="G1414" s="66"/>
      <c r="H1414" s="66"/>
      <c r="I1414" s="67">
        <v>1187.06</v>
      </c>
      <c r="J1414" s="68"/>
      <c r="K1414" s="66">
        <v>2457</v>
      </c>
      <c r="L1414" s="68" t="s">
        <v>173</v>
      </c>
    </row>
    <row r="1415" spans="1:12">
      <c r="A1415" s="63">
        <v>1600</v>
      </c>
      <c r="B1415" s="63" t="s">
        <v>6013</v>
      </c>
      <c r="C1415" s="64" t="s">
        <v>7426</v>
      </c>
      <c r="D1415" s="65">
        <v>42916</v>
      </c>
      <c r="E1415" s="70">
        <v>1</v>
      </c>
      <c r="F1415" s="70">
        <v>12</v>
      </c>
      <c r="G1415" s="66"/>
      <c r="H1415" s="66"/>
      <c r="I1415" s="67">
        <v>1011.38</v>
      </c>
      <c r="J1415" s="68"/>
      <c r="K1415" s="66">
        <v>2457</v>
      </c>
      <c r="L1415" s="68" t="s">
        <v>173</v>
      </c>
    </row>
    <row r="1416" spans="1:12">
      <c r="A1416" s="63">
        <v>1600</v>
      </c>
      <c r="B1416" s="63" t="s">
        <v>6013</v>
      </c>
      <c r="C1416" s="64" t="s">
        <v>7427</v>
      </c>
      <c r="D1416" s="65">
        <v>42916</v>
      </c>
      <c r="E1416" s="70">
        <v>1</v>
      </c>
      <c r="F1416" s="70">
        <v>12</v>
      </c>
      <c r="G1416" s="66"/>
      <c r="H1416" s="66"/>
      <c r="I1416" s="67">
        <v>879.62</v>
      </c>
      <c r="J1416" s="68"/>
      <c r="K1416" s="66">
        <v>811</v>
      </c>
      <c r="L1416" s="68" t="s">
        <v>214</v>
      </c>
    </row>
    <row r="1417" spans="1:12">
      <c r="A1417" s="63">
        <v>1600</v>
      </c>
      <c r="B1417" s="63" t="s">
        <v>6013</v>
      </c>
      <c r="C1417" s="64" t="s">
        <v>7428</v>
      </c>
      <c r="D1417" s="65">
        <v>42916</v>
      </c>
      <c r="E1417" s="70">
        <v>1</v>
      </c>
      <c r="F1417" s="70">
        <v>11</v>
      </c>
      <c r="G1417" s="66"/>
      <c r="H1417" s="66"/>
      <c r="I1417" s="67">
        <v>14747.36</v>
      </c>
      <c r="J1417" s="68"/>
      <c r="K1417" s="66">
        <v>1391</v>
      </c>
      <c r="L1417" s="68" t="s">
        <v>196</v>
      </c>
    </row>
    <row r="1418" spans="1:12">
      <c r="A1418" s="63">
        <v>1600</v>
      </c>
      <c r="B1418" s="63" t="s">
        <v>6013</v>
      </c>
      <c r="C1418" s="64" t="s">
        <v>7429</v>
      </c>
      <c r="D1418" s="65">
        <v>42916</v>
      </c>
      <c r="E1418" s="70">
        <v>1</v>
      </c>
      <c r="F1418" s="70">
        <v>12</v>
      </c>
      <c r="G1418" s="66"/>
      <c r="H1418" s="66"/>
      <c r="I1418" s="67">
        <v>1409.1</v>
      </c>
      <c r="J1418" s="68"/>
      <c r="K1418" s="66">
        <v>2432</v>
      </c>
      <c r="L1418" s="68" t="s">
        <v>176</v>
      </c>
    </row>
    <row r="1419" spans="1:12">
      <c r="A1419" s="63">
        <v>1600</v>
      </c>
      <c r="B1419" s="63" t="s">
        <v>6013</v>
      </c>
      <c r="C1419" s="64" t="s">
        <v>7430</v>
      </c>
      <c r="D1419" s="65">
        <v>42916</v>
      </c>
      <c r="E1419" s="70">
        <v>2</v>
      </c>
      <c r="F1419" s="70">
        <v>22</v>
      </c>
      <c r="G1419" s="66"/>
      <c r="H1419" s="66"/>
      <c r="I1419" s="67">
        <v>1272.46</v>
      </c>
      <c r="J1419" s="68"/>
      <c r="K1419" s="66">
        <v>611</v>
      </c>
      <c r="L1419" s="68" t="s">
        <v>227</v>
      </c>
    </row>
    <row r="1420" spans="1:12">
      <c r="A1420" s="63">
        <v>1600</v>
      </c>
      <c r="B1420" s="63" t="s">
        <v>6013</v>
      </c>
      <c r="C1420" s="64" t="s">
        <v>7431</v>
      </c>
      <c r="D1420" s="65">
        <v>42916</v>
      </c>
      <c r="E1420" s="70">
        <v>1</v>
      </c>
      <c r="F1420" s="70">
        <v>12</v>
      </c>
      <c r="G1420" s="66"/>
      <c r="H1420" s="66"/>
      <c r="I1420" s="67">
        <v>1586</v>
      </c>
      <c r="J1420" s="68"/>
      <c r="K1420" s="66">
        <v>2178</v>
      </c>
      <c r="L1420" s="68" t="s">
        <v>182</v>
      </c>
    </row>
    <row r="1421" spans="1:12">
      <c r="A1421" s="63">
        <v>1600</v>
      </c>
      <c r="B1421" s="63" t="s">
        <v>6013</v>
      </c>
      <c r="C1421" s="64" t="s">
        <v>7432</v>
      </c>
      <c r="D1421" s="65">
        <v>42916</v>
      </c>
      <c r="E1421" s="70">
        <v>2</v>
      </c>
      <c r="F1421" s="70">
        <v>22</v>
      </c>
      <c r="G1421" s="66"/>
      <c r="H1421" s="66"/>
      <c r="I1421" s="67">
        <v>1456.68</v>
      </c>
      <c r="J1421" s="68"/>
      <c r="K1421" s="66">
        <v>2178</v>
      </c>
      <c r="L1421" s="68" t="s">
        <v>182</v>
      </c>
    </row>
    <row r="1422" spans="1:12">
      <c r="A1422" s="63">
        <v>1600</v>
      </c>
      <c r="B1422" s="63" t="s">
        <v>6013</v>
      </c>
      <c r="C1422" s="64" t="s">
        <v>7433</v>
      </c>
      <c r="D1422" s="65">
        <v>42916</v>
      </c>
      <c r="E1422" s="70">
        <v>2</v>
      </c>
      <c r="F1422" s="70">
        <v>22</v>
      </c>
      <c r="G1422" s="66"/>
      <c r="H1422" s="66"/>
      <c r="I1422" s="67">
        <v>971.12</v>
      </c>
      <c r="J1422" s="68"/>
      <c r="K1422" s="66">
        <v>2178</v>
      </c>
      <c r="L1422" s="68" t="s">
        <v>182</v>
      </c>
    </row>
    <row r="1423" spans="1:12">
      <c r="A1423" s="63">
        <v>1600</v>
      </c>
      <c r="B1423" s="63" t="s">
        <v>6013</v>
      </c>
      <c r="C1423" s="64" t="s">
        <v>7434</v>
      </c>
      <c r="D1423" s="65">
        <v>42916</v>
      </c>
      <c r="E1423" s="70">
        <v>2</v>
      </c>
      <c r="F1423" s="70">
        <v>21</v>
      </c>
      <c r="G1423" s="66"/>
      <c r="H1423" s="66"/>
      <c r="I1423" s="67">
        <v>4636</v>
      </c>
      <c r="J1423" s="68"/>
      <c r="K1423" s="66">
        <v>2341</v>
      </c>
      <c r="L1423" s="68" t="s">
        <v>177</v>
      </c>
    </row>
    <row r="1424" spans="1:12">
      <c r="A1424" s="63">
        <v>1600</v>
      </c>
      <c r="B1424" s="63" t="s">
        <v>6013</v>
      </c>
      <c r="C1424" s="64" t="s">
        <v>7435</v>
      </c>
      <c r="D1424" s="65">
        <v>42916</v>
      </c>
      <c r="E1424" s="70">
        <v>2</v>
      </c>
      <c r="F1424" s="70">
        <v>21</v>
      </c>
      <c r="G1424" s="66"/>
      <c r="H1424" s="66"/>
      <c r="I1424" s="67">
        <v>722.82</v>
      </c>
      <c r="J1424" s="68"/>
      <c r="K1424" s="66">
        <v>2341</v>
      </c>
      <c r="L1424" s="68" t="s">
        <v>177</v>
      </c>
    </row>
    <row r="1425" spans="1:12">
      <c r="A1425" s="63">
        <v>1600</v>
      </c>
      <c r="B1425" s="63" t="s">
        <v>6013</v>
      </c>
      <c r="C1425" s="64" t="s">
        <v>7436</v>
      </c>
      <c r="D1425" s="65">
        <v>42916</v>
      </c>
      <c r="E1425" s="70">
        <v>2</v>
      </c>
      <c r="F1425" s="70">
        <v>22</v>
      </c>
      <c r="G1425" s="66"/>
      <c r="H1425" s="66"/>
      <c r="I1425" s="67">
        <v>610</v>
      </c>
      <c r="J1425" s="68"/>
      <c r="K1425" s="66">
        <v>2341</v>
      </c>
      <c r="L1425" s="68" t="s">
        <v>177</v>
      </c>
    </row>
    <row r="1426" spans="1:12">
      <c r="A1426" s="63">
        <v>1600</v>
      </c>
      <c r="B1426" s="63" t="s">
        <v>6013</v>
      </c>
      <c r="C1426" s="64" t="s">
        <v>7437</v>
      </c>
      <c r="D1426" s="65">
        <v>42916</v>
      </c>
      <c r="E1426" s="70">
        <v>1</v>
      </c>
      <c r="F1426" s="70">
        <v>12</v>
      </c>
      <c r="G1426" s="66"/>
      <c r="H1426" s="66"/>
      <c r="I1426" s="67">
        <v>879.62</v>
      </c>
      <c r="J1426" s="68"/>
      <c r="K1426" s="66">
        <v>2341</v>
      </c>
      <c r="L1426" s="68" t="s">
        <v>177</v>
      </c>
    </row>
    <row r="1427" spans="1:12">
      <c r="A1427" s="63">
        <v>1600</v>
      </c>
      <c r="B1427" s="63" t="s">
        <v>6013</v>
      </c>
      <c r="C1427" s="64" t="s">
        <v>7438</v>
      </c>
      <c r="D1427" s="65">
        <v>42916</v>
      </c>
      <c r="E1427" s="70">
        <v>6</v>
      </c>
      <c r="F1427" s="70">
        <v>61</v>
      </c>
      <c r="G1427" s="66"/>
      <c r="H1427" s="66"/>
      <c r="I1427" s="67">
        <v>2976.8</v>
      </c>
      <c r="J1427" s="68"/>
      <c r="K1427" s="66">
        <v>212</v>
      </c>
      <c r="L1427" s="68" t="s">
        <v>260</v>
      </c>
    </row>
    <row r="1428" spans="1:12">
      <c r="A1428" s="63">
        <v>1600</v>
      </c>
      <c r="B1428" s="63" t="s">
        <v>6013</v>
      </c>
      <c r="C1428" s="64" t="s">
        <v>7439</v>
      </c>
      <c r="D1428" s="65">
        <v>42916</v>
      </c>
      <c r="E1428" s="70">
        <v>1</v>
      </c>
      <c r="F1428" s="70">
        <v>12</v>
      </c>
      <c r="G1428" s="66"/>
      <c r="H1428" s="66"/>
      <c r="I1428" s="68"/>
      <c r="J1428" s="67">
        <v>-1011.38</v>
      </c>
      <c r="K1428" s="66">
        <v>212</v>
      </c>
      <c r="L1428" s="68" t="s">
        <v>260</v>
      </c>
    </row>
    <row r="1429" spans="1:12">
      <c r="A1429" s="63">
        <v>1600</v>
      </c>
      <c r="B1429" s="63" t="s">
        <v>6013</v>
      </c>
      <c r="C1429" s="64" t="s">
        <v>7440</v>
      </c>
      <c r="D1429" s="65">
        <v>42916</v>
      </c>
      <c r="E1429" s="70">
        <v>1</v>
      </c>
      <c r="F1429" s="70">
        <v>12</v>
      </c>
      <c r="G1429" s="66"/>
      <c r="H1429" s="66"/>
      <c r="I1429" s="67">
        <v>1409.1</v>
      </c>
      <c r="J1429" s="68"/>
      <c r="K1429" s="66">
        <v>440</v>
      </c>
      <c r="L1429" s="68" t="s">
        <v>239</v>
      </c>
    </row>
    <row r="1430" spans="1:12">
      <c r="A1430" s="63">
        <v>1600</v>
      </c>
      <c r="B1430" s="63" t="s">
        <v>6013</v>
      </c>
      <c r="C1430" s="64" t="s">
        <v>7441</v>
      </c>
      <c r="D1430" s="65">
        <v>42916</v>
      </c>
      <c r="E1430" s="70">
        <v>2</v>
      </c>
      <c r="F1430" s="70">
        <v>22</v>
      </c>
      <c r="G1430" s="66"/>
      <c r="H1430" s="66"/>
      <c r="I1430" s="67">
        <v>1431.06</v>
      </c>
      <c r="J1430" s="68"/>
      <c r="K1430" s="66">
        <v>440</v>
      </c>
      <c r="L1430" s="68" t="s">
        <v>239</v>
      </c>
    </row>
    <row r="1431" spans="1:12">
      <c r="A1431" s="63">
        <v>1600</v>
      </c>
      <c r="B1431" s="63" t="s">
        <v>6013</v>
      </c>
      <c r="C1431" s="64" t="s">
        <v>7442</v>
      </c>
      <c r="D1431" s="65">
        <v>42916</v>
      </c>
      <c r="E1431" s="70">
        <v>6</v>
      </c>
      <c r="F1431" s="70">
        <v>62</v>
      </c>
      <c r="G1431" s="66"/>
      <c r="H1431" s="66"/>
      <c r="I1431" s="67">
        <v>580.72</v>
      </c>
      <c r="J1431" s="68"/>
      <c r="K1431" s="66">
        <v>440</v>
      </c>
      <c r="L1431" s="68" t="s">
        <v>239</v>
      </c>
    </row>
    <row r="1432" spans="1:12">
      <c r="A1432" s="63">
        <v>1600</v>
      </c>
      <c r="B1432" s="63" t="s">
        <v>6013</v>
      </c>
      <c r="C1432" s="64" t="s">
        <v>7443</v>
      </c>
      <c r="D1432" s="65">
        <v>42916</v>
      </c>
      <c r="E1432" s="70">
        <v>1</v>
      </c>
      <c r="F1432" s="70">
        <v>11</v>
      </c>
      <c r="G1432" s="66"/>
      <c r="H1432" s="66"/>
      <c r="I1432" s="67">
        <v>5490</v>
      </c>
      <c r="J1432" s="68"/>
      <c r="K1432" s="66">
        <v>207</v>
      </c>
      <c r="L1432" s="68" t="s">
        <v>261</v>
      </c>
    </row>
    <row r="1433" spans="1:12">
      <c r="A1433" s="63">
        <v>1600</v>
      </c>
      <c r="B1433" s="63" t="s">
        <v>6013</v>
      </c>
      <c r="C1433" s="64" t="s">
        <v>7444</v>
      </c>
      <c r="D1433" s="65">
        <v>42916</v>
      </c>
      <c r="E1433" s="70">
        <v>1</v>
      </c>
      <c r="F1433" s="70">
        <v>11</v>
      </c>
      <c r="G1433" s="66"/>
      <c r="H1433" s="66"/>
      <c r="I1433" s="67">
        <v>5823.55</v>
      </c>
      <c r="J1433" s="68"/>
      <c r="K1433" s="66">
        <v>207</v>
      </c>
      <c r="L1433" s="68" t="s">
        <v>261</v>
      </c>
    </row>
    <row r="1434" spans="1:12">
      <c r="A1434" s="63">
        <v>1600</v>
      </c>
      <c r="B1434" s="63" t="s">
        <v>6013</v>
      </c>
      <c r="C1434" s="64" t="s">
        <v>7445</v>
      </c>
      <c r="D1434" s="65">
        <v>42916</v>
      </c>
      <c r="E1434" s="70">
        <v>1</v>
      </c>
      <c r="F1434" s="70">
        <v>12</v>
      </c>
      <c r="G1434" s="66"/>
      <c r="H1434" s="66"/>
      <c r="I1434" s="67">
        <v>879.62</v>
      </c>
      <c r="J1434" s="68"/>
      <c r="K1434" s="66">
        <v>207</v>
      </c>
      <c r="L1434" s="68" t="s">
        <v>261</v>
      </c>
    </row>
    <row r="1435" spans="1:12">
      <c r="A1435" s="63">
        <v>1600</v>
      </c>
      <c r="B1435" s="63" t="s">
        <v>6013</v>
      </c>
      <c r="C1435" s="64" t="s">
        <v>7446</v>
      </c>
      <c r="D1435" s="65">
        <v>42916</v>
      </c>
      <c r="E1435" s="70">
        <v>2</v>
      </c>
      <c r="F1435" s="70">
        <v>22</v>
      </c>
      <c r="G1435" s="66"/>
      <c r="H1435" s="66"/>
      <c r="I1435" s="67">
        <v>1342</v>
      </c>
      <c r="J1435" s="68"/>
      <c r="K1435" s="66">
        <v>2178</v>
      </c>
      <c r="L1435" s="68" t="s">
        <v>182</v>
      </c>
    </row>
    <row r="1436" spans="1:12">
      <c r="A1436" s="63">
        <v>1600</v>
      </c>
      <c r="B1436" s="63" t="s">
        <v>6013</v>
      </c>
      <c r="C1436" s="64" t="s">
        <v>7447</v>
      </c>
      <c r="D1436" s="65">
        <v>42916</v>
      </c>
      <c r="E1436" s="70">
        <v>2</v>
      </c>
      <c r="F1436" s="70">
        <v>22</v>
      </c>
      <c r="G1436" s="66"/>
      <c r="H1436" s="66"/>
      <c r="I1436" s="67">
        <v>1187.06</v>
      </c>
      <c r="J1436" s="68"/>
      <c r="K1436" s="66">
        <v>2077</v>
      </c>
      <c r="L1436" s="68" t="s">
        <v>186</v>
      </c>
    </row>
    <row r="1437" spans="1:12">
      <c r="A1437" s="63">
        <v>1600</v>
      </c>
      <c r="B1437" s="63" t="s">
        <v>6013</v>
      </c>
      <c r="C1437" s="64" t="s">
        <v>7448</v>
      </c>
      <c r="D1437" s="65">
        <v>42916</v>
      </c>
      <c r="E1437" s="70">
        <v>2</v>
      </c>
      <c r="F1437" s="70">
        <v>22</v>
      </c>
      <c r="G1437" s="66"/>
      <c r="H1437" s="66"/>
      <c r="I1437" s="67">
        <v>939.4</v>
      </c>
      <c r="J1437" s="68"/>
      <c r="K1437" s="66">
        <v>2077</v>
      </c>
      <c r="L1437" s="68" t="s">
        <v>186</v>
      </c>
    </row>
    <row r="1438" spans="1:12">
      <c r="A1438" s="63">
        <v>1600</v>
      </c>
      <c r="B1438" s="63" t="s">
        <v>6013</v>
      </c>
      <c r="C1438" s="64" t="s">
        <v>7449</v>
      </c>
      <c r="D1438" s="65">
        <v>42916</v>
      </c>
      <c r="E1438" s="70">
        <v>2</v>
      </c>
      <c r="F1438" s="70">
        <v>22</v>
      </c>
      <c r="G1438" s="66"/>
      <c r="H1438" s="66"/>
      <c r="I1438" s="67">
        <v>939.4</v>
      </c>
      <c r="J1438" s="68"/>
      <c r="K1438" s="66">
        <v>2077</v>
      </c>
      <c r="L1438" s="68" t="s">
        <v>186</v>
      </c>
    </row>
    <row r="1439" spans="1:12">
      <c r="A1439" s="63">
        <v>1600</v>
      </c>
      <c r="B1439" s="63" t="s">
        <v>6013</v>
      </c>
      <c r="C1439" s="64" t="s">
        <v>7450</v>
      </c>
      <c r="D1439" s="65">
        <v>42916</v>
      </c>
      <c r="E1439" s="70">
        <v>6</v>
      </c>
      <c r="F1439" s="70">
        <v>62</v>
      </c>
      <c r="G1439" s="66"/>
      <c r="H1439" s="66"/>
      <c r="I1439" s="67">
        <v>414.8</v>
      </c>
      <c r="J1439" s="68"/>
      <c r="K1439" s="66">
        <v>2037</v>
      </c>
      <c r="L1439" s="68" t="s">
        <v>189</v>
      </c>
    </row>
    <row r="1440" spans="1:12">
      <c r="A1440" s="63">
        <v>1600</v>
      </c>
      <c r="B1440" s="63" t="s">
        <v>6013</v>
      </c>
      <c r="C1440" s="64" t="s">
        <v>7451</v>
      </c>
      <c r="D1440" s="65">
        <v>42916</v>
      </c>
      <c r="E1440" s="70">
        <v>2</v>
      </c>
      <c r="F1440" s="70">
        <v>22</v>
      </c>
      <c r="G1440" s="66"/>
      <c r="H1440" s="66"/>
      <c r="I1440" s="67">
        <v>610</v>
      </c>
      <c r="J1440" s="68"/>
      <c r="K1440" s="66">
        <v>2037</v>
      </c>
      <c r="L1440" s="68" t="s">
        <v>189</v>
      </c>
    </row>
    <row r="1441" spans="1:12">
      <c r="A1441" s="63">
        <v>1600</v>
      </c>
      <c r="B1441" s="63" t="s">
        <v>6013</v>
      </c>
      <c r="C1441" s="64" t="s">
        <v>7452</v>
      </c>
      <c r="D1441" s="65">
        <v>42916</v>
      </c>
      <c r="E1441" s="70">
        <v>1</v>
      </c>
      <c r="F1441" s="70">
        <v>11</v>
      </c>
      <c r="G1441" s="66"/>
      <c r="H1441" s="66"/>
      <c r="I1441" s="67">
        <v>610</v>
      </c>
      <c r="J1441" s="68"/>
      <c r="K1441" s="66">
        <v>1805</v>
      </c>
      <c r="L1441" s="68" t="s">
        <v>192</v>
      </c>
    </row>
    <row r="1442" spans="1:12">
      <c r="A1442" s="63">
        <v>1600</v>
      </c>
      <c r="B1442" s="63" t="s">
        <v>6013</v>
      </c>
      <c r="C1442" s="64" t="s">
        <v>7453</v>
      </c>
      <c r="D1442" s="65">
        <v>42916</v>
      </c>
      <c r="E1442" s="70">
        <v>2</v>
      </c>
      <c r="F1442" s="70">
        <v>21</v>
      </c>
      <c r="G1442" s="66"/>
      <c r="H1442" s="66"/>
      <c r="I1442" s="67">
        <v>3660</v>
      </c>
      <c r="J1442" s="68"/>
      <c r="K1442" s="66">
        <v>1805</v>
      </c>
      <c r="L1442" s="68" t="s">
        <v>192</v>
      </c>
    </row>
    <row r="1443" spans="1:12">
      <c r="A1443" s="63">
        <v>1600</v>
      </c>
      <c r="B1443" s="63" t="s">
        <v>6013</v>
      </c>
      <c r="C1443" s="64" t="s">
        <v>7454</v>
      </c>
      <c r="D1443" s="65">
        <v>42916</v>
      </c>
      <c r="E1443" s="70">
        <v>2</v>
      </c>
      <c r="F1443" s="70">
        <v>21</v>
      </c>
      <c r="G1443" s="66"/>
      <c r="H1443" s="66"/>
      <c r="I1443" s="67">
        <v>556.32000000000005</v>
      </c>
      <c r="J1443" s="68"/>
      <c r="K1443" s="66">
        <v>1805</v>
      </c>
      <c r="L1443" s="68" t="s">
        <v>192</v>
      </c>
    </row>
    <row r="1444" spans="1:12">
      <c r="A1444" s="63">
        <v>1600</v>
      </c>
      <c r="B1444" s="63" t="s">
        <v>6013</v>
      </c>
      <c r="C1444" s="64" t="s">
        <v>7455</v>
      </c>
      <c r="D1444" s="65">
        <v>42916</v>
      </c>
      <c r="E1444" s="70">
        <v>1</v>
      </c>
      <c r="F1444" s="70">
        <v>11</v>
      </c>
      <c r="G1444" s="66"/>
      <c r="H1444" s="66"/>
      <c r="I1444" s="67">
        <v>1909.3</v>
      </c>
      <c r="J1444" s="68"/>
      <c r="K1444" s="66">
        <v>1805</v>
      </c>
      <c r="L1444" s="68" t="s">
        <v>192</v>
      </c>
    </row>
    <row r="1445" spans="1:12">
      <c r="A1445" s="63">
        <v>1600</v>
      </c>
      <c r="B1445" s="63" t="s">
        <v>6013</v>
      </c>
      <c r="C1445" s="64" t="s">
        <v>7456</v>
      </c>
      <c r="D1445" s="65">
        <v>42916</v>
      </c>
      <c r="E1445" s="70">
        <v>2</v>
      </c>
      <c r="F1445" s="70">
        <v>21</v>
      </c>
      <c r="G1445" s="66"/>
      <c r="H1445" s="66"/>
      <c r="I1445" s="67">
        <v>185.44</v>
      </c>
      <c r="J1445" s="68"/>
      <c r="K1445" s="66">
        <v>1805</v>
      </c>
      <c r="L1445" s="68" t="s">
        <v>192</v>
      </c>
    </row>
    <row r="1446" spans="1:12">
      <c r="A1446" s="63">
        <v>1600</v>
      </c>
      <c r="B1446" s="63" t="s">
        <v>6013</v>
      </c>
      <c r="C1446" s="64" t="s">
        <v>7457</v>
      </c>
      <c r="D1446" s="65">
        <v>42916</v>
      </c>
      <c r="E1446" s="70">
        <v>2</v>
      </c>
      <c r="F1446" s="70">
        <v>21</v>
      </c>
      <c r="G1446" s="66"/>
      <c r="H1446" s="66"/>
      <c r="I1446" s="67">
        <v>1220</v>
      </c>
      <c r="J1446" s="68"/>
      <c r="K1446" s="66">
        <v>1805</v>
      </c>
      <c r="L1446" s="68" t="s">
        <v>192</v>
      </c>
    </row>
    <row r="1447" spans="1:12">
      <c r="A1447" s="63">
        <v>1600</v>
      </c>
      <c r="B1447" s="63" t="s">
        <v>6013</v>
      </c>
      <c r="C1447" s="64" t="s">
        <v>7458</v>
      </c>
      <c r="D1447" s="65">
        <v>42916</v>
      </c>
      <c r="E1447" s="70">
        <v>2</v>
      </c>
      <c r="F1447" s="70">
        <v>21</v>
      </c>
      <c r="G1447" s="66"/>
      <c r="H1447" s="66"/>
      <c r="I1447" s="67">
        <v>12933.22</v>
      </c>
      <c r="J1447" s="68"/>
      <c r="K1447" s="66">
        <v>1805</v>
      </c>
      <c r="L1447" s="68" t="s">
        <v>192</v>
      </c>
    </row>
    <row r="1448" spans="1:12">
      <c r="A1448" s="63">
        <v>1600</v>
      </c>
      <c r="B1448" s="63" t="s">
        <v>6013</v>
      </c>
      <c r="C1448" s="64" t="s">
        <v>7459</v>
      </c>
      <c r="D1448" s="65">
        <v>42916</v>
      </c>
      <c r="E1448" s="70">
        <v>1</v>
      </c>
      <c r="F1448" s="70">
        <v>11</v>
      </c>
      <c r="G1448" s="66"/>
      <c r="H1448" s="66"/>
      <c r="I1448" s="67">
        <v>17916.919999999998</v>
      </c>
      <c r="J1448" s="68"/>
      <c r="K1448" s="66">
        <v>1805</v>
      </c>
      <c r="L1448" s="68" t="s">
        <v>192</v>
      </c>
    </row>
    <row r="1449" spans="1:12">
      <c r="A1449" s="63">
        <v>1600</v>
      </c>
      <c r="B1449" s="63" t="s">
        <v>6013</v>
      </c>
      <c r="C1449" s="64" t="s">
        <v>7460</v>
      </c>
      <c r="D1449" s="65">
        <v>42916</v>
      </c>
      <c r="E1449" s="70">
        <v>1</v>
      </c>
      <c r="F1449" s="70">
        <v>11</v>
      </c>
      <c r="G1449" s="66"/>
      <c r="H1449" s="66"/>
      <c r="I1449" s="67">
        <v>649.04</v>
      </c>
      <c r="J1449" s="68"/>
      <c r="K1449" s="66">
        <v>1805</v>
      </c>
      <c r="L1449" s="68" t="s">
        <v>192</v>
      </c>
    </row>
    <row r="1450" spans="1:12">
      <c r="A1450" s="63">
        <v>1600</v>
      </c>
      <c r="B1450" s="63" t="s">
        <v>6013</v>
      </c>
      <c r="C1450" s="64" t="s">
        <v>7461</v>
      </c>
      <c r="D1450" s="65">
        <v>42916</v>
      </c>
      <c r="E1450" s="70">
        <v>2</v>
      </c>
      <c r="F1450" s="70">
        <v>21</v>
      </c>
      <c r="G1450" s="66"/>
      <c r="H1450" s="66"/>
      <c r="I1450" s="67">
        <v>5039.82</v>
      </c>
      <c r="J1450" s="68"/>
      <c r="K1450" s="66">
        <v>1805</v>
      </c>
      <c r="L1450" s="68" t="s">
        <v>192</v>
      </c>
    </row>
    <row r="1451" spans="1:12">
      <c r="A1451" s="63">
        <v>1600</v>
      </c>
      <c r="B1451" s="63" t="s">
        <v>6013</v>
      </c>
      <c r="C1451" s="64" t="s">
        <v>7462</v>
      </c>
      <c r="D1451" s="65">
        <v>42916</v>
      </c>
      <c r="E1451" s="70">
        <v>1</v>
      </c>
      <c r="F1451" s="70">
        <v>12</v>
      </c>
      <c r="G1451" s="66"/>
      <c r="H1451" s="66"/>
      <c r="I1451" s="67">
        <v>1005.28</v>
      </c>
      <c r="J1451" s="68"/>
      <c r="K1451" s="66">
        <v>111</v>
      </c>
      <c r="L1451" s="68" t="s">
        <v>272</v>
      </c>
    </row>
    <row r="1452" spans="1:12">
      <c r="A1452" s="63">
        <v>1600</v>
      </c>
      <c r="B1452" s="63" t="s">
        <v>6013</v>
      </c>
      <c r="C1452" s="64" t="s">
        <v>7463</v>
      </c>
      <c r="D1452" s="65">
        <v>42916</v>
      </c>
      <c r="E1452" s="70">
        <v>6</v>
      </c>
      <c r="F1452" s="70">
        <v>61</v>
      </c>
      <c r="G1452" s="66"/>
      <c r="H1452" s="66"/>
      <c r="I1452" s="67">
        <v>2488.8000000000002</v>
      </c>
      <c r="J1452" s="68"/>
      <c r="K1452" s="66">
        <v>111</v>
      </c>
      <c r="L1452" s="68" t="s">
        <v>272</v>
      </c>
    </row>
    <row r="1453" spans="1:12">
      <c r="A1453" s="63">
        <v>1600</v>
      </c>
      <c r="B1453" s="63" t="s">
        <v>6013</v>
      </c>
      <c r="C1453" s="64" t="s">
        <v>7464</v>
      </c>
      <c r="D1453" s="65">
        <v>42916</v>
      </c>
      <c r="E1453" s="70">
        <v>2</v>
      </c>
      <c r="F1453" s="70">
        <v>22</v>
      </c>
      <c r="G1453" s="66"/>
      <c r="H1453" s="66"/>
      <c r="I1453" s="67">
        <v>939.4</v>
      </c>
      <c r="J1453" s="68"/>
      <c r="K1453" s="66">
        <v>1268</v>
      </c>
      <c r="L1453" s="68" t="s">
        <v>198</v>
      </c>
    </row>
    <row r="1454" spans="1:12">
      <c r="A1454" s="63">
        <v>1600</v>
      </c>
      <c r="B1454" s="63" t="s">
        <v>6013</v>
      </c>
      <c r="C1454" s="64" t="s">
        <v>7465</v>
      </c>
      <c r="D1454" s="65">
        <v>42916</v>
      </c>
      <c r="E1454" s="70">
        <v>2</v>
      </c>
      <c r="F1454" s="70">
        <v>22</v>
      </c>
      <c r="G1454" s="66"/>
      <c r="H1454" s="66"/>
      <c r="I1454" s="67">
        <v>1342</v>
      </c>
      <c r="J1454" s="68"/>
      <c r="K1454" s="66">
        <v>3081</v>
      </c>
      <c r="L1454" s="68" t="s">
        <v>153</v>
      </c>
    </row>
    <row r="1455" spans="1:12">
      <c r="A1455" s="63">
        <v>1600</v>
      </c>
      <c r="B1455" s="63" t="s">
        <v>6013</v>
      </c>
      <c r="C1455" s="64" t="s">
        <v>7466</v>
      </c>
      <c r="D1455" s="65">
        <v>42916</v>
      </c>
      <c r="E1455" s="70">
        <v>1</v>
      </c>
      <c r="F1455" s="70">
        <v>12</v>
      </c>
      <c r="G1455" s="66"/>
      <c r="H1455" s="66"/>
      <c r="I1455" s="68"/>
      <c r="J1455" s="67">
        <v>-1700.68</v>
      </c>
      <c r="K1455" s="66">
        <v>3077</v>
      </c>
      <c r="L1455" s="68" t="s">
        <v>154</v>
      </c>
    </row>
    <row r="1456" spans="1:12">
      <c r="A1456" s="63">
        <v>1600</v>
      </c>
      <c r="B1456" s="63" t="s">
        <v>6013</v>
      </c>
      <c r="C1456" s="64" t="s">
        <v>7467</v>
      </c>
      <c r="D1456" s="65">
        <v>42916</v>
      </c>
      <c r="E1456" s="70">
        <v>1</v>
      </c>
      <c r="F1456" s="70">
        <v>12</v>
      </c>
      <c r="G1456" s="66"/>
      <c r="H1456" s="66"/>
      <c r="I1456" s="67">
        <v>1394</v>
      </c>
      <c r="J1456" s="68"/>
      <c r="K1456" s="66">
        <v>3077</v>
      </c>
      <c r="L1456" s="68" t="s">
        <v>154</v>
      </c>
    </row>
    <row r="1457" spans="1:12">
      <c r="A1457" s="63">
        <v>1600</v>
      </c>
      <c r="B1457" s="63" t="s">
        <v>6013</v>
      </c>
      <c r="C1457" s="64" t="s">
        <v>7468</v>
      </c>
      <c r="D1457" s="65">
        <v>42916</v>
      </c>
      <c r="E1457" s="70">
        <v>1</v>
      </c>
      <c r="F1457" s="70">
        <v>12</v>
      </c>
      <c r="G1457" s="66"/>
      <c r="H1457" s="66"/>
      <c r="I1457" s="67">
        <v>1409.1</v>
      </c>
      <c r="J1457" s="68"/>
      <c r="K1457" s="66">
        <v>3077</v>
      </c>
      <c r="L1457" s="68" t="s">
        <v>154</v>
      </c>
    </row>
    <row r="1458" spans="1:12">
      <c r="A1458" s="63">
        <v>1600</v>
      </c>
      <c r="B1458" s="63" t="s">
        <v>6013</v>
      </c>
      <c r="C1458" s="64" t="s">
        <v>7469</v>
      </c>
      <c r="D1458" s="65">
        <v>42916</v>
      </c>
      <c r="E1458" s="70">
        <v>1</v>
      </c>
      <c r="F1458" s="70">
        <v>12</v>
      </c>
      <c r="G1458" s="66"/>
      <c r="H1458" s="66"/>
      <c r="I1458" s="67">
        <v>2013</v>
      </c>
      <c r="J1458" s="68"/>
      <c r="K1458" s="66">
        <v>2951</v>
      </c>
      <c r="L1458" s="68" t="s">
        <v>157</v>
      </c>
    </row>
    <row r="1459" spans="1:12">
      <c r="A1459" s="63">
        <v>1600</v>
      </c>
      <c r="B1459" s="63" t="s">
        <v>6013</v>
      </c>
      <c r="C1459" s="64" t="s">
        <v>7470</v>
      </c>
      <c r="D1459" s="65">
        <v>42916</v>
      </c>
      <c r="E1459" s="70">
        <v>2</v>
      </c>
      <c r="F1459" s="70">
        <v>22</v>
      </c>
      <c r="G1459" s="66"/>
      <c r="H1459" s="66"/>
      <c r="I1459" s="67">
        <v>1271.24</v>
      </c>
      <c r="J1459" s="68"/>
      <c r="K1459" s="66">
        <v>2951</v>
      </c>
      <c r="L1459" s="68" t="s">
        <v>157</v>
      </c>
    </row>
    <row r="1460" spans="1:12">
      <c r="A1460" s="63">
        <v>1600</v>
      </c>
      <c r="B1460" s="63" t="s">
        <v>6013</v>
      </c>
      <c r="C1460" s="64" t="s">
        <v>7471</v>
      </c>
      <c r="D1460" s="65">
        <v>42916</v>
      </c>
      <c r="E1460" s="70">
        <v>2</v>
      </c>
      <c r="F1460" s="70">
        <v>22</v>
      </c>
      <c r="G1460" s="66"/>
      <c r="H1460" s="66"/>
      <c r="I1460" s="67">
        <v>1271.24</v>
      </c>
      <c r="J1460" s="68"/>
      <c r="K1460" s="66">
        <v>2951</v>
      </c>
      <c r="L1460" s="68" t="s">
        <v>157</v>
      </c>
    </row>
    <row r="1461" spans="1:12">
      <c r="A1461" s="63">
        <v>1600</v>
      </c>
      <c r="B1461" s="63" t="s">
        <v>6013</v>
      </c>
      <c r="C1461" s="64" t="s">
        <v>7472</v>
      </c>
      <c r="D1461" s="65">
        <v>42916</v>
      </c>
      <c r="E1461" s="70">
        <v>1</v>
      </c>
      <c r="F1461" s="70">
        <v>12</v>
      </c>
      <c r="G1461" s="66"/>
      <c r="H1461" s="66"/>
      <c r="I1461" s="67">
        <v>1456.68</v>
      </c>
      <c r="J1461" s="68"/>
      <c r="K1461" s="66">
        <v>2951</v>
      </c>
      <c r="L1461" s="68" t="s">
        <v>157</v>
      </c>
    </row>
    <row r="1462" spans="1:12">
      <c r="A1462" s="63">
        <v>1600</v>
      </c>
      <c r="B1462" s="63" t="s">
        <v>6013</v>
      </c>
      <c r="C1462" s="64" t="s">
        <v>7473</v>
      </c>
      <c r="D1462" s="65">
        <v>42916</v>
      </c>
      <c r="E1462" s="70">
        <v>1</v>
      </c>
      <c r="F1462" s="70">
        <v>12</v>
      </c>
      <c r="G1462" s="66"/>
      <c r="H1462" s="66"/>
      <c r="I1462" s="67">
        <v>971.12</v>
      </c>
      <c r="J1462" s="68"/>
      <c r="K1462" s="66">
        <v>2951</v>
      </c>
      <c r="L1462" s="68" t="s">
        <v>157</v>
      </c>
    </row>
    <row r="1463" spans="1:12">
      <c r="A1463" s="63">
        <v>1600</v>
      </c>
      <c r="B1463" s="63" t="s">
        <v>6013</v>
      </c>
      <c r="C1463" s="64" t="s">
        <v>7474</v>
      </c>
      <c r="D1463" s="65">
        <v>42916</v>
      </c>
      <c r="E1463" s="70">
        <v>1</v>
      </c>
      <c r="F1463" s="70">
        <v>12</v>
      </c>
      <c r="G1463" s="66"/>
      <c r="H1463" s="66"/>
      <c r="I1463" s="67">
        <v>1256.5999999999999</v>
      </c>
      <c r="J1463" s="68"/>
      <c r="K1463" s="66">
        <v>2951</v>
      </c>
      <c r="L1463" s="68" t="s">
        <v>157</v>
      </c>
    </row>
    <row r="1464" spans="1:12">
      <c r="A1464" s="63">
        <v>1600</v>
      </c>
      <c r="B1464" s="63" t="s">
        <v>6013</v>
      </c>
      <c r="C1464" s="64" t="s">
        <v>7475</v>
      </c>
      <c r="D1464" s="65">
        <v>42916</v>
      </c>
      <c r="E1464" s="70">
        <v>3</v>
      </c>
      <c r="F1464" s="71"/>
      <c r="G1464" s="68"/>
      <c r="H1464" s="68"/>
      <c r="I1464" s="67">
        <v>219.6</v>
      </c>
      <c r="J1464" s="68"/>
      <c r="K1464" s="66">
        <v>2951</v>
      </c>
      <c r="L1464" s="68" t="s">
        <v>157</v>
      </c>
    </row>
    <row r="1465" spans="1:12">
      <c r="A1465" s="63">
        <v>1600</v>
      </c>
      <c r="B1465" s="63" t="s">
        <v>6013</v>
      </c>
      <c r="C1465" s="64" t="s">
        <v>7476</v>
      </c>
      <c r="D1465" s="65">
        <v>42916</v>
      </c>
      <c r="E1465" s="70">
        <v>1</v>
      </c>
      <c r="F1465" s="70">
        <v>13</v>
      </c>
      <c r="G1465" s="66"/>
      <c r="H1465" s="66"/>
      <c r="I1465" s="67">
        <v>4187.0200000000004</v>
      </c>
      <c r="J1465" s="68"/>
      <c r="K1465" s="66">
        <v>3099</v>
      </c>
      <c r="L1465" s="68" t="s">
        <v>152</v>
      </c>
    </row>
    <row r="1466" spans="1:12">
      <c r="A1466" s="63">
        <v>1600</v>
      </c>
      <c r="B1466" s="63" t="s">
        <v>6013</v>
      </c>
      <c r="C1466" s="64" t="s">
        <v>7477</v>
      </c>
      <c r="D1466" s="65">
        <v>42916</v>
      </c>
      <c r="E1466" s="70">
        <v>3</v>
      </c>
      <c r="F1466" s="71"/>
      <c r="G1466" s="68"/>
      <c r="H1466" s="68"/>
      <c r="I1466" s="67">
        <v>73.2</v>
      </c>
      <c r="J1466" s="68"/>
      <c r="K1466" s="66">
        <v>3099</v>
      </c>
      <c r="L1466" s="68" t="s">
        <v>152</v>
      </c>
    </row>
    <row r="1467" spans="1:12">
      <c r="A1467" s="63">
        <v>1600</v>
      </c>
      <c r="B1467" s="63" t="s">
        <v>6013</v>
      </c>
      <c r="C1467" s="64" t="s">
        <v>7478</v>
      </c>
      <c r="D1467" s="65">
        <v>42923</v>
      </c>
      <c r="E1467" s="70">
        <v>1</v>
      </c>
      <c r="F1467" s="70">
        <v>12</v>
      </c>
      <c r="G1467" s="66"/>
      <c r="H1467" s="66"/>
      <c r="I1467" s="68"/>
      <c r="J1467" s="67">
        <v>-971.12</v>
      </c>
      <c r="K1467" s="66">
        <v>3077</v>
      </c>
      <c r="L1467" s="68" t="s">
        <v>154</v>
      </c>
    </row>
    <row r="1468" spans="1:12">
      <c r="A1468" s="63">
        <v>1600</v>
      </c>
      <c r="B1468" s="63" t="s">
        <v>6013</v>
      </c>
      <c r="C1468" s="64" t="s">
        <v>7479</v>
      </c>
      <c r="D1468" s="65">
        <v>42923</v>
      </c>
      <c r="E1468" s="70">
        <v>1</v>
      </c>
      <c r="F1468" s="70">
        <v>12</v>
      </c>
      <c r="G1468" s="66"/>
      <c r="H1468" s="66"/>
      <c r="I1468" s="67">
        <v>796</v>
      </c>
      <c r="J1468" s="68"/>
      <c r="K1468" s="66">
        <v>3077</v>
      </c>
      <c r="L1468" s="68" t="s">
        <v>154</v>
      </c>
    </row>
    <row r="1469" spans="1:12">
      <c r="A1469" s="63">
        <v>1600</v>
      </c>
      <c r="B1469" s="63" t="s">
        <v>6013</v>
      </c>
      <c r="C1469" s="64" t="s">
        <v>7480</v>
      </c>
      <c r="D1469" s="65">
        <v>42946</v>
      </c>
      <c r="E1469" s="70">
        <v>1</v>
      </c>
      <c r="F1469" s="70">
        <v>11</v>
      </c>
      <c r="G1469" s="66"/>
      <c r="H1469" s="66"/>
      <c r="I1469" s="67">
        <v>7100.4</v>
      </c>
      <c r="J1469" s="68"/>
      <c r="K1469" s="66">
        <v>725</v>
      </c>
      <c r="L1469" s="68" t="s">
        <v>218</v>
      </c>
    </row>
    <row r="1470" spans="1:12">
      <c r="A1470" s="63">
        <v>1600</v>
      </c>
      <c r="B1470" s="63" t="s">
        <v>6013</v>
      </c>
      <c r="C1470" s="64" t="s">
        <v>7481</v>
      </c>
      <c r="D1470" s="65">
        <v>42946</v>
      </c>
      <c r="E1470" s="70">
        <v>2</v>
      </c>
      <c r="F1470" s="70">
        <v>23</v>
      </c>
      <c r="G1470" s="66"/>
      <c r="H1470" s="66"/>
      <c r="I1470" s="67">
        <v>4599.3999999999996</v>
      </c>
      <c r="J1470" s="68"/>
      <c r="K1470" s="66">
        <v>2803</v>
      </c>
      <c r="L1470" s="68" t="s">
        <v>163</v>
      </c>
    </row>
    <row r="1471" spans="1:12">
      <c r="A1471" s="63">
        <v>1600</v>
      </c>
      <c r="B1471" s="63" t="s">
        <v>6013</v>
      </c>
      <c r="C1471" s="64" t="s">
        <v>7482</v>
      </c>
      <c r="D1471" s="65">
        <v>42946</v>
      </c>
      <c r="E1471" s="70">
        <v>2</v>
      </c>
      <c r="F1471" s="70">
        <v>21</v>
      </c>
      <c r="G1471" s="66"/>
      <c r="H1471" s="66"/>
      <c r="I1471" s="67">
        <v>7770.52</v>
      </c>
      <c r="J1471" s="68"/>
      <c r="K1471" s="66">
        <v>212</v>
      </c>
      <c r="L1471" s="68" t="s">
        <v>260</v>
      </c>
    </row>
    <row r="1472" spans="1:12">
      <c r="A1472" s="63">
        <v>1600</v>
      </c>
      <c r="B1472" s="63" t="s">
        <v>6013</v>
      </c>
      <c r="C1472" s="64" t="s">
        <v>7483</v>
      </c>
      <c r="D1472" s="65">
        <v>42946</v>
      </c>
      <c r="E1472" s="70">
        <v>2</v>
      </c>
      <c r="F1472" s="70">
        <v>21</v>
      </c>
      <c r="G1472" s="66"/>
      <c r="H1472" s="66"/>
      <c r="I1472" s="67">
        <v>6671.37</v>
      </c>
      <c r="J1472" s="68"/>
      <c r="K1472" s="66">
        <v>212</v>
      </c>
      <c r="L1472" s="68" t="s">
        <v>260</v>
      </c>
    </row>
    <row r="1473" spans="1:12">
      <c r="A1473" s="63">
        <v>1600</v>
      </c>
      <c r="B1473" s="63" t="s">
        <v>6013</v>
      </c>
      <c r="C1473" s="64" t="s">
        <v>7484</v>
      </c>
      <c r="D1473" s="65">
        <v>42946</v>
      </c>
      <c r="E1473" s="70">
        <v>4</v>
      </c>
      <c r="F1473" s="71"/>
      <c r="G1473" s="68"/>
      <c r="H1473" s="68"/>
      <c r="I1473" s="67">
        <v>867.81</v>
      </c>
      <c r="J1473" s="68"/>
      <c r="K1473" s="66">
        <v>2792</v>
      </c>
      <c r="L1473" s="68" t="s">
        <v>165</v>
      </c>
    </row>
    <row r="1474" spans="1:12">
      <c r="A1474" s="63">
        <v>1600</v>
      </c>
      <c r="B1474" s="63" t="s">
        <v>6013</v>
      </c>
      <c r="C1474" s="64" t="s">
        <v>7485</v>
      </c>
      <c r="D1474" s="65">
        <v>42947</v>
      </c>
      <c r="E1474" s="70">
        <v>2</v>
      </c>
      <c r="F1474" s="70">
        <v>22</v>
      </c>
      <c r="G1474" s="66"/>
      <c r="H1474" s="66"/>
      <c r="I1474" s="67">
        <v>6222</v>
      </c>
      <c r="J1474" s="68"/>
      <c r="K1474" s="66">
        <v>2037</v>
      </c>
      <c r="L1474" s="68" t="s">
        <v>189</v>
      </c>
    </row>
    <row r="1475" spans="1:12">
      <c r="A1475" s="63">
        <v>1600</v>
      </c>
      <c r="B1475" s="63" t="s">
        <v>6013</v>
      </c>
      <c r="C1475" s="64" t="s">
        <v>7486</v>
      </c>
      <c r="D1475" s="65">
        <v>42951</v>
      </c>
      <c r="E1475" s="70">
        <v>6</v>
      </c>
      <c r="F1475" s="70">
        <v>61</v>
      </c>
      <c r="G1475" s="66"/>
      <c r="H1475" s="66"/>
      <c r="I1475" s="68"/>
      <c r="J1475" s="67">
        <v>-841.8</v>
      </c>
      <c r="K1475" s="66">
        <v>2178</v>
      </c>
      <c r="L1475" s="68" t="s">
        <v>182</v>
      </c>
    </row>
    <row r="1476" spans="1:12">
      <c r="A1476" s="63">
        <v>1600</v>
      </c>
      <c r="B1476" s="63" t="s">
        <v>6013</v>
      </c>
      <c r="C1476" s="64" t="s">
        <v>7487</v>
      </c>
      <c r="D1476" s="65">
        <v>42953</v>
      </c>
      <c r="E1476" s="70">
        <v>1</v>
      </c>
      <c r="F1476" s="70">
        <v>12</v>
      </c>
      <c r="G1476" s="66"/>
      <c r="H1476" s="66"/>
      <c r="I1476" s="67">
        <v>3422.1</v>
      </c>
      <c r="J1476" s="68"/>
      <c r="K1476" s="66">
        <v>320</v>
      </c>
      <c r="L1476" s="68" t="s">
        <v>245</v>
      </c>
    </row>
    <row r="1477" spans="1:12">
      <c r="A1477" s="63">
        <v>1600</v>
      </c>
      <c r="B1477" s="63" t="s">
        <v>6013</v>
      </c>
      <c r="C1477" s="64" t="s">
        <v>7488</v>
      </c>
      <c r="D1477" s="65">
        <v>42953</v>
      </c>
      <c r="E1477" s="70">
        <v>2</v>
      </c>
      <c r="F1477" s="70">
        <v>22</v>
      </c>
      <c r="G1477" s="66"/>
      <c r="H1477" s="66"/>
      <c r="I1477" s="67">
        <v>1695.8</v>
      </c>
      <c r="J1477" s="68"/>
      <c r="K1477" s="66">
        <v>2341</v>
      </c>
      <c r="L1477" s="68" t="s">
        <v>177</v>
      </c>
    </row>
    <row r="1478" spans="1:12">
      <c r="A1478" s="63">
        <v>1600</v>
      </c>
      <c r="B1478" s="63" t="s">
        <v>6013</v>
      </c>
      <c r="C1478" s="64" t="s">
        <v>7489</v>
      </c>
      <c r="D1478" s="65">
        <v>42953</v>
      </c>
      <c r="E1478" s="70">
        <v>1</v>
      </c>
      <c r="F1478" s="70">
        <v>12</v>
      </c>
      <c r="G1478" s="66"/>
      <c r="H1478" s="66"/>
      <c r="I1478" s="67">
        <v>1610.4</v>
      </c>
      <c r="J1478" s="68"/>
      <c r="K1478" s="66">
        <v>1440</v>
      </c>
      <c r="L1478" s="68" t="s">
        <v>195</v>
      </c>
    </row>
    <row r="1479" spans="1:12">
      <c r="A1479" s="63">
        <v>1600</v>
      </c>
      <c r="B1479" s="63" t="s">
        <v>6013</v>
      </c>
      <c r="C1479" s="64" t="s">
        <v>7490</v>
      </c>
      <c r="D1479" s="65">
        <v>42953</v>
      </c>
      <c r="E1479" s="70">
        <v>1</v>
      </c>
      <c r="F1479" s="70">
        <v>12</v>
      </c>
      <c r="G1479" s="66"/>
      <c r="H1479" s="66"/>
      <c r="I1479" s="67">
        <v>1409.1</v>
      </c>
      <c r="J1479" s="68"/>
      <c r="K1479" s="66">
        <v>207</v>
      </c>
      <c r="L1479" s="68" t="s">
        <v>261</v>
      </c>
    </row>
    <row r="1480" spans="1:12">
      <c r="A1480" s="63">
        <v>1600</v>
      </c>
      <c r="B1480" s="63" t="s">
        <v>6013</v>
      </c>
      <c r="C1480" s="64" t="s">
        <v>7491</v>
      </c>
      <c r="D1480" s="65">
        <v>42953</v>
      </c>
      <c r="E1480" s="70">
        <v>1</v>
      </c>
      <c r="F1480" s="70">
        <v>12</v>
      </c>
      <c r="G1480" s="66"/>
      <c r="H1480" s="66"/>
      <c r="I1480" s="67">
        <v>6039</v>
      </c>
      <c r="J1480" s="68"/>
      <c r="K1480" s="66">
        <v>2497</v>
      </c>
      <c r="L1480" s="68" t="s">
        <v>172</v>
      </c>
    </row>
    <row r="1481" spans="1:12">
      <c r="A1481" s="63">
        <v>1600</v>
      </c>
      <c r="B1481" s="63" t="s">
        <v>6013</v>
      </c>
      <c r="C1481" s="64" t="s">
        <v>7492</v>
      </c>
      <c r="D1481" s="65">
        <v>42953</v>
      </c>
      <c r="E1481" s="70">
        <v>2</v>
      </c>
      <c r="F1481" s="70">
        <v>22</v>
      </c>
      <c r="G1481" s="66"/>
      <c r="H1481" s="66"/>
      <c r="I1481" s="67">
        <v>1271.24</v>
      </c>
      <c r="J1481" s="68"/>
      <c r="K1481" s="66">
        <v>2951</v>
      </c>
      <c r="L1481" s="68" t="s">
        <v>157</v>
      </c>
    </row>
    <row r="1482" spans="1:12">
      <c r="A1482" s="63">
        <v>1600</v>
      </c>
      <c r="B1482" s="63" t="s">
        <v>6013</v>
      </c>
      <c r="C1482" s="64" t="s">
        <v>7493</v>
      </c>
      <c r="D1482" s="65">
        <v>42953</v>
      </c>
      <c r="E1482" s="70">
        <v>1</v>
      </c>
      <c r="F1482" s="70">
        <v>12</v>
      </c>
      <c r="G1482" s="66"/>
      <c r="H1482" s="66"/>
      <c r="I1482" s="67">
        <v>1409.1</v>
      </c>
      <c r="J1482" s="68"/>
      <c r="K1482" s="66">
        <v>2951</v>
      </c>
      <c r="L1482" s="68" t="s">
        <v>157</v>
      </c>
    </row>
    <row r="1483" spans="1:12">
      <c r="A1483" s="63">
        <v>1600</v>
      </c>
      <c r="B1483" s="63" t="s">
        <v>6013</v>
      </c>
      <c r="C1483" s="64" t="s">
        <v>7494</v>
      </c>
      <c r="D1483" s="65">
        <v>42958</v>
      </c>
      <c r="E1483" s="70">
        <v>1</v>
      </c>
      <c r="F1483" s="70">
        <v>12</v>
      </c>
      <c r="G1483" s="66"/>
      <c r="H1483" s="66"/>
      <c r="I1483" s="67">
        <v>2513.1999999999998</v>
      </c>
      <c r="J1483" s="68"/>
      <c r="K1483" s="66">
        <v>189</v>
      </c>
      <c r="L1483" s="68" t="s">
        <v>264</v>
      </c>
    </row>
    <row r="1484" spans="1:12">
      <c r="A1484" s="63">
        <v>1600</v>
      </c>
      <c r="B1484" s="63" t="s">
        <v>6013</v>
      </c>
      <c r="C1484" s="64" t="s">
        <v>7495</v>
      </c>
      <c r="D1484" s="65">
        <v>42958</v>
      </c>
      <c r="E1484" s="70">
        <v>6</v>
      </c>
      <c r="F1484" s="70">
        <v>62</v>
      </c>
      <c r="G1484" s="66"/>
      <c r="H1484" s="66"/>
      <c r="I1484" s="67">
        <v>475.8</v>
      </c>
      <c r="J1484" s="68"/>
      <c r="K1484" s="66">
        <v>2803</v>
      </c>
      <c r="L1484" s="68" t="s">
        <v>163</v>
      </c>
    </row>
    <row r="1485" spans="1:12">
      <c r="A1485" s="63">
        <v>1600</v>
      </c>
      <c r="B1485" s="63" t="s">
        <v>6013</v>
      </c>
      <c r="C1485" s="64" t="s">
        <v>7496</v>
      </c>
      <c r="D1485" s="65">
        <v>42958</v>
      </c>
      <c r="E1485" s="70">
        <v>6</v>
      </c>
      <c r="F1485" s="70">
        <v>62</v>
      </c>
      <c r="G1485" s="66"/>
      <c r="H1485" s="66"/>
      <c r="I1485" s="67">
        <v>585.6</v>
      </c>
      <c r="J1485" s="68"/>
      <c r="K1485" s="66">
        <v>2803</v>
      </c>
      <c r="L1485" s="68" t="s">
        <v>163</v>
      </c>
    </row>
    <row r="1486" spans="1:12">
      <c r="A1486" s="63">
        <v>1600</v>
      </c>
      <c r="B1486" s="63" t="s">
        <v>6013</v>
      </c>
      <c r="C1486" s="64" t="s">
        <v>7497</v>
      </c>
      <c r="D1486" s="65">
        <v>42958</v>
      </c>
      <c r="E1486" s="70">
        <v>1</v>
      </c>
      <c r="F1486" s="70">
        <v>12</v>
      </c>
      <c r="G1486" s="66"/>
      <c r="H1486" s="66"/>
      <c r="I1486" s="67">
        <v>915</v>
      </c>
      <c r="J1486" s="68"/>
      <c r="K1486" s="66">
        <v>2457</v>
      </c>
      <c r="L1486" s="68" t="s">
        <v>173</v>
      </c>
    </row>
    <row r="1487" spans="1:12">
      <c r="A1487" s="63">
        <v>1600</v>
      </c>
      <c r="B1487" s="63" t="s">
        <v>6013</v>
      </c>
      <c r="C1487" s="64" t="s">
        <v>7498</v>
      </c>
      <c r="D1487" s="65">
        <v>42958</v>
      </c>
      <c r="E1487" s="70">
        <v>6</v>
      </c>
      <c r="F1487" s="70">
        <v>62</v>
      </c>
      <c r="G1487" s="66"/>
      <c r="H1487" s="66"/>
      <c r="I1487" s="67">
        <v>585.6</v>
      </c>
      <c r="J1487" s="68"/>
      <c r="K1487" s="66">
        <v>207</v>
      </c>
      <c r="L1487" s="68" t="s">
        <v>261</v>
      </c>
    </row>
    <row r="1488" spans="1:12">
      <c r="A1488" s="63">
        <v>1600</v>
      </c>
      <c r="B1488" s="63" t="s">
        <v>6013</v>
      </c>
      <c r="C1488" s="64" t="s">
        <v>7499</v>
      </c>
      <c r="D1488" s="65">
        <v>42958</v>
      </c>
      <c r="E1488" s="70">
        <v>6</v>
      </c>
      <c r="F1488" s="70">
        <v>62</v>
      </c>
      <c r="G1488" s="66"/>
      <c r="H1488" s="66"/>
      <c r="I1488" s="67">
        <v>585.6</v>
      </c>
      <c r="J1488" s="68"/>
      <c r="K1488" s="66">
        <v>3099</v>
      </c>
      <c r="L1488" s="68" t="s">
        <v>152</v>
      </c>
    </row>
    <row r="1489" spans="1:12">
      <c r="A1489" s="63">
        <v>1600</v>
      </c>
      <c r="B1489" s="63" t="s">
        <v>6013</v>
      </c>
      <c r="C1489" s="64" t="s">
        <v>7500</v>
      </c>
      <c r="D1489" s="65">
        <v>42967</v>
      </c>
      <c r="E1489" s="70">
        <v>1</v>
      </c>
      <c r="F1489" s="70">
        <v>11</v>
      </c>
      <c r="G1489" s="66"/>
      <c r="H1489" s="66"/>
      <c r="I1489" s="67">
        <v>616.16999999999996</v>
      </c>
      <c r="J1489" s="68"/>
      <c r="K1489" s="66">
        <v>1511</v>
      </c>
      <c r="L1489" s="68" t="s">
        <v>194</v>
      </c>
    </row>
    <row r="1490" spans="1:12">
      <c r="A1490" s="63">
        <v>1600</v>
      </c>
      <c r="B1490" s="63" t="s">
        <v>6013</v>
      </c>
      <c r="C1490" s="64" t="s">
        <v>7501</v>
      </c>
      <c r="D1490" s="65">
        <v>42967</v>
      </c>
      <c r="E1490" s="70">
        <v>6</v>
      </c>
      <c r="F1490" s="70">
        <v>63</v>
      </c>
      <c r="G1490" s="66"/>
      <c r="H1490" s="66"/>
      <c r="I1490" s="67">
        <v>7411.5</v>
      </c>
      <c r="J1490" s="68"/>
      <c r="K1490" s="66">
        <v>3077</v>
      </c>
      <c r="L1490" s="68" t="s">
        <v>154</v>
      </c>
    </row>
    <row r="1491" spans="1:12">
      <c r="A1491" s="63">
        <v>1600</v>
      </c>
      <c r="B1491" s="63" t="s">
        <v>6013</v>
      </c>
      <c r="C1491" s="64" t="s">
        <v>7502</v>
      </c>
      <c r="D1491" s="65">
        <v>42967</v>
      </c>
      <c r="E1491" s="70">
        <v>6</v>
      </c>
      <c r="F1491" s="70">
        <v>61</v>
      </c>
      <c r="G1491" s="66"/>
      <c r="H1491" s="66"/>
      <c r="I1491" s="67">
        <v>2459.52</v>
      </c>
      <c r="J1491" s="68"/>
      <c r="K1491" s="66">
        <v>2951</v>
      </c>
      <c r="L1491" s="68" t="s">
        <v>157</v>
      </c>
    </row>
    <row r="1492" spans="1:12">
      <c r="A1492" s="63">
        <v>1600</v>
      </c>
      <c r="B1492" s="63" t="s">
        <v>6013</v>
      </c>
      <c r="C1492" s="64" t="s">
        <v>7503</v>
      </c>
      <c r="D1492" s="65">
        <v>42970</v>
      </c>
      <c r="E1492" s="70">
        <v>1</v>
      </c>
      <c r="F1492" s="70">
        <v>12</v>
      </c>
      <c r="G1492" s="66"/>
      <c r="H1492" s="66"/>
      <c r="I1492" s="67">
        <v>10736</v>
      </c>
      <c r="J1492" s="68"/>
      <c r="K1492" s="66">
        <v>196</v>
      </c>
      <c r="L1492" s="68" t="s">
        <v>263</v>
      </c>
    </row>
    <row r="1493" spans="1:12">
      <c r="A1493" s="63">
        <v>1600</v>
      </c>
      <c r="B1493" s="63" t="s">
        <v>6013</v>
      </c>
      <c r="C1493" s="64" t="s">
        <v>7504</v>
      </c>
      <c r="D1493" s="65">
        <v>42970</v>
      </c>
      <c r="E1493" s="70">
        <v>3</v>
      </c>
      <c r="F1493" s="71"/>
      <c r="G1493" s="68"/>
      <c r="H1493" s="68"/>
      <c r="I1493" s="67">
        <v>219.6</v>
      </c>
      <c r="J1493" s="68"/>
      <c r="K1493" s="66">
        <v>495</v>
      </c>
      <c r="L1493" s="68" t="s">
        <v>236</v>
      </c>
    </row>
    <row r="1494" spans="1:12">
      <c r="A1494" s="63">
        <v>1600</v>
      </c>
      <c r="B1494" s="63" t="s">
        <v>6013</v>
      </c>
      <c r="C1494" s="64" t="s">
        <v>7505</v>
      </c>
      <c r="D1494" s="65">
        <v>42970</v>
      </c>
      <c r="E1494" s="70">
        <v>3</v>
      </c>
      <c r="F1494" s="71"/>
      <c r="G1494" s="68"/>
      <c r="H1494" s="68"/>
      <c r="I1494" s="67">
        <v>219.6</v>
      </c>
      <c r="J1494" s="68"/>
      <c r="K1494" s="66">
        <v>2094</v>
      </c>
      <c r="L1494" s="68" t="s">
        <v>184</v>
      </c>
    </row>
    <row r="1495" spans="1:12">
      <c r="A1495" s="63">
        <v>1600</v>
      </c>
      <c r="B1495" s="63" t="s">
        <v>6013</v>
      </c>
      <c r="C1495" s="64" t="s">
        <v>7506</v>
      </c>
      <c r="D1495" s="65">
        <v>42970</v>
      </c>
      <c r="E1495" s="70">
        <v>3</v>
      </c>
      <c r="F1495" s="71"/>
      <c r="G1495" s="68"/>
      <c r="H1495" s="68"/>
      <c r="I1495" s="67">
        <v>219.6</v>
      </c>
      <c r="J1495" s="68"/>
      <c r="K1495" s="66">
        <v>2094</v>
      </c>
      <c r="L1495" s="68" t="s">
        <v>184</v>
      </c>
    </row>
    <row r="1496" spans="1:12">
      <c r="A1496" s="63">
        <v>1600</v>
      </c>
      <c r="B1496" s="63" t="s">
        <v>6013</v>
      </c>
      <c r="C1496" s="64" t="s">
        <v>7507</v>
      </c>
      <c r="D1496" s="65">
        <v>42970</v>
      </c>
      <c r="E1496" s="70">
        <v>6</v>
      </c>
      <c r="F1496" s="70">
        <v>62</v>
      </c>
      <c r="G1496" s="66"/>
      <c r="H1496" s="66"/>
      <c r="I1496" s="67">
        <v>829.6</v>
      </c>
      <c r="J1496" s="68"/>
      <c r="K1496" s="66">
        <v>2900</v>
      </c>
      <c r="L1496" s="68" t="s">
        <v>159</v>
      </c>
    </row>
    <row r="1497" spans="1:12">
      <c r="A1497" s="63">
        <v>1600</v>
      </c>
      <c r="B1497" s="63" t="s">
        <v>6013</v>
      </c>
      <c r="C1497" s="64" t="s">
        <v>7508</v>
      </c>
      <c r="D1497" s="65">
        <v>42970</v>
      </c>
      <c r="E1497" s="70">
        <v>6</v>
      </c>
      <c r="F1497" s="70">
        <v>62</v>
      </c>
      <c r="G1497" s="66"/>
      <c r="H1497" s="66"/>
      <c r="I1497" s="67">
        <v>878.4</v>
      </c>
      <c r="J1497" s="68"/>
      <c r="K1497" s="66">
        <v>1511</v>
      </c>
      <c r="L1497" s="68" t="s">
        <v>194</v>
      </c>
    </row>
    <row r="1498" spans="1:12">
      <c r="A1498" s="63">
        <v>1600</v>
      </c>
      <c r="B1498" s="63" t="s">
        <v>6013</v>
      </c>
      <c r="C1498" s="64" t="s">
        <v>7509</v>
      </c>
      <c r="D1498" s="65">
        <v>42970</v>
      </c>
      <c r="E1498" s="70">
        <v>3</v>
      </c>
      <c r="F1498" s="71"/>
      <c r="G1498" s="68"/>
      <c r="H1498" s="68"/>
      <c r="I1498" s="67">
        <v>295.24</v>
      </c>
      <c r="J1498" s="68"/>
      <c r="K1498" s="66">
        <v>1511</v>
      </c>
      <c r="L1498" s="68" t="s">
        <v>194</v>
      </c>
    </row>
    <row r="1499" spans="1:12">
      <c r="A1499" s="63">
        <v>1600</v>
      </c>
      <c r="B1499" s="63" t="s">
        <v>6013</v>
      </c>
      <c r="C1499" s="64" t="s">
        <v>7510</v>
      </c>
      <c r="D1499" s="65">
        <v>42970</v>
      </c>
      <c r="E1499" s="70">
        <v>5</v>
      </c>
      <c r="F1499" s="70">
        <v>52</v>
      </c>
      <c r="G1499" s="66"/>
      <c r="H1499" s="66"/>
      <c r="I1499" s="67">
        <v>1268.8</v>
      </c>
      <c r="J1499" s="68"/>
      <c r="K1499" s="66">
        <v>100</v>
      </c>
      <c r="L1499" s="68" t="s">
        <v>280</v>
      </c>
    </row>
    <row r="1500" spans="1:12">
      <c r="A1500" s="63">
        <v>1600</v>
      </c>
      <c r="B1500" s="63" t="s">
        <v>6013</v>
      </c>
      <c r="C1500" s="64" t="s">
        <v>7511</v>
      </c>
      <c r="D1500" s="65">
        <v>42970</v>
      </c>
      <c r="E1500" s="70">
        <v>6</v>
      </c>
      <c r="F1500" s="70">
        <v>62</v>
      </c>
      <c r="G1500" s="66"/>
      <c r="H1500" s="66"/>
      <c r="I1500" s="67">
        <v>663.68</v>
      </c>
      <c r="J1500" s="68"/>
      <c r="K1500" s="66">
        <v>100</v>
      </c>
      <c r="L1500" s="68" t="s">
        <v>280</v>
      </c>
    </row>
    <row r="1501" spans="1:12">
      <c r="A1501" s="63">
        <v>1600</v>
      </c>
      <c r="B1501" s="63" t="s">
        <v>6013</v>
      </c>
      <c r="C1501" s="64" t="s">
        <v>7512</v>
      </c>
      <c r="D1501" s="65">
        <v>42970</v>
      </c>
      <c r="E1501" s="70">
        <v>1</v>
      </c>
      <c r="F1501" s="70">
        <v>12</v>
      </c>
      <c r="G1501" s="66"/>
      <c r="H1501" s="66"/>
      <c r="I1501" s="67">
        <v>1610.4</v>
      </c>
      <c r="J1501" s="68"/>
      <c r="K1501" s="66">
        <v>515</v>
      </c>
      <c r="L1501" s="68" t="s">
        <v>234</v>
      </c>
    </row>
    <row r="1502" spans="1:12">
      <c r="A1502" s="63">
        <v>1600</v>
      </c>
      <c r="B1502" s="63" t="s">
        <v>6013</v>
      </c>
      <c r="C1502" s="64" t="s">
        <v>7513</v>
      </c>
      <c r="D1502" s="65">
        <v>42970</v>
      </c>
      <c r="E1502" s="70">
        <v>1</v>
      </c>
      <c r="F1502" s="70">
        <v>12</v>
      </c>
      <c r="G1502" s="66"/>
      <c r="H1502" s="66"/>
      <c r="I1502" s="67">
        <v>1256.5999999999999</v>
      </c>
      <c r="J1502" s="68"/>
      <c r="K1502" s="66">
        <v>515</v>
      </c>
      <c r="L1502" s="68" t="s">
        <v>234</v>
      </c>
    </row>
    <row r="1503" spans="1:12">
      <c r="A1503" s="63">
        <v>1600</v>
      </c>
      <c r="B1503" s="63" t="s">
        <v>6013</v>
      </c>
      <c r="C1503" s="64" t="s">
        <v>7514</v>
      </c>
      <c r="D1503" s="65">
        <v>42970</v>
      </c>
      <c r="E1503" s="70">
        <v>1</v>
      </c>
      <c r="F1503" s="70">
        <v>12</v>
      </c>
      <c r="G1503" s="66"/>
      <c r="H1503" s="66"/>
      <c r="I1503" s="67">
        <v>1507.92</v>
      </c>
      <c r="J1503" s="68"/>
      <c r="K1503" s="66">
        <v>756</v>
      </c>
      <c r="L1503" s="68" t="s">
        <v>217</v>
      </c>
    </row>
    <row r="1504" spans="1:12">
      <c r="A1504" s="63">
        <v>1600</v>
      </c>
      <c r="B1504" s="63" t="s">
        <v>6013</v>
      </c>
      <c r="C1504" s="64" t="s">
        <v>7515</v>
      </c>
      <c r="D1504" s="65">
        <v>42970</v>
      </c>
      <c r="E1504" s="70">
        <v>1</v>
      </c>
      <c r="F1504" s="70">
        <v>12</v>
      </c>
      <c r="G1504" s="66"/>
      <c r="H1504" s="66"/>
      <c r="I1504" s="67">
        <v>1510.36</v>
      </c>
      <c r="J1504" s="68"/>
      <c r="K1504" s="66">
        <v>756</v>
      </c>
      <c r="L1504" s="68" t="s">
        <v>217</v>
      </c>
    </row>
    <row r="1505" spans="1:12">
      <c r="A1505" s="63">
        <v>1600</v>
      </c>
      <c r="B1505" s="63" t="s">
        <v>6013</v>
      </c>
      <c r="C1505" s="64" t="s">
        <v>7516</v>
      </c>
      <c r="D1505" s="65">
        <v>42970</v>
      </c>
      <c r="E1505" s="70">
        <v>3</v>
      </c>
      <c r="F1505" s="71"/>
      <c r="G1505" s="68"/>
      <c r="H1505" s="68"/>
      <c r="I1505" s="67">
        <v>295.24</v>
      </c>
      <c r="J1505" s="68"/>
      <c r="K1505" s="66">
        <v>1440</v>
      </c>
      <c r="L1505" s="68" t="s">
        <v>195</v>
      </c>
    </row>
    <row r="1506" spans="1:12">
      <c r="A1506" s="63">
        <v>1600</v>
      </c>
      <c r="B1506" s="63" t="s">
        <v>6013</v>
      </c>
      <c r="C1506" s="64" t="s">
        <v>7517</v>
      </c>
      <c r="D1506" s="65">
        <v>42970</v>
      </c>
      <c r="E1506" s="70">
        <v>6</v>
      </c>
      <c r="F1506" s="70">
        <v>62</v>
      </c>
      <c r="G1506" s="66"/>
      <c r="H1506" s="66"/>
      <c r="I1506" s="67">
        <v>1268.8</v>
      </c>
      <c r="J1506" s="68"/>
      <c r="K1506" s="66">
        <v>207</v>
      </c>
      <c r="L1506" s="68" t="s">
        <v>261</v>
      </c>
    </row>
    <row r="1507" spans="1:12">
      <c r="A1507" s="63">
        <v>1600</v>
      </c>
      <c r="B1507" s="63" t="s">
        <v>6013</v>
      </c>
      <c r="C1507" s="64" t="s">
        <v>7518</v>
      </c>
      <c r="D1507" s="65">
        <v>42970</v>
      </c>
      <c r="E1507" s="70">
        <v>6</v>
      </c>
      <c r="F1507" s="70">
        <v>62</v>
      </c>
      <c r="G1507" s="66"/>
      <c r="H1507" s="66"/>
      <c r="I1507" s="67">
        <v>380.64</v>
      </c>
      <c r="J1507" s="68"/>
      <c r="K1507" s="66">
        <v>2178</v>
      </c>
      <c r="L1507" s="68" t="s">
        <v>182</v>
      </c>
    </row>
    <row r="1508" spans="1:12">
      <c r="A1508" s="63">
        <v>1600</v>
      </c>
      <c r="B1508" s="63" t="s">
        <v>6013</v>
      </c>
      <c r="C1508" s="64" t="s">
        <v>7519</v>
      </c>
      <c r="D1508" s="65">
        <v>42970</v>
      </c>
      <c r="E1508" s="70">
        <v>3</v>
      </c>
      <c r="F1508" s="71"/>
      <c r="G1508" s="68"/>
      <c r="H1508" s="68"/>
      <c r="I1508" s="67">
        <v>219.6</v>
      </c>
      <c r="J1508" s="68"/>
      <c r="K1508" s="66">
        <v>949</v>
      </c>
      <c r="L1508" s="68" t="s">
        <v>208</v>
      </c>
    </row>
    <row r="1509" spans="1:12">
      <c r="A1509" s="63">
        <v>1600</v>
      </c>
      <c r="B1509" s="63" t="s">
        <v>6013</v>
      </c>
      <c r="C1509" s="64" t="s">
        <v>7520</v>
      </c>
      <c r="D1509" s="65">
        <v>42970</v>
      </c>
      <c r="E1509" s="70">
        <v>3</v>
      </c>
      <c r="F1509" s="71"/>
      <c r="G1509" s="68"/>
      <c r="H1509" s="68"/>
      <c r="I1509" s="67">
        <v>295.24</v>
      </c>
      <c r="J1509" s="68"/>
      <c r="K1509" s="66">
        <v>3081</v>
      </c>
      <c r="L1509" s="68" t="s">
        <v>153</v>
      </c>
    </row>
    <row r="1510" spans="1:12">
      <c r="A1510" s="63">
        <v>1600</v>
      </c>
      <c r="B1510" s="63" t="s">
        <v>6013</v>
      </c>
      <c r="C1510" s="64" t="s">
        <v>7521</v>
      </c>
      <c r="D1510" s="65">
        <v>42970</v>
      </c>
      <c r="E1510" s="70">
        <v>6</v>
      </c>
      <c r="F1510" s="70">
        <v>62</v>
      </c>
      <c r="G1510" s="66"/>
      <c r="H1510" s="66"/>
      <c r="I1510" s="67">
        <v>634.4</v>
      </c>
      <c r="J1510" s="68"/>
      <c r="K1510" s="66">
        <v>3081</v>
      </c>
      <c r="L1510" s="68" t="s">
        <v>153</v>
      </c>
    </row>
    <row r="1511" spans="1:12">
      <c r="A1511" s="63">
        <v>1600</v>
      </c>
      <c r="B1511" s="63" t="s">
        <v>6013</v>
      </c>
      <c r="C1511" s="64" t="s">
        <v>7522</v>
      </c>
      <c r="D1511" s="65">
        <v>42970</v>
      </c>
      <c r="E1511" s="70">
        <v>6</v>
      </c>
      <c r="F1511" s="70">
        <v>62</v>
      </c>
      <c r="G1511" s="66"/>
      <c r="H1511" s="66"/>
      <c r="I1511" s="67">
        <v>444.08</v>
      </c>
      <c r="J1511" s="68"/>
      <c r="K1511" s="66">
        <v>3077</v>
      </c>
      <c r="L1511" s="68" t="s">
        <v>154</v>
      </c>
    </row>
    <row r="1512" spans="1:12">
      <c r="A1512" s="63">
        <v>1600</v>
      </c>
      <c r="B1512" s="63" t="s">
        <v>6013</v>
      </c>
      <c r="C1512" s="64" t="s">
        <v>7523</v>
      </c>
      <c r="D1512" s="65">
        <v>42970</v>
      </c>
      <c r="E1512" s="70">
        <v>3</v>
      </c>
      <c r="F1512" s="71"/>
      <c r="G1512" s="68"/>
      <c r="H1512" s="68"/>
      <c r="I1512" s="67">
        <v>219.6</v>
      </c>
      <c r="J1512" s="68"/>
      <c r="K1512" s="66">
        <v>2951</v>
      </c>
      <c r="L1512" s="68" t="s">
        <v>157</v>
      </c>
    </row>
    <row r="1513" spans="1:12">
      <c r="A1513" s="63">
        <v>1600</v>
      </c>
      <c r="B1513" s="63" t="s">
        <v>6013</v>
      </c>
      <c r="C1513" s="64" t="s">
        <v>7524</v>
      </c>
      <c r="D1513" s="65">
        <v>42970</v>
      </c>
      <c r="E1513" s="70">
        <v>6</v>
      </c>
      <c r="F1513" s="70">
        <v>62</v>
      </c>
      <c r="G1513" s="66"/>
      <c r="H1513" s="66"/>
      <c r="I1513" s="67">
        <v>878.4</v>
      </c>
      <c r="J1513" s="68"/>
      <c r="K1513" s="66">
        <v>2951</v>
      </c>
      <c r="L1513" s="68" t="s">
        <v>157</v>
      </c>
    </row>
    <row r="1514" spans="1:12">
      <c r="A1514" s="63">
        <v>1600</v>
      </c>
      <c r="B1514" s="63" t="s">
        <v>6013</v>
      </c>
      <c r="C1514" s="64" t="s">
        <v>7525</v>
      </c>
      <c r="D1514" s="65">
        <v>42970</v>
      </c>
      <c r="E1514" s="70">
        <v>5</v>
      </c>
      <c r="F1514" s="70">
        <v>52</v>
      </c>
      <c r="G1514" s="66"/>
      <c r="H1514" s="66"/>
      <c r="I1514" s="67">
        <v>1586</v>
      </c>
      <c r="J1514" s="68"/>
      <c r="K1514" s="66">
        <v>2951</v>
      </c>
      <c r="L1514" s="68" t="s">
        <v>157</v>
      </c>
    </row>
    <row r="1515" spans="1:12">
      <c r="A1515" s="63">
        <v>1600</v>
      </c>
      <c r="B1515" s="63" t="s">
        <v>6013</v>
      </c>
      <c r="C1515" s="64" t="s">
        <v>7526</v>
      </c>
      <c r="D1515" s="65">
        <v>42970</v>
      </c>
      <c r="E1515" s="70">
        <v>1</v>
      </c>
      <c r="F1515" s="70">
        <v>12</v>
      </c>
      <c r="G1515" s="66"/>
      <c r="H1515" s="66"/>
      <c r="I1515" s="67">
        <v>1610.4</v>
      </c>
      <c r="J1515" s="68"/>
      <c r="K1515" s="66">
        <v>3099</v>
      </c>
      <c r="L1515" s="68" t="s">
        <v>152</v>
      </c>
    </row>
    <row r="1516" spans="1:12">
      <c r="A1516" s="63">
        <v>1600</v>
      </c>
      <c r="B1516" s="63" t="s">
        <v>6013</v>
      </c>
      <c r="C1516" s="64" t="s">
        <v>7527</v>
      </c>
      <c r="D1516" s="65">
        <v>42970</v>
      </c>
      <c r="E1516" s="70">
        <v>6</v>
      </c>
      <c r="F1516" s="70">
        <v>62</v>
      </c>
      <c r="G1516" s="66"/>
      <c r="H1516" s="66"/>
      <c r="I1516" s="67">
        <v>634.4</v>
      </c>
      <c r="J1516" s="68"/>
      <c r="K1516" s="66">
        <v>3099</v>
      </c>
      <c r="L1516" s="68" t="s">
        <v>152</v>
      </c>
    </row>
    <row r="1517" spans="1:12">
      <c r="A1517" s="63">
        <v>1600</v>
      </c>
      <c r="B1517" s="63" t="s">
        <v>6013</v>
      </c>
      <c r="C1517" s="64" t="s">
        <v>7528</v>
      </c>
      <c r="D1517" s="65">
        <v>42970</v>
      </c>
      <c r="E1517" s="70">
        <v>3</v>
      </c>
      <c r="F1517" s="71"/>
      <c r="G1517" s="68"/>
      <c r="H1517" s="68"/>
      <c r="I1517" s="67">
        <v>439.2</v>
      </c>
      <c r="J1517" s="68"/>
      <c r="K1517" s="66">
        <v>3099</v>
      </c>
      <c r="L1517" s="68" t="s">
        <v>152</v>
      </c>
    </row>
    <row r="1518" spans="1:12">
      <c r="A1518" s="63">
        <v>1600</v>
      </c>
      <c r="B1518" s="63" t="s">
        <v>6013</v>
      </c>
      <c r="C1518" s="64" t="s">
        <v>7529</v>
      </c>
      <c r="D1518" s="65">
        <v>42972</v>
      </c>
      <c r="E1518" s="70">
        <v>2</v>
      </c>
      <c r="F1518" s="70">
        <v>21</v>
      </c>
      <c r="G1518" s="66"/>
      <c r="H1518" s="66"/>
      <c r="I1518" s="67">
        <v>6453.82</v>
      </c>
      <c r="J1518" s="68"/>
      <c r="K1518" s="66">
        <v>212</v>
      </c>
      <c r="L1518" s="68" t="s">
        <v>260</v>
      </c>
    </row>
    <row r="1519" spans="1:12">
      <c r="A1519" s="63">
        <v>1600</v>
      </c>
      <c r="B1519" s="63" t="s">
        <v>6013</v>
      </c>
      <c r="C1519" s="64" t="s">
        <v>7530</v>
      </c>
      <c r="D1519" s="65">
        <v>42972</v>
      </c>
      <c r="E1519" s="70">
        <v>1</v>
      </c>
      <c r="F1519" s="70">
        <v>11</v>
      </c>
      <c r="G1519" s="66"/>
      <c r="H1519" s="66"/>
      <c r="I1519" s="67">
        <v>12275.45</v>
      </c>
      <c r="J1519" s="68"/>
      <c r="K1519" s="66">
        <v>207</v>
      </c>
      <c r="L1519" s="68" t="s">
        <v>261</v>
      </c>
    </row>
    <row r="1520" spans="1:12">
      <c r="A1520" s="63">
        <v>1600</v>
      </c>
      <c r="B1520" s="63" t="s">
        <v>6013</v>
      </c>
      <c r="C1520" s="64" t="s">
        <v>7531</v>
      </c>
      <c r="D1520" s="65">
        <v>42972</v>
      </c>
      <c r="E1520" s="70">
        <v>1</v>
      </c>
      <c r="F1520" s="70">
        <v>13</v>
      </c>
      <c r="G1520" s="66"/>
      <c r="H1520" s="66"/>
      <c r="I1520" s="67">
        <v>614.88</v>
      </c>
      <c r="J1520" s="68"/>
      <c r="K1520" s="66">
        <v>949</v>
      </c>
      <c r="L1520" s="68" t="s">
        <v>208</v>
      </c>
    </row>
    <row r="1521" spans="1:12">
      <c r="A1521" s="63">
        <v>1600</v>
      </c>
      <c r="B1521" s="63" t="s">
        <v>6013</v>
      </c>
      <c r="C1521" s="64" t="s">
        <v>7532</v>
      </c>
      <c r="D1521" s="65">
        <v>42974</v>
      </c>
      <c r="E1521" s="70">
        <v>3</v>
      </c>
      <c r="F1521" s="71"/>
      <c r="G1521" s="68"/>
      <c r="H1521" s="68"/>
      <c r="I1521" s="67">
        <v>29.28</v>
      </c>
      <c r="J1521" s="68"/>
      <c r="K1521" s="66">
        <v>93</v>
      </c>
      <c r="L1521" s="68" t="s">
        <v>282</v>
      </c>
    </row>
    <row r="1522" spans="1:12">
      <c r="A1522" s="63">
        <v>1600</v>
      </c>
      <c r="B1522" s="63" t="s">
        <v>6013</v>
      </c>
      <c r="C1522" s="64" t="s">
        <v>7533</v>
      </c>
      <c r="D1522" s="65">
        <v>42974</v>
      </c>
      <c r="E1522" s="70">
        <v>3</v>
      </c>
      <c r="F1522" s="71"/>
      <c r="G1522" s="68"/>
      <c r="H1522" s="68"/>
      <c r="I1522" s="67">
        <v>1037</v>
      </c>
      <c r="J1522" s="68"/>
      <c r="K1522" s="66">
        <v>971</v>
      </c>
      <c r="L1522" s="68" t="s">
        <v>207</v>
      </c>
    </row>
    <row r="1523" spans="1:12">
      <c r="A1523" s="63">
        <v>1600</v>
      </c>
      <c r="B1523" s="63" t="s">
        <v>6013</v>
      </c>
      <c r="C1523" s="64" t="s">
        <v>7534</v>
      </c>
      <c r="D1523" s="65">
        <v>42974</v>
      </c>
      <c r="E1523" s="70">
        <v>2</v>
      </c>
      <c r="F1523" s="70">
        <v>22</v>
      </c>
      <c r="G1523" s="66"/>
      <c r="H1523" s="66"/>
      <c r="I1523" s="67">
        <v>610</v>
      </c>
      <c r="J1523" s="68"/>
      <c r="K1523" s="66">
        <v>1008</v>
      </c>
      <c r="L1523" s="68" t="s">
        <v>204</v>
      </c>
    </row>
    <row r="1524" spans="1:12">
      <c r="A1524" s="63">
        <v>1600</v>
      </c>
      <c r="B1524" s="63" t="s">
        <v>6013</v>
      </c>
      <c r="C1524" s="64" t="s">
        <v>7535</v>
      </c>
      <c r="D1524" s="65">
        <v>42974</v>
      </c>
      <c r="E1524" s="70">
        <v>3</v>
      </c>
      <c r="F1524" s="71"/>
      <c r="G1524" s="68"/>
      <c r="H1524" s="68"/>
      <c r="I1524" s="67">
        <v>219.6</v>
      </c>
      <c r="J1524" s="68"/>
      <c r="K1524" s="66">
        <v>2094</v>
      </c>
      <c r="L1524" s="68" t="s">
        <v>184</v>
      </c>
    </row>
    <row r="1525" spans="1:12">
      <c r="A1525" s="63">
        <v>1600</v>
      </c>
      <c r="B1525" s="63" t="s">
        <v>6013</v>
      </c>
      <c r="C1525" s="64" t="s">
        <v>7536</v>
      </c>
      <c r="D1525" s="65">
        <v>42974</v>
      </c>
      <c r="E1525" s="70">
        <v>6</v>
      </c>
      <c r="F1525" s="70">
        <v>62</v>
      </c>
      <c r="G1525" s="66"/>
      <c r="H1525" s="66"/>
      <c r="I1525" s="67">
        <v>1171.2</v>
      </c>
      <c r="J1525" s="68"/>
      <c r="K1525" s="66">
        <v>1126</v>
      </c>
      <c r="L1525" s="68" t="s">
        <v>201</v>
      </c>
    </row>
    <row r="1526" spans="1:12">
      <c r="A1526" s="63">
        <v>1600</v>
      </c>
      <c r="B1526" s="63" t="s">
        <v>6013</v>
      </c>
      <c r="C1526" s="64" t="s">
        <v>7537</v>
      </c>
      <c r="D1526" s="65">
        <v>42974</v>
      </c>
      <c r="E1526" s="70">
        <v>2</v>
      </c>
      <c r="F1526" s="70">
        <v>22</v>
      </c>
      <c r="G1526" s="66"/>
      <c r="H1526" s="66"/>
      <c r="I1526" s="67">
        <v>1005.28</v>
      </c>
      <c r="J1526" s="68"/>
      <c r="K1526" s="66">
        <v>1511</v>
      </c>
      <c r="L1526" s="68" t="s">
        <v>194</v>
      </c>
    </row>
    <row r="1527" spans="1:12">
      <c r="A1527" s="63">
        <v>1600</v>
      </c>
      <c r="B1527" s="63" t="s">
        <v>6013</v>
      </c>
      <c r="C1527" s="64" t="s">
        <v>7538</v>
      </c>
      <c r="D1527" s="65">
        <v>42974</v>
      </c>
      <c r="E1527" s="70">
        <v>1</v>
      </c>
      <c r="F1527" s="70">
        <v>12</v>
      </c>
      <c r="G1527" s="66"/>
      <c r="H1527" s="66"/>
      <c r="I1527" s="67">
        <v>541.67999999999995</v>
      </c>
      <c r="J1527" s="68"/>
      <c r="K1527" s="66">
        <v>100</v>
      </c>
      <c r="L1527" s="68" t="s">
        <v>280</v>
      </c>
    </row>
    <row r="1528" spans="1:12">
      <c r="A1528" s="63">
        <v>1600</v>
      </c>
      <c r="B1528" s="63" t="s">
        <v>6013</v>
      </c>
      <c r="C1528" s="64" t="s">
        <v>7539</v>
      </c>
      <c r="D1528" s="65">
        <v>42974</v>
      </c>
      <c r="E1528" s="70">
        <v>1</v>
      </c>
      <c r="F1528" s="70">
        <v>12</v>
      </c>
      <c r="G1528" s="66"/>
      <c r="H1528" s="66"/>
      <c r="I1528" s="67">
        <v>541.67999999999995</v>
      </c>
      <c r="J1528" s="68"/>
      <c r="K1528" s="66">
        <v>100</v>
      </c>
      <c r="L1528" s="68" t="s">
        <v>280</v>
      </c>
    </row>
    <row r="1529" spans="1:12">
      <c r="A1529" s="63">
        <v>1600</v>
      </c>
      <c r="B1529" s="63" t="s">
        <v>6013</v>
      </c>
      <c r="C1529" s="64" t="s">
        <v>7540</v>
      </c>
      <c r="D1529" s="65">
        <v>42974</v>
      </c>
      <c r="E1529" s="70">
        <v>6</v>
      </c>
      <c r="F1529" s="70">
        <v>62</v>
      </c>
      <c r="G1529" s="66"/>
      <c r="H1529" s="66"/>
      <c r="I1529" s="67">
        <v>1327.36</v>
      </c>
      <c r="J1529" s="68"/>
      <c r="K1529" s="66">
        <v>100</v>
      </c>
      <c r="L1529" s="68" t="s">
        <v>280</v>
      </c>
    </row>
    <row r="1530" spans="1:12">
      <c r="A1530" s="63">
        <v>1600</v>
      </c>
      <c r="B1530" s="63" t="s">
        <v>6013</v>
      </c>
      <c r="C1530" s="64" t="s">
        <v>7541</v>
      </c>
      <c r="D1530" s="65">
        <v>42974</v>
      </c>
      <c r="E1530" s="70">
        <v>6</v>
      </c>
      <c r="F1530" s="70">
        <v>62</v>
      </c>
      <c r="G1530" s="66"/>
      <c r="H1530" s="66"/>
      <c r="I1530" s="67">
        <v>741.76</v>
      </c>
      <c r="J1530" s="68"/>
      <c r="K1530" s="66">
        <v>100</v>
      </c>
      <c r="L1530" s="68" t="s">
        <v>280</v>
      </c>
    </row>
    <row r="1531" spans="1:12">
      <c r="A1531" s="63">
        <v>1600</v>
      </c>
      <c r="B1531" s="63" t="s">
        <v>6013</v>
      </c>
      <c r="C1531" s="64" t="s">
        <v>7542</v>
      </c>
      <c r="D1531" s="65">
        <v>42974</v>
      </c>
      <c r="E1531" s="70">
        <v>3</v>
      </c>
      <c r="F1531" s="71"/>
      <c r="G1531" s="68"/>
      <c r="H1531" s="68"/>
      <c r="I1531" s="67">
        <v>231.8</v>
      </c>
      <c r="J1531" s="68"/>
      <c r="K1531" s="66">
        <v>133</v>
      </c>
      <c r="L1531" s="68" t="s">
        <v>269</v>
      </c>
    </row>
    <row r="1532" spans="1:12">
      <c r="A1532" s="63">
        <v>1600</v>
      </c>
      <c r="B1532" s="63" t="s">
        <v>6013</v>
      </c>
      <c r="C1532" s="64" t="s">
        <v>7543</v>
      </c>
      <c r="D1532" s="65">
        <v>42974</v>
      </c>
      <c r="E1532" s="70">
        <v>6</v>
      </c>
      <c r="F1532" s="70">
        <v>62</v>
      </c>
      <c r="G1532" s="66"/>
      <c r="H1532" s="66"/>
      <c r="I1532" s="67">
        <v>1808.04</v>
      </c>
      <c r="J1532" s="68"/>
      <c r="K1532" s="66">
        <v>2803</v>
      </c>
      <c r="L1532" s="68" t="s">
        <v>163</v>
      </c>
    </row>
    <row r="1533" spans="1:12">
      <c r="A1533" s="63">
        <v>1600</v>
      </c>
      <c r="B1533" s="63" t="s">
        <v>6013</v>
      </c>
      <c r="C1533" s="64" t="s">
        <v>7544</v>
      </c>
      <c r="D1533" s="65">
        <v>42974</v>
      </c>
      <c r="E1533" s="70">
        <v>1</v>
      </c>
      <c r="F1533" s="70">
        <v>12</v>
      </c>
      <c r="G1533" s="66"/>
      <c r="H1533" s="66"/>
      <c r="I1533" s="67">
        <v>732</v>
      </c>
      <c r="J1533" s="68"/>
      <c r="K1533" s="66">
        <v>2628</v>
      </c>
      <c r="L1533" s="68" t="s">
        <v>167</v>
      </c>
    </row>
    <row r="1534" spans="1:12">
      <c r="A1534" s="63">
        <v>1600</v>
      </c>
      <c r="B1534" s="63" t="s">
        <v>6013</v>
      </c>
      <c r="C1534" s="64" t="s">
        <v>7545</v>
      </c>
      <c r="D1534" s="65">
        <v>42974</v>
      </c>
      <c r="E1534" s="70">
        <v>1</v>
      </c>
      <c r="F1534" s="70">
        <v>12</v>
      </c>
      <c r="G1534" s="66"/>
      <c r="H1534" s="66"/>
      <c r="I1534" s="67">
        <v>1281</v>
      </c>
      <c r="J1534" s="68"/>
      <c r="K1534" s="66">
        <v>2628</v>
      </c>
      <c r="L1534" s="68" t="s">
        <v>167</v>
      </c>
    </row>
    <row r="1535" spans="1:12">
      <c r="A1535" s="63">
        <v>1600</v>
      </c>
      <c r="B1535" s="63" t="s">
        <v>6013</v>
      </c>
      <c r="C1535" s="64" t="s">
        <v>7546</v>
      </c>
      <c r="D1535" s="65">
        <v>42974</v>
      </c>
      <c r="E1535" s="70">
        <v>1</v>
      </c>
      <c r="F1535" s="70">
        <v>11</v>
      </c>
      <c r="G1535" s="66"/>
      <c r="H1535" s="66"/>
      <c r="I1535" s="67">
        <v>6983.28</v>
      </c>
      <c r="J1535" s="68"/>
      <c r="K1535" s="66">
        <v>3107</v>
      </c>
      <c r="L1535" s="68" t="s">
        <v>151</v>
      </c>
    </row>
    <row r="1536" spans="1:12">
      <c r="A1536" s="63">
        <v>1600</v>
      </c>
      <c r="B1536" s="63" t="s">
        <v>6013</v>
      </c>
      <c r="C1536" s="64" t="s">
        <v>7547</v>
      </c>
      <c r="D1536" s="65">
        <v>42974</v>
      </c>
      <c r="E1536" s="70">
        <v>6</v>
      </c>
      <c r="F1536" s="70">
        <v>61</v>
      </c>
      <c r="G1536" s="66"/>
      <c r="H1536" s="66"/>
      <c r="I1536" s="67">
        <v>1126.06</v>
      </c>
      <c r="J1536" s="68"/>
      <c r="K1536" s="66">
        <v>756</v>
      </c>
      <c r="L1536" s="68" t="s">
        <v>217</v>
      </c>
    </row>
    <row r="1537" spans="1:12">
      <c r="A1537" s="63">
        <v>1600</v>
      </c>
      <c r="B1537" s="63" t="s">
        <v>6013</v>
      </c>
      <c r="C1537" s="64" t="s">
        <v>7548</v>
      </c>
      <c r="D1537" s="65">
        <v>42974</v>
      </c>
      <c r="E1537" s="70">
        <v>1</v>
      </c>
      <c r="F1537" s="70">
        <v>12</v>
      </c>
      <c r="G1537" s="66"/>
      <c r="H1537" s="66"/>
      <c r="I1537" s="67">
        <v>943.06</v>
      </c>
      <c r="J1537" s="68"/>
      <c r="K1537" s="66">
        <v>756</v>
      </c>
      <c r="L1537" s="68" t="s">
        <v>217</v>
      </c>
    </row>
    <row r="1538" spans="1:12">
      <c r="A1538" s="63">
        <v>1600</v>
      </c>
      <c r="B1538" s="63" t="s">
        <v>6013</v>
      </c>
      <c r="C1538" s="64" t="s">
        <v>7549</v>
      </c>
      <c r="D1538" s="65">
        <v>42974</v>
      </c>
      <c r="E1538" s="70">
        <v>2</v>
      </c>
      <c r="F1538" s="70">
        <v>22</v>
      </c>
      <c r="G1538" s="66"/>
      <c r="H1538" s="66"/>
      <c r="I1538" s="67">
        <v>1256.5999999999999</v>
      </c>
      <c r="J1538" s="68"/>
      <c r="K1538" s="66">
        <v>611</v>
      </c>
      <c r="L1538" s="68" t="s">
        <v>227</v>
      </c>
    </row>
    <row r="1539" spans="1:12">
      <c r="A1539" s="63">
        <v>1600</v>
      </c>
      <c r="B1539" s="63" t="s">
        <v>6013</v>
      </c>
      <c r="C1539" s="64" t="s">
        <v>7550</v>
      </c>
      <c r="D1539" s="65">
        <v>42974</v>
      </c>
      <c r="E1539" s="70">
        <v>6</v>
      </c>
      <c r="F1539" s="70">
        <v>62</v>
      </c>
      <c r="G1539" s="66"/>
      <c r="H1539" s="66"/>
      <c r="I1539" s="67">
        <v>1851.96</v>
      </c>
      <c r="J1539" s="68"/>
      <c r="K1539" s="66">
        <v>611</v>
      </c>
      <c r="L1539" s="68" t="s">
        <v>227</v>
      </c>
    </row>
    <row r="1540" spans="1:12">
      <c r="A1540" s="63">
        <v>1600</v>
      </c>
      <c r="B1540" s="63" t="s">
        <v>6013</v>
      </c>
      <c r="C1540" s="64" t="s">
        <v>7551</v>
      </c>
      <c r="D1540" s="65">
        <v>42974</v>
      </c>
      <c r="E1540" s="70">
        <v>2</v>
      </c>
      <c r="F1540" s="70">
        <v>22</v>
      </c>
      <c r="G1540" s="66"/>
      <c r="H1540" s="66"/>
      <c r="I1540" s="67">
        <v>1256.5999999999999</v>
      </c>
      <c r="J1540" s="68"/>
      <c r="K1540" s="66">
        <v>1440</v>
      </c>
      <c r="L1540" s="68" t="s">
        <v>195</v>
      </c>
    </row>
    <row r="1541" spans="1:12">
      <c r="A1541" s="63">
        <v>1600</v>
      </c>
      <c r="B1541" s="63" t="s">
        <v>6013</v>
      </c>
      <c r="C1541" s="64" t="s">
        <v>7552</v>
      </c>
      <c r="D1541" s="65">
        <v>42974</v>
      </c>
      <c r="E1541" s="70">
        <v>2</v>
      </c>
      <c r="F1541" s="70">
        <v>22</v>
      </c>
      <c r="G1541" s="66"/>
      <c r="H1541" s="66"/>
      <c r="I1541" s="67">
        <v>854</v>
      </c>
      <c r="J1541" s="68"/>
      <c r="K1541" s="66">
        <v>1440</v>
      </c>
      <c r="L1541" s="68" t="s">
        <v>195</v>
      </c>
    </row>
    <row r="1542" spans="1:12">
      <c r="A1542" s="63">
        <v>1600</v>
      </c>
      <c r="B1542" s="63" t="s">
        <v>6013</v>
      </c>
      <c r="C1542" s="64" t="s">
        <v>7553</v>
      </c>
      <c r="D1542" s="65">
        <v>42974</v>
      </c>
      <c r="E1542" s="70">
        <v>1</v>
      </c>
      <c r="F1542" s="70">
        <v>12</v>
      </c>
      <c r="G1542" s="66"/>
      <c r="H1542" s="66"/>
      <c r="I1542" s="67">
        <v>1281</v>
      </c>
      <c r="J1542" s="68"/>
      <c r="K1542" s="66">
        <v>440</v>
      </c>
      <c r="L1542" s="68" t="s">
        <v>239</v>
      </c>
    </row>
    <row r="1543" spans="1:12">
      <c r="A1543" s="63">
        <v>1600</v>
      </c>
      <c r="B1543" s="63" t="s">
        <v>6013</v>
      </c>
      <c r="C1543" s="64" t="s">
        <v>7554</v>
      </c>
      <c r="D1543" s="65">
        <v>42974</v>
      </c>
      <c r="E1543" s="70">
        <v>1</v>
      </c>
      <c r="F1543" s="70">
        <v>12</v>
      </c>
      <c r="G1543" s="66"/>
      <c r="H1543" s="66"/>
      <c r="I1543" s="67">
        <v>1281</v>
      </c>
      <c r="J1543" s="68"/>
      <c r="K1543" s="66">
        <v>440</v>
      </c>
      <c r="L1543" s="68" t="s">
        <v>239</v>
      </c>
    </row>
    <row r="1544" spans="1:12">
      <c r="A1544" s="63">
        <v>1600</v>
      </c>
      <c r="B1544" s="63" t="s">
        <v>6013</v>
      </c>
      <c r="C1544" s="64" t="s">
        <v>7555</v>
      </c>
      <c r="D1544" s="65">
        <v>42974</v>
      </c>
      <c r="E1544" s="70">
        <v>1</v>
      </c>
      <c r="F1544" s="70">
        <v>12</v>
      </c>
      <c r="G1544" s="66"/>
      <c r="H1544" s="66"/>
      <c r="I1544" s="67">
        <v>879.62</v>
      </c>
      <c r="J1544" s="68"/>
      <c r="K1544" s="66">
        <v>207</v>
      </c>
      <c r="L1544" s="68" t="s">
        <v>261</v>
      </c>
    </row>
    <row r="1545" spans="1:12">
      <c r="A1545" s="63">
        <v>1600</v>
      </c>
      <c r="B1545" s="63" t="s">
        <v>6013</v>
      </c>
      <c r="C1545" s="64" t="s">
        <v>7556</v>
      </c>
      <c r="D1545" s="65">
        <v>42974</v>
      </c>
      <c r="E1545" s="70">
        <v>3</v>
      </c>
      <c r="F1545" s="71"/>
      <c r="G1545" s="68"/>
      <c r="H1545" s="68"/>
      <c r="I1545" s="67">
        <v>219.6</v>
      </c>
      <c r="J1545" s="68"/>
      <c r="K1545" s="66">
        <v>2178</v>
      </c>
      <c r="L1545" s="68" t="s">
        <v>182</v>
      </c>
    </row>
    <row r="1546" spans="1:12">
      <c r="A1546" s="63">
        <v>1600</v>
      </c>
      <c r="B1546" s="63" t="s">
        <v>6013</v>
      </c>
      <c r="C1546" s="64" t="s">
        <v>7557</v>
      </c>
      <c r="D1546" s="65">
        <v>42974</v>
      </c>
      <c r="E1546" s="70">
        <v>2</v>
      </c>
      <c r="F1546" s="70">
        <v>22</v>
      </c>
      <c r="G1546" s="66"/>
      <c r="H1546" s="66"/>
      <c r="I1546" s="67">
        <v>1256.5999999999999</v>
      </c>
      <c r="J1546" s="68"/>
      <c r="K1546" s="66">
        <v>2077</v>
      </c>
      <c r="L1546" s="68" t="s">
        <v>186</v>
      </c>
    </row>
    <row r="1547" spans="1:12">
      <c r="A1547" s="63">
        <v>1600</v>
      </c>
      <c r="B1547" s="63" t="s">
        <v>6013</v>
      </c>
      <c r="C1547" s="64" t="s">
        <v>7558</v>
      </c>
      <c r="D1547" s="65">
        <v>42974</v>
      </c>
      <c r="E1547" s="70">
        <v>1</v>
      </c>
      <c r="F1547" s="70">
        <v>11</v>
      </c>
      <c r="G1547" s="66"/>
      <c r="H1547" s="66"/>
      <c r="I1547" s="67">
        <v>7734.8</v>
      </c>
      <c r="J1547" s="68"/>
      <c r="K1547" s="66">
        <v>2077</v>
      </c>
      <c r="L1547" s="68" t="s">
        <v>186</v>
      </c>
    </row>
    <row r="1548" spans="1:12">
      <c r="A1548" s="63">
        <v>1600</v>
      </c>
      <c r="B1548" s="63" t="s">
        <v>6013</v>
      </c>
      <c r="C1548" s="64" t="s">
        <v>7559</v>
      </c>
      <c r="D1548" s="65">
        <v>42974</v>
      </c>
      <c r="E1548" s="70">
        <v>6</v>
      </c>
      <c r="F1548" s="70">
        <v>61</v>
      </c>
      <c r="G1548" s="66"/>
      <c r="H1548" s="66"/>
      <c r="I1548" s="67">
        <v>2098.4</v>
      </c>
      <c r="J1548" s="68"/>
      <c r="K1548" s="66">
        <v>949</v>
      </c>
      <c r="L1548" s="68" t="s">
        <v>208</v>
      </c>
    </row>
    <row r="1549" spans="1:12">
      <c r="A1549" s="63">
        <v>1600</v>
      </c>
      <c r="B1549" s="63" t="s">
        <v>6013</v>
      </c>
      <c r="C1549" s="64" t="s">
        <v>7560</v>
      </c>
      <c r="D1549" s="65">
        <v>42974</v>
      </c>
      <c r="E1549" s="70">
        <v>3</v>
      </c>
      <c r="F1549" s="71"/>
      <c r="G1549" s="68"/>
      <c r="H1549" s="68"/>
      <c r="I1549" s="67">
        <v>244</v>
      </c>
      <c r="J1549" s="68"/>
      <c r="K1549" s="66">
        <v>3081</v>
      </c>
      <c r="L1549" s="68" t="s">
        <v>153</v>
      </c>
    </row>
    <row r="1550" spans="1:12">
      <c r="A1550" s="63">
        <v>1600</v>
      </c>
      <c r="B1550" s="63" t="s">
        <v>6013</v>
      </c>
      <c r="C1550" s="64" t="s">
        <v>7561</v>
      </c>
      <c r="D1550" s="65">
        <v>42974</v>
      </c>
      <c r="E1550" s="70">
        <v>2</v>
      </c>
      <c r="F1550" s="70">
        <v>22</v>
      </c>
      <c r="G1550" s="66"/>
      <c r="H1550" s="66"/>
      <c r="I1550" s="67">
        <v>1220</v>
      </c>
      <c r="J1550" s="68"/>
      <c r="K1550" s="66">
        <v>3081</v>
      </c>
      <c r="L1550" s="68" t="s">
        <v>153</v>
      </c>
    </row>
    <row r="1551" spans="1:12">
      <c r="A1551" s="63">
        <v>1600</v>
      </c>
      <c r="B1551" s="63" t="s">
        <v>6013</v>
      </c>
      <c r="C1551" s="64" t="s">
        <v>7562</v>
      </c>
      <c r="D1551" s="65">
        <v>42974</v>
      </c>
      <c r="E1551" s="70">
        <v>6</v>
      </c>
      <c r="F1551" s="70">
        <v>62</v>
      </c>
      <c r="G1551" s="66"/>
      <c r="H1551" s="66"/>
      <c r="I1551" s="67">
        <v>1073.5999999999999</v>
      </c>
      <c r="J1551" s="68"/>
      <c r="K1551" s="66">
        <v>3126</v>
      </c>
      <c r="L1551" s="68" t="s">
        <v>150</v>
      </c>
    </row>
    <row r="1552" spans="1:12">
      <c r="A1552" s="63">
        <v>1600</v>
      </c>
      <c r="B1552" s="63" t="s">
        <v>6013</v>
      </c>
      <c r="C1552" s="64" t="s">
        <v>7563</v>
      </c>
      <c r="D1552" s="65">
        <v>42974</v>
      </c>
      <c r="E1552" s="70">
        <v>6</v>
      </c>
      <c r="F1552" s="70">
        <v>62</v>
      </c>
      <c r="G1552" s="66"/>
      <c r="H1552" s="66"/>
      <c r="I1552" s="67">
        <v>1073.5999999999999</v>
      </c>
      <c r="J1552" s="68"/>
      <c r="K1552" s="66">
        <v>3126</v>
      </c>
      <c r="L1552" s="68" t="s">
        <v>150</v>
      </c>
    </row>
    <row r="1553" spans="1:12">
      <c r="A1553" s="63">
        <v>1600</v>
      </c>
      <c r="B1553" s="63" t="s">
        <v>6013</v>
      </c>
      <c r="C1553" s="64" t="s">
        <v>7564</v>
      </c>
      <c r="D1553" s="65">
        <v>42974</v>
      </c>
      <c r="E1553" s="70">
        <v>6</v>
      </c>
      <c r="F1553" s="70">
        <v>62</v>
      </c>
      <c r="G1553" s="66"/>
      <c r="H1553" s="66"/>
      <c r="I1553" s="67">
        <v>927.2</v>
      </c>
      <c r="J1553" s="68"/>
      <c r="K1553" s="66">
        <v>2951</v>
      </c>
      <c r="L1553" s="68" t="s">
        <v>157</v>
      </c>
    </row>
    <row r="1554" spans="1:12">
      <c r="A1554" s="63">
        <v>1600</v>
      </c>
      <c r="B1554" s="63" t="s">
        <v>6013</v>
      </c>
      <c r="C1554" s="64" t="s">
        <v>7565</v>
      </c>
      <c r="D1554" s="65">
        <v>42974</v>
      </c>
      <c r="E1554" s="70">
        <v>6</v>
      </c>
      <c r="F1554" s="70">
        <v>62</v>
      </c>
      <c r="G1554" s="66"/>
      <c r="H1554" s="66"/>
      <c r="I1554" s="67">
        <v>1171.2</v>
      </c>
      <c r="J1554" s="68"/>
      <c r="K1554" s="66">
        <v>2951</v>
      </c>
      <c r="L1554" s="68" t="s">
        <v>157</v>
      </c>
    </row>
    <row r="1555" spans="1:12">
      <c r="A1555" s="63">
        <v>1600</v>
      </c>
      <c r="B1555" s="63" t="s">
        <v>6013</v>
      </c>
      <c r="C1555" s="64" t="s">
        <v>7566</v>
      </c>
      <c r="D1555" s="65">
        <v>42974</v>
      </c>
      <c r="E1555" s="70">
        <v>6</v>
      </c>
      <c r="F1555" s="70">
        <v>62</v>
      </c>
      <c r="G1555" s="66"/>
      <c r="H1555" s="66"/>
      <c r="I1555" s="67">
        <v>463.6</v>
      </c>
      <c r="J1555" s="68"/>
      <c r="K1555" s="66">
        <v>3099</v>
      </c>
      <c r="L1555" s="68" t="s">
        <v>152</v>
      </c>
    </row>
    <row r="1556" spans="1:12">
      <c r="A1556" s="63">
        <v>1600</v>
      </c>
      <c r="B1556" s="63" t="s">
        <v>6013</v>
      </c>
      <c r="C1556" s="64" t="s">
        <v>7567</v>
      </c>
      <c r="D1556" s="65">
        <v>42977</v>
      </c>
      <c r="E1556" s="70">
        <v>2</v>
      </c>
      <c r="F1556" s="70">
        <v>21</v>
      </c>
      <c r="G1556" s="66"/>
      <c r="H1556" s="66"/>
      <c r="I1556" s="67">
        <v>3572.16</v>
      </c>
      <c r="J1556" s="68"/>
      <c r="K1556" s="66">
        <v>103</v>
      </c>
      <c r="L1556" s="68" t="s">
        <v>277</v>
      </c>
    </row>
    <row r="1557" spans="1:12">
      <c r="A1557" s="63">
        <v>1600</v>
      </c>
      <c r="B1557" s="63" t="s">
        <v>6013</v>
      </c>
      <c r="C1557" s="64" t="s">
        <v>7568</v>
      </c>
      <c r="D1557" s="65">
        <v>42977</v>
      </c>
      <c r="E1557" s="70">
        <v>1</v>
      </c>
      <c r="F1557" s="70">
        <v>11</v>
      </c>
      <c r="G1557" s="66"/>
      <c r="H1557" s="66"/>
      <c r="I1557" s="67">
        <v>10651.82</v>
      </c>
      <c r="J1557" s="68"/>
      <c r="K1557" s="66">
        <v>1805</v>
      </c>
      <c r="L1557" s="68" t="s">
        <v>192</v>
      </c>
    </row>
    <row r="1558" spans="1:12">
      <c r="A1558" s="63">
        <v>1600</v>
      </c>
      <c r="B1558" s="63" t="s">
        <v>6013</v>
      </c>
      <c r="C1558" s="64" t="s">
        <v>7569</v>
      </c>
      <c r="D1558" s="65">
        <v>42977</v>
      </c>
      <c r="E1558" s="70">
        <v>1</v>
      </c>
      <c r="F1558" s="70">
        <v>11</v>
      </c>
      <c r="G1558" s="66"/>
      <c r="H1558" s="66"/>
      <c r="I1558" s="67">
        <v>370.88</v>
      </c>
      <c r="J1558" s="68"/>
      <c r="K1558" s="66">
        <v>1805</v>
      </c>
      <c r="L1558" s="68" t="s">
        <v>192</v>
      </c>
    </row>
    <row r="1559" spans="1:12">
      <c r="A1559" s="63">
        <v>1600</v>
      </c>
      <c r="B1559" s="63" t="s">
        <v>6013</v>
      </c>
      <c r="C1559" s="64" t="s">
        <v>7570</v>
      </c>
      <c r="D1559" s="65">
        <v>42977</v>
      </c>
      <c r="E1559" s="70">
        <v>2</v>
      </c>
      <c r="F1559" s="70">
        <v>21</v>
      </c>
      <c r="G1559" s="66"/>
      <c r="H1559" s="66"/>
      <c r="I1559" s="67">
        <v>13958.02</v>
      </c>
      <c r="J1559" s="68"/>
      <c r="K1559" s="66">
        <v>1805</v>
      </c>
      <c r="L1559" s="68" t="s">
        <v>192</v>
      </c>
    </row>
    <row r="1560" spans="1:12">
      <c r="A1560" s="63">
        <v>1600</v>
      </c>
      <c r="B1560" s="63" t="s">
        <v>6013</v>
      </c>
      <c r="C1560" s="64" t="s">
        <v>7571</v>
      </c>
      <c r="D1560" s="65">
        <v>42977</v>
      </c>
      <c r="E1560" s="70">
        <v>2</v>
      </c>
      <c r="F1560" s="70">
        <v>21</v>
      </c>
      <c r="G1560" s="66"/>
      <c r="H1560" s="66"/>
      <c r="I1560" s="67">
        <v>3660</v>
      </c>
      <c r="J1560" s="68"/>
      <c r="K1560" s="66">
        <v>1805</v>
      </c>
      <c r="L1560" s="68" t="s">
        <v>192</v>
      </c>
    </row>
    <row r="1561" spans="1:12">
      <c r="A1561" s="63">
        <v>1600</v>
      </c>
      <c r="B1561" s="63" t="s">
        <v>6013</v>
      </c>
      <c r="C1561" s="64" t="s">
        <v>7572</v>
      </c>
      <c r="D1561" s="65">
        <v>42977</v>
      </c>
      <c r="E1561" s="70">
        <v>2</v>
      </c>
      <c r="F1561" s="70">
        <v>21</v>
      </c>
      <c r="G1561" s="66"/>
      <c r="H1561" s="66"/>
      <c r="I1561" s="67">
        <v>556.32000000000005</v>
      </c>
      <c r="J1561" s="68"/>
      <c r="K1561" s="66">
        <v>1805</v>
      </c>
      <c r="L1561" s="68" t="s">
        <v>192</v>
      </c>
    </row>
    <row r="1562" spans="1:12">
      <c r="A1562" s="63">
        <v>1600</v>
      </c>
      <c r="B1562" s="63" t="s">
        <v>6013</v>
      </c>
      <c r="C1562" s="64" t="s">
        <v>7573</v>
      </c>
      <c r="D1562" s="65">
        <v>42977</v>
      </c>
      <c r="E1562" s="70">
        <v>2</v>
      </c>
      <c r="F1562" s="70">
        <v>21</v>
      </c>
      <c r="G1562" s="66"/>
      <c r="H1562" s="66"/>
      <c r="I1562" s="67">
        <v>8602.2199999999993</v>
      </c>
      <c r="J1562" s="68"/>
      <c r="K1562" s="66">
        <v>1805</v>
      </c>
      <c r="L1562" s="68" t="s">
        <v>192</v>
      </c>
    </row>
    <row r="1563" spans="1:12">
      <c r="A1563" s="63">
        <v>1600</v>
      </c>
      <c r="B1563" s="63" t="s">
        <v>6013</v>
      </c>
      <c r="C1563" s="64" t="s">
        <v>7574</v>
      </c>
      <c r="D1563" s="65">
        <v>42977</v>
      </c>
      <c r="E1563" s="70">
        <v>2</v>
      </c>
      <c r="F1563" s="70">
        <v>21</v>
      </c>
      <c r="G1563" s="66"/>
      <c r="H1563" s="66"/>
      <c r="I1563" s="67">
        <v>2440</v>
      </c>
      <c r="J1563" s="68"/>
      <c r="K1563" s="66">
        <v>1805</v>
      </c>
      <c r="L1563" s="68" t="s">
        <v>192</v>
      </c>
    </row>
    <row r="1564" spans="1:12">
      <c r="A1564" s="63">
        <v>1600</v>
      </c>
      <c r="B1564" s="63" t="s">
        <v>6013</v>
      </c>
      <c r="C1564" s="64" t="s">
        <v>7575</v>
      </c>
      <c r="D1564" s="65">
        <v>42977</v>
      </c>
      <c r="E1564" s="70">
        <v>2</v>
      </c>
      <c r="F1564" s="70">
        <v>21</v>
      </c>
      <c r="G1564" s="66"/>
      <c r="H1564" s="66"/>
      <c r="I1564" s="67">
        <v>370.88</v>
      </c>
      <c r="J1564" s="68"/>
      <c r="K1564" s="66">
        <v>1805</v>
      </c>
      <c r="L1564" s="68" t="s">
        <v>192</v>
      </c>
    </row>
    <row r="1565" spans="1:12">
      <c r="A1565" s="63">
        <v>1600</v>
      </c>
      <c r="B1565" s="63" t="s">
        <v>6013</v>
      </c>
      <c r="C1565" s="64" t="s">
        <v>7576</v>
      </c>
      <c r="D1565" s="65">
        <v>42977</v>
      </c>
      <c r="E1565" s="70">
        <v>1</v>
      </c>
      <c r="F1565" s="70">
        <v>11</v>
      </c>
      <c r="G1565" s="66"/>
      <c r="H1565" s="66"/>
      <c r="I1565" s="67">
        <v>13459.04</v>
      </c>
      <c r="J1565" s="68"/>
      <c r="K1565" s="66">
        <v>1805</v>
      </c>
      <c r="L1565" s="68" t="s">
        <v>192</v>
      </c>
    </row>
    <row r="1566" spans="1:12">
      <c r="A1566" s="63">
        <v>1600</v>
      </c>
      <c r="B1566" s="63" t="s">
        <v>6013</v>
      </c>
      <c r="C1566" s="64" t="s">
        <v>7577</v>
      </c>
      <c r="D1566" s="65">
        <v>42977</v>
      </c>
      <c r="E1566" s="70">
        <v>1</v>
      </c>
      <c r="F1566" s="70">
        <v>11</v>
      </c>
      <c r="G1566" s="66"/>
      <c r="H1566" s="66"/>
      <c r="I1566" s="67">
        <v>3294</v>
      </c>
      <c r="J1566" s="68"/>
      <c r="K1566" s="66">
        <v>1805</v>
      </c>
      <c r="L1566" s="68" t="s">
        <v>192</v>
      </c>
    </row>
    <row r="1567" spans="1:12">
      <c r="A1567" s="63">
        <v>1600</v>
      </c>
      <c r="B1567" s="63" t="s">
        <v>6013</v>
      </c>
      <c r="C1567" s="64" t="s">
        <v>7578</v>
      </c>
      <c r="D1567" s="65">
        <v>42977</v>
      </c>
      <c r="E1567" s="70">
        <v>1</v>
      </c>
      <c r="F1567" s="70">
        <v>11</v>
      </c>
      <c r="G1567" s="66"/>
      <c r="H1567" s="66"/>
      <c r="I1567" s="67">
        <v>556.32000000000005</v>
      </c>
      <c r="J1567" s="68"/>
      <c r="K1567" s="66">
        <v>1805</v>
      </c>
      <c r="L1567" s="68" t="s">
        <v>192</v>
      </c>
    </row>
    <row r="1568" spans="1:12">
      <c r="A1568" s="63">
        <v>1600</v>
      </c>
      <c r="B1568" s="63" t="s">
        <v>6013</v>
      </c>
      <c r="C1568" s="64" t="s">
        <v>7579</v>
      </c>
      <c r="D1568" s="65">
        <v>42977</v>
      </c>
      <c r="E1568" s="70">
        <v>2</v>
      </c>
      <c r="F1568" s="70">
        <v>21</v>
      </c>
      <c r="G1568" s="66"/>
      <c r="H1568" s="66"/>
      <c r="I1568" s="67">
        <v>7694.54</v>
      </c>
      <c r="J1568" s="68"/>
      <c r="K1568" s="66">
        <v>1805</v>
      </c>
      <c r="L1568" s="68" t="s">
        <v>192</v>
      </c>
    </row>
    <row r="1569" spans="1:12">
      <c r="A1569" s="63">
        <v>1600</v>
      </c>
      <c r="B1569" s="63" t="s">
        <v>6013</v>
      </c>
      <c r="C1569" s="64" t="s">
        <v>7580</v>
      </c>
      <c r="D1569" s="65">
        <v>42977</v>
      </c>
      <c r="E1569" s="70">
        <v>2</v>
      </c>
      <c r="F1569" s="70">
        <v>21</v>
      </c>
      <c r="G1569" s="66"/>
      <c r="H1569" s="66"/>
      <c r="I1569" s="67">
        <v>1647</v>
      </c>
      <c r="J1569" s="68"/>
      <c r="K1569" s="66">
        <v>1805</v>
      </c>
      <c r="L1569" s="68" t="s">
        <v>192</v>
      </c>
    </row>
    <row r="1570" spans="1:12">
      <c r="A1570" s="63">
        <v>1600</v>
      </c>
      <c r="B1570" s="63" t="s">
        <v>6013</v>
      </c>
      <c r="C1570" s="64" t="s">
        <v>7581</v>
      </c>
      <c r="D1570" s="65">
        <v>42977</v>
      </c>
      <c r="E1570" s="70">
        <v>2</v>
      </c>
      <c r="F1570" s="70">
        <v>21</v>
      </c>
      <c r="G1570" s="66"/>
      <c r="H1570" s="66"/>
      <c r="I1570" s="67">
        <v>278.16000000000003</v>
      </c>
      <c r="J1570" s="68"/>
      <c r="K1570" s="66">
        <v>1805</v>
      </c>
      <c r="L1570" s="68" t="s">
        <v>192</v>
      </c>
    </row>
    <row r="1571" spans="1:12">
      <c r="A1571" s="63">
        <v>1600</v>
      </c>
      <c r="B1571" s="63" t="s">
        <v>6013</v>
      </c>
      <c r="C1571" s="64" t="s">
        <v>7582</v>
      </c>
      <c r="D1571" s="65">
        <v>42977</v>
      </c>
      <c r="E1571" s="70">
        <v>6</v>
      </c>
      <c r="F1571" s="70">
        <v>61</v>
      </c>
      <c r="G1571" s="66"/>
      <c r="H1571" s="66"/>
      <c r="I1571" s="67">
        <v>4636</v>
      </c>
      <c r="J1571" s="68"/>
      <c r="K1571" s="66">
        <v>1805</v>
      </c>
      <c r="L1571" s="68" t="s">
        <v>192</v>
      </c>
    </row>
    <row r="1572" spans="1:12">
      <c r="A1572" s="63">
        <v>1600</v>
      </c>
      <c r="B1572" s="63" t="s">
        <v>6013</v>
      </c>
      <c r="C1572" s="64" t="s">
        <v>7583</v>
      </c>
      <c r="D1572" s="65">
        <v>42977</v>
      </c>
      <c r="E1572" s="70">
        <v>6</v>
      </c>
      <c r="F1572" s="70">
        <v>61</v>
      </c>
      <c r="G1572" s="66"/>
      <c r="H1572" s="66"/>
      <c r="I1572" s="67">
        <v>5127.66</v>
      </c>
      <c r="J1572" s="68"/>
      <c r="K1572" s="66">
        <v>2497</v>
      </c>
      <c r="L1572" s="68" t="s">
        <v>172</v>
      </c>
    </row>
    <row r="1573" spans="1:12">
      <c r="A1573" s="63">
        <v>1600</v>
      </c>
      <c r="B1573" s="63" t="s">
        <v>6013</v>
      </c>
      <c r="C1573" s="64" t="s">
        <v>7584</v>
      </c>
      <c r="D1573" s="65">
        <v>42978</v>
      </c>
      <c r="E1573" s="70">
        <v>1</v>
      </c>
      <c r="F1573" s="70">
        <v>12</v>
      </c>
      <c r="G1573" s="66"/>
      <c r="H1573" s="66"/>
      <c r="I1573" s="67">
        <v>1354.2</v>
      </c>
      <c r="J1573" s="68"/>
      <c r="K1573" s="66">
        <v>469</v>
      </c>
      <c r="L1573" s="68" t="s">
        <v>238</v>
      </c>
    </row>
    <row r="1574" spans="1:12">
      <c r="A1574" s="63">
        <v>1600</v>
      </c>
      <c r="B1574" s="63" t="s">
        <v>6013</v>
      </c>
      <c r="C1574" s="64" t="s">
        <v>7585</v>
      </c>
      <c r="D1574" s="65">
        <v>42978</v>
      </c>
      <c r="E1574" s="70">
        <v>1</v>
      </c>
      <c r="F1574" s="70">
        <v>12</v>
      </c>
      <c r="G1574" s="66"/>
      <c r="H1574" s="66"/>
      <c r="I1574" s="67">
        <v>1057.74</v>
      </c>
      <c r="J1574" s="68"/>
      <c r="K1574" s="66">
        <v>1440</v>
      </c>
      <c r="L1574" s="68" t="s">
        <v>195</v>
      </c>
    </row>
    <row r="1575" spans="1:12">
      <c r="A1575" s="63">
        <v>1600</v>
      </c>
      <c r="B1575" s="63" t="s">
        <v>6013</v>
      </c>
      <c r="C1575" s="64" t="s">
        <v>7586</v>
      </c>
      <c r="D1575" s="65">
        <v>42978</v>
      </c>
      <c r="E1575" s="70">
        <v>6</v>
      </c>
      <c r="F1575" s="70">
        <v>62</v>
      </c>
      <c r="G1575" s="66"/>
      <c r="H1575" s="66"/>
      <c r="I1575" s="67">
        <v>878.4</v>
      </c>
      <c r="J1575" s="68"/>
      <c r="K1575" s="66">
        <v>2188</v>
      </c>
      <c r="L1575" s="68" t="s">
        <v>181</v>
      </c>
    </row>
    <row r="1576" spans="1:12">
      <c r="A1576" s="63">
        <v>1600</v>
      </c>
      <c r="B1576" s="63" t="s">
        <v>6013</v>
      </c>
      <c r="C1576" s="64" t="s">
        <v>7587</v>
      </c>
      <c r="D1576" s="65">
        <v>42978</v>
      </c>
      <c r="E1576" s="70">
        <v>6</v>
      </c>
      <c r="F1576" s="70">
        <v>62</v>
      </c>
      <c r="G1576" s="66"/>
      <c r="H1576" s="66"/>
      <c r="I1576" s="67">
        <v>878.4</v>
      </c>
      <c r="J1576" s="68"/>
      <c r="K1576" s="66">
        <v>2188</v>
      </c>
      <c r="L1576" s="68" t="s">
        <v>181</v>
      </c>
    </row>
    <row r="1577" spans="1:12">
      <c r="A1577" s="63">
        <v>1600</v>
      </c>
      <c r="B1577" s="63" t="s">
        <v>6013</v>
      </c>
      <c r="C1577" s="64" t="s">
        <v>7588</v>
      </c>
      <c r="D1577" s="65">
        <v>42978</v>
      </c>
      <c r="E1577" s="70">
        <v>6</v>
      </c>
      <c r="F1577" s="70">
        <v>62</v>
      </c>
      <c r="G1577" s="66"/>
      <c r="H1577" s="66"/>
      <c r="I1577" s="67">
        <v>829.6</v>
      </c>
      <c r="J1577" s="68"/>
      <c r="K1577" s="66">
        <v>1511</v>
      </c>
      <c r="L1577" s="68" t="s">
        <v>194</v>
      </c>
    </row>
    <row r="1578" spans="1:12">
      <c r="A1578" s="63">
        <v>1600</v>
      </c>
      <c r="B1578" s="63" t="s">
        <v>6013</v>
      </c>
      <c r="C1578" s="64" t="s">
        <v>7589</v>
      </c>
      <c r="D1578" s="65">
        <v>42978</v>
      </c>
      <c r="E1578" s="70">
        <v>6</v>
      </c>
      <c r="F1578" s="70">
        <v>62</v>
      </c>
      <c r="G1578" s="66"/>
      <c r="H1578" s="66"/>
      <c r="I1578" s="67">
        <v>829.6</v>
      </c>
      <c r="J1578" s="68"/>
      <c r="K1578" s="66">
        <v>515</v>
      </c>
      <c r="L1578" s="68" t="s">
        <v>234</v>
      </c>
    </row>
    <row r="1579" spans="1:12">
      <c r="A1579" s="63">
        <v>1600</v>
      </c>
      <c r="B1579" s="63" t="s">
        <v>6013</v>
      </c>
      <c r="C1579" s="64" t="s">
        <v>7590</v>
      </c>
      <c r="D1579" s="65">
        <v>42978</v>
      </c>
      <c r="E1579" s="70">
        <v>1</v>
      </c>
      <c r="F1579" s="70">
        <v>12</v>
      </c>
      <c r="G1579" s="66"/>
      <c r="H1579" s="66"/>
      <c r="I1579" s="67">
        <v>474.58</v>
      </c>
      <c r="J1579" s="68"/>
      <c r="K1579" s="66">
        <v>2628</v>
      </c>
      <c r="L1579" s="68" t="s">
        <v>167</v>
      </c>
    </row>
    <row r="1580" spans="1:12">
      <c r="A1580" s="63">
        <v>1600</v>
      </c>
      <c r="B1580" s="63" t="s">
        <v>6013</v>
      </c>
      <c r="C1580" s="64" t="s">
        <v>7591</v>
      </c>
      <c r="D1580" s="65">
        <v>42978</v>
      </c>
      <c r="E1580" s="70">
        <v>1</v>
      </c>
      <c r="F1580" s="70">
        <v>12</v>
      </c>
      <c r="G1580" s="66"/>
      <c r="H1580" s="66"/>
      <c r="I1580" s="67">
        <v>951.6</v>
      </c>
      <c r="J1580" s="68"/>
      <c r="K1580" s="66">
        <v>3107</v>
      </c>
      <c r="L1580" s="68" t="s">
        <v>151</v>
      </c>
    </row>
    <row r="1581" spans="1:12">
      <c r="A1581" s="63">
        <v>1600</v>
      </c>
      <c r="B1581" s="63" t="s">
        <v>6013</v>
      </c>
      <c r="C1581" s="64" t="s">
        <v>7592</v>
      </c>
      <c r="D1581" s="65">
        <v>42978</v>
      </c>
      <c r="E1581" s="70">
        <v>1</v>
      </c>
      <c r="F1581" s="70">
        <v>12</v>
      </c>
      <c r="G1581" s="66"/>
      <c r="H1581" s="66"/>
      <c r="I1581" s="67">
        <v>575.84</v>
      </c>
      <c r="J1581" s="68"/>
      <c r="K1581" s="66">
        <v>1391</v>
      </c>
      <c r="L1581" s="68" t="s">
        <v>196</v>
      </c>
    </row>
    <row r="1582" spans="1:12">
      <c r="A1582" s="63">
        <v>1600</v>
      </c>
      <c r="B1582" s="63" t="s">
        <v>6013</v>
      </c>
      <c r="C1582" s="64" t="s">
        <v>7593</v>
      </c>
      <c r="D1582" s="65">
        <v>42978</v>
      </c>
      <c r="E1582" s="70">
        <v>1</v>
      </c>
      <c r="F1582" s="70">
        <v>12</v>
      </c>
      <c r="G1582" s="66"/>
      <c r="H1582" s="66"/>
      <c r="I1582" s="67">
        <v>1189.5</v>
      </c>
      <c r="J1582" s="68"/>
      <c r="K1582" s="66">
        <v>2341</v>
      </c>
      <c r="L1582" s="68" t="s">
        <v>177</v>
      </c>
    </row>
    <row r="1583" spans="1:12">
      <c r="A1583" s="63">
        <v>1600</v>
      </c>
      <c r="B1583" s="63" t="s">
        <v>6013</v>
      </c>
      <c r="C1583" s="64" t="s">
        <v>7594</v>
      </c>
      <c r="D1583" s="65">
        <v>42978</v>
      </c>
      <c r="E1583" s="70">
        <v>1</v>
      </c>
      <c r="F1583" s="70">
        <v>12</v>
      </c>
      <c r="G1583" s="66"/>
      <c r="H1583" s="66"/>
      <c r="I1583" s="67">
        <v>575.84</v>
      </c>
      <c r="J1583" s="68"/>
      <c r="K1583" s="66">
        <v>212</v>
      </c>
      <c r="L1583" s="68" t="s">
        <v>260</v>
      </c>
    </row>
    <row r="1584" spans="1:12">
      <c r="A1584" s="63">
        <v>1600</v>
      </c>
      <c r="B1584" s="63" t="s">
        <v>6013</v>
      </c>
      <c r="C1584" s="64" t="s">
        <v>7595</v>
      </c>
      <c r="D1584" s="65">
        <v>42978</v>
      </c>
      <c r="E1584" s="70">
        <v>6</v>
      </c>
      <c r="F1584" s="70">
        <v>61</v>
      </c>
      <c r="G1584" s="66"/>
      <c r="H1584" s="66"/>
      <c r="I1584" s="67">
        <v>4636</v>
      </c>
      <c r="J1584" s="68"/>
      <c r="K1584" s="66">
        <v>1805</v>
      </c>
      <c r="L1584" s="68" t="s">
        <v>192</v>
      </c>
    </row>
    <row r="1585" spans="1:12">
      <c r="A1585" s="63">
        <v>1600</v>
      </c>
      <c r="B1585" s="63" t="s">
        <v>6013</v>
      </c>
      <c r="C1585" s="64" t="s">
        <v>7596</v>
      </c>
      <c r="D1585" s="65">
        <v>42978</v>
      </c>
      <c r="E1585" s="70">
        <v>6</v>
      </c>
      <c r="F1585" s="70">
        <v>61</v>
      </c>
      <c r="G1585" s="66"/>
      <c r="H1585" s="66"/>
      <c r="I1585" s="67">
        <v>710.19</v>
      </c>
      <c r="J1585" s="68"/>
      <c r="K1585" s="66">
        <v>1805</v>
      </c>
      <c r="L1585" s="68" t="s">
        <v>192</v>
      </c>
    </row>
    <row r="1586" spans="1:12">
      <c r="A1586" s="63">
        <v>1600</v>
      </c>
      <c r="B1586" s="63" t="s">
        <v>6013</v>
      </c>
      <c r="C1586" s="64" t="s">
        <v>7597</v>
      </c>
      <c r="D1586" s="65">
        <v>42978</v>
      </c>
      <c r="E1586" s="70">
        <v>2</v>
      </c>
      <c r="F1586" s="70">
        <v>21</v>
      </c>
      <c r="G1586" s="66"/>
      <c r="H1586" s="66"/>
      <c r="I1586" s="67">
        <v>5923.29</v>
      </c>
      <c r="J1586" s="68"/>
      <c r="K1586" s="66">
        <v>3077</v>
      </c>
      <c r="L1586" s="68" t="s">
        <v>154</v>
      </c>
    </row>
    <row r="1587" spans="1:12">
      <c r="A1587" s="63">
        <v>1600</v>
      </c>
      <c r="B1587" s="63" t="s">
        <v>6013</v>
      </c>
      <c r="C1587" s="64" t="s">
        <v>7598</v>
      </c>
      <c r="D1587" s="65">
        <v>42978</v>
      </c>
      <c r="E1587" s="70">
        <v>1</v>
      </c>
      <c r="F1587" s="70">
        <v>12</v>
      </c>
      <c r="G1587" s="66"/>
      <c r="H1587" s="66"/>
      <c r="I1587" s="67">
        <v>1189.5</v>
      </c>
      <c r="J1587" s="68"/>
      <c r="K1587" s="66">
        <v>2951</v>
      </c>
      <c r="L1587" s="68" t="s">
        <v>157</v>
      </c>
    </row>
    <row r="1588" spans="1:12">
      <c r="A1588" s="63">
        <v>1600</v>
      </c>
      <c r="B1588" s="63" t="s">
        <v>6013</v>
      </c>
      <c r="C1588" s="64" t="s">
        <v>7599</v>
      </c>
      <c r="D1588" s="65">
        <v>42978</v>
      </c>
      <c r="E1588" s="70">
        <v>1</v>
      </c>
      <c r="F1588" s="70">
        <v>12</v>
      </c>
      <c r="G1588" s="66"/>
      <c r="H1588" s="66"/>
      <c r="I1588" s="67">
        <v>1189.5</v>
      </c>
      <c r="J1588" s="68"/>
      <c r="K1588" s="66">
        <v>3099</v>
      </c>
      <c r="L1588" s="68" t="s">
        <v>152</v>
      </c>
    </row>
    <row r="1589" spans="1:12">
      <c r="A1589" s="63">
        <v>1600</v>
      </c>
      <c r="B1589" s="63" t="s">
        <v>6013</v>
      </c>
      <c r="C1589" s="64" t="s">
        <v>7600</v>
      </c>
      <c r="D1589" s="65">
        <v>42979</v>
      </c>
      <c r="E1589" s="70">
        <v>6</v>
      </c>
      <c r="F1589" s="70">
        <v>61</v>
      </c>
      <c r="G1589" s="66"/>
      <c r="H1589" s="66"/>
      <c r="I1589" s="67">
        <v>1854.4</v>
      </c>
      <c r="J1589" s="68"/>
      <c r="K1589" s="66">
        <v>2037</v>
      </c>
      <c r="L1589" s="68" t="s">
        <v>189</v>
      </c>
    </row>
    <row r="1590" spans="1:12">
      <c r="A1590" s="63">
        <v>1600</v>
      </c>
      <c r="B1590" s="63" t="s">
        <v>6013</v>
      </c>
      <c r="C1590" s="64" t="s">
        <v>7601</v>
      </c>
      <c r="D1590" s="65">
        <v>42979</v>
      </c>
      <c r="E1590" s="70">
        <v>6</v>
      </c>
      <c r="F1590" s="70">
        <v>63</v>
      </c>
      <c r="G1590" s="66"/>
      <c r="H1590" s="66"/>
      <c r="I1590" s="67">
        <v>3294</v>
      </c>
      <c r="J1590" s="68"/>
      <c r="K1590" s="66">
        <v>3077</v>
      </c>
      <c r="L1590" s="68" t="s">
        <v>154</v>
      </c>
    </row>
    <row r="1591" spans="1:12">
      <c r="A1591" s="63">
        <v>1600</v>
      </c>
      <c r="B1591" s="63" t="s">
        <v>6013</v>
      </c>
      <c r="C1591" s="64" t="s">
        <v>7602</v>
      </c>
      <c r="D1591" s="65">
        <v>42981</v>
      </c>
      <c r="E1591" s="70">
        <v>3</v>
      </c>
      <c r="F1591" s="71"/>
      <c r="G1591" s="68"/>
      <c r="H1591" s="68"/>
      <c r="I1591" s="67">
        <v>219.6</v>
      </c>
      <c r="J1591" s="68"/>
      <c r="K1591" s="66">
        <v>313</v>
      </c>
      <c r="L1591" s="68" t="s">
        <v>246</v>
      </c>
    </row>
    <row r="1592" spans="1:12">
      <c r="A1592" s="63">
        <v>1600</v>
      </c>
      <c r="B1592" s="63" t="s">
        <v>6013</v>
      </c>
      <c r="C1592" s="64" t="s">
        <v>7603</v>
      </c>
      <c r="D1592" s="65">
        <v>42981</v>
      </c>
      <c r="E1592" s="70">
        <v>1</v>
      </c>
      <c r="F1592" s="70">
        <v>12</v>
      </c>
      <c r="G1592" s="66"/>
      <c r="H1592" s="66"/>
      <c r="I1592" s="67">
        <v>1135.82</v>
      </c>
      <c r="J1592" s="68"/>
      <c r="K1592" s="66">
        <v>971</v>
      </c>
      <c r="L1592" s="68" t="s">
        <v>207</v>
      </c>
    </row>
    <row r="1593" spans="1:12">
      <c r="A1593" s="63">
        <v>1600</v>
      </c>
      <c r="B1593" s="63" t="s">
        <v>6013</v>
      </c>
      <c r="C1593" s="64" t="s">
        <v>7604</v>
      </c>
      <c r="D1593" s="65">
        <v>42981</v>
      </c>
      <c r="E1593" s="70">
        <v>6</v>
      </c>
      <c r="F1593" s="70">
        <v>62</v>
      </c>
      <c r="G1593" s="66"/>
      <c r="H1593" s="66"/>
      <c r="I1593" s="67">
        <v>674.66</v>
      </c>
      <c r="J1593" s="68"/>
      <c r="K1593" s="66">
        <v>971</v>
      </c>
      <c r="L1593" s="68" t="s">
        <v>207</v>
      </c>
    </row>
    <row r="1594" spans="1:12">
      <c r="A1594" s="63">
        <v>1600</v>
      </c>
      <c r="B1594" s="63" t="s">
        <v>6013</v>
      </c>
      <c r="C1594" s="64" t="s">
        <v>7605</v>
      </c>
      <c r="D1594" s="65">
        <v>42981</v>
      </c>
      <c r="E1594" s="70">
        <v>3</v>
      </c>
      <c r="F1594" s="71"/>
      <c r="G1594" s="68"/>
      <c r="H1594" s="68"/>
      <c r="I1594" s="67">
        <v>219.6</v>
      </c>
      <c r="J1594" s="68"/>
      <c r="K1594" s="66">
        <v>2094</v>
      </c>
      <c r="L1594" s="68" t="s">
        <v>184</v>
      </c>
    </row>
    <row r="1595" spans="1:12">
      <c r="A1595" s="63">
        <v>1600</v>
      </c>
      <c r="B1595" s="63" t="s">
        <v>6013</v>
      </c>
      <c r="C1595" s="64" t="s">
        <v>7606</v>
      </c>
      <c r="D1595" s="65">
        <v>42981</v>
      </c>
      <c r="E1595" s="70">
        <v>1</v>
      </c>
      <c r="F1595" s="70">
        <v>12</v>
      </c>
      <c r="G1595" s="66"/>
      <c r="H1595" s="66"/>
      <c r="I1595" s="67">
        <v>1622.6</v>
      </c>
      <c r="J1595" s="68"/>
      <c r="K1595" s="66">
        <v>283</v>
      </c>
      <c r="L1595" s="68" t="s">
        <v>250</v>
      </c>
    </row>
    <row r="1596" spans="1:12">
      <c r="A1596" s="63">
        <v>1600</v>
      </c>
      <c r="B1596" s="63" t="s">
        <v>6013</v>
      </c>
      <c r="C1596" s="64" t="s">
        <v>7607</v>
      </c>
      <c r="D1596" s="65">
        <v>42981</v>
      </c>
      <c r="E1596" s="70">
        <v>2</v>
      </c>
      <c r="F1596" s="70">
        <v>22</v>
      </c>
      <c r="G1596" s="66"/>
      <c r="H1596" s="66"/>
      <c r="I1596" s="67">
        <v>2757.2</v>
      </c>
      <c r="J1596" s="68"/>
      <c r="K1596" s="66">
        <v>1119</v>
      </c>
      <c r="L1596" s="68" t="s">
        <v>202</v>
      </c>
    </row>
    <row r="1597" spans="1:12">
      <c r="A1597" s="63">
        <v>1600</v>
      </c>
      <c r="B1597" s="63" t="s">
        <v>6013</v>
      </c>
      <c r="C1597" s="64" t="s">
        <v>7608</v>
      </c>
      <c r="D1597" s="65">
        <v>42981</v>
      </c>
      <c r="E1597" s="70">
        <v>3</v>
      </c>
      <c r="F1597" s="71"/>
      <c r="G1597" s="68"/>
      <c r="H1597" s="68"/>
      <c r="I1597" s="67">
        <v>219.6</v>
      </c>
      <c r="J1597" s="68"/>
      <c r="K1597" s="66">
        <v>100</v>
      </c>
      <c r="L1597" s="68" t="s">
        <v>280</v>
      </c>
    </row>
    <row r="1598" spans="1:12">
      <c r="A1598" s="63">
        <v>1600</v>
      </c>
      <c r="B1598" s="63" t="s">
        <v>6013</v>
      </c>
      <c r="C1598" s="64" t="s">
        <v>7609</v>
      </c>
      <c r="D1598" s="65">
        <v>42981</v>
      </c>
      <c r="E1598" s="70">
        <v>1</v>
      </c>
      <c r="F1598" s="70">
        <v>12</v>
      </c>
      <c r="G1598" s="66"/>
      <c r="H1598" s="66"/>
      <c r="I1598" s="67">
        <v>1298.08</v>
      </c>
      <c r="J1598" s="68"/>
      <c r="K1598" s="66">
        <v>515</v>
      </c>
      <c r="L1598" s="68" t="s">
        <v>234</v>
      </c>
    </row>
    <row r="1599" spans="1:12">
      <c r="A1599" s="63">
        <v>1600</v>
      </c>
      <c r="B1599" s="63" t="s">
        <v>6013</v>
      </c>
      <c r="C1599" s="64" t="s">
        <v>7610</v>
      </c>
      <c r="D1599" s="65">
        <v>42981</v>
      </c>
      <c r="E1599" s="70">
        <v>1</v>
      </c>
      <c r="F1599" s="70">
        <v>12</v>
      </c>
      <c r="G1599" s="66"/>
      <c r="H1599" s="66"/>
      <c r="I1599" s="67">
        <v>1135.82</v>
      </c>
      <c r="J1599" s="68"/>
      <c r="K1599" s="66">
        <v>2628</v>
      </c>
      <c r="L1599" s="68" t="s">
        <v>167</v>
      </c>
    </row>
    <row r="1600" spans="1:12">
      <c r="A1600" s="63">
        <v>1600</v>
      </c>
      <c r="B1600" s="63" t="s">
        <v>6013</v>
      </c>
      <c r="C1600" s="64" t="s">
        <v>7611</v>
      </c>
      <c r="D1600" s="65">
        <v>42981</v>
      </c>
      <c r="E1600" s="70">
        <v>1</v>
      </c>
      <c r="F1600" s="70">
        <v>12</v>
      </c>
      <c r="G1600" s="66"/>
      <c r="H1600" s="66"/>
      <c r="I1600" s="67">
        <v>1622.6</v>
      </c>
      <c r="J1600" s="68"/>
      <c r="K1600" s="66">
        <v>1391</v>
      </c>
      <c r="L1600" s="68" t="s">
        <v>196</v>
      </c>
    </row>
    <row r="1601" spans="1:12">
      <c r="A1601" s="63">
        <v>1600</v>
      </c>
      <c r="B1601" s="63" t="s">
        <v>6013</v>
      </c>
      <c r="C1601" s="64" t="s">
        <v>7612</v>
      </c>
      <c r="D1601" s="65">
        <v>42981</v>
      </c>
      <c r="E1601" s="70">
        <v>1</v>
      </c>
      <c r="F1601" s="70">
        <v>12</v>
      </c>
      <c r="G1601" s="66"/>
      <c r="H1601" s="66"/>
      <c r="I1601" s="67">
        <v>1135.82</v>
      </c>
      <c r="J1601" s="68"/>
      <c r="K1601" s="66">
        <v>2178</v>
      </c>
      <c r="L1601" s="68" t="s">
        <v>182</v>
      </c>
    </row>
    <row r="1602" spans="1:12">
      <c r="A1602" s="63">
        <v>1600</v>
      </c>
      <c r="B1602" s="63" t="s">
        <v>6013</v>
      </c>
      <c r="C1602" s="64" t="s">
        <v>7613</v>
      </c>
      <c r="D1602" s="65">
        <v>42981</v>
      </c>
      <c r="E1602" s="70">
        <v>2</v>
      </c>
      <c r="F1602" s="70">
        <v>22</v>
      </c>
      <c r="G1602" s="66"/>
      <c r="H1602" s="66"/>
      <c r="I1602" s="67">
        <v>2374.12</v>
      </c>
      <c r="J1602" s="68"/>
      <c r="K1602" s="66">
        <v>440</v>
      </c>
      <c r="L1602" s="68" t="s">
        <v>239</v>
      </c>
    </row>
    <row r="1603" spans="1:12">
      <c r="A1603" s="63">
        <v>1600</v>
      </c>
      <c r="B1603" s="63" t="s">
        <v>6013</v>
      </c>
      <c r="C1603" s="64" t="s">
        <v>7614</v>
      </c>
      <c r="D1603" s="65">
        <v>42981</v>
      </c>
      <c r="E1603" s="70">
        <v>6</v>
      </c>
      <c r="F1603" s="70">
        <v>62</v>
      </c>
      <c r="G1603" s="66"/>
      <c r="H1603" s="66"/>
      <c r="I1603" s="67">
        <v>723.46</v>
      </c>
      <c r="J1603" s="68"/>
      <c r="K1603" s="66">
        <v>3077</v>
      </c>
      <c r="L1603" s="68" t="s">
        <v>154</v>
      </c>
    </row>
    <row r="1604" spans="1:12">
      <c r="A1604" s="63">
        <v>1600</v>
      </c>
      <c r="B1604" s="63" t="s">
        <v>6013</v>
      </c>
      <c r="C1604" s="64" t="s">
        <v>7615</v>
      </c>
      <c r="D1604" s="65">
        <v>42981</v>
      </c>
      <c r="E1604" s="70">
        <v>1</v>
      </c>
      <c r="F1604" s="70">
        <v>12</v>
      </c>
      <c r="G1604" s="66"/>
      <c r="H1604" s="66"/>
      <c r="I1604" s="67">
        <v>1135.82</v>
      </c>
      <c r="J1604" s="68"/>
      <c r="K1604" s="66">
        <v>3077</v>
      </c>
      <c r="L1604" s="68" t="s">
        <v>154</v>
      </c>
    </row>
    <row r="1605" spans="1:12">
      <c r="A1605" s="63">
        <v>1600</v>
      </c>
      <c r="B1605" s="63" t="s">
        <v>6013</v>
      </c>
      <c r="C1605" s="64" t="s">
        <v>7616</v>
      </c>
      <c r="D1605" s="65">
        <v>42981</v>
      </c>
      <c r="E1605" s="70">
        <v>1</v>
      </c>
      <c r="F1605" s="70">
        <v>12</v>
      </c>
      <c r="G1605" s="66"/>
      <c r="H1605" s="66"/>
      <c r="I1605" s="67">
        <v>1135.82</v>
      </c>
      <c r="J1605" s="68"/>
      <c r="K1605" s="66">
        <v>3077</v>
      </c>
      <c r="L1605" s="68" t="s">
        <v>154</v>
      </c>
    </row>
    <row r="1606" spans="1:12">
      <c r="A1606" s="63">
        <v>1600</v>
      </c>
      <c r="B1606" s="63" t="s">
        <v>6013</v>
      </c>
      <c r="C1606" s="64" t="s">
        <v>7617</v>
      </c>
      <c r="D1606" s="65">
        <v>42981</v>
      </c>
      <c r="E1606" s="70">
        <v>3</v>
      </c>
      <c r="F1606" s="71"/>
      <c r="G1606" s="68"/>
      <c r="H1606" s="68"/>
      <c r="I1606" s="67">
        <v>219.6</v>
      </c>
      <c r="J1606" s="68"/>
      <c r="K1606" s="66">
        <v>2951</v>
      </c>
      <c r="L1606" s="68" t="s">
        <v>157</v>
      </c>
    </row>
    <row r="1607" spans="1:12">
      <c r="A1607" s="63">
        <v>1600</v>
      </c>
      <c r="B1607" s="63" t="s">
        <v>6013</v>
      </c>
      <c r="C1607" s="64" t="s">
        <v>7618</v>
      </c>
      <c r="D1607" s="65">
        <v>42981</v>
      </c>
      <c r="E1607" s="70">
        <v>6</v>
      </c>
      <c r="F1607" s="70">
        <v>62</v>
      </c>
      <c r="G1607" s="66"/>
      <c r="H1607" s="66"/>
      <c r="I1607" s="67">
        <v>723.46</v>
      </c>
      <c r="J1607" s="68"/>
      <c r="K1607" s="66">
        <v>3099</v>
      </c>
      <c r="L1607" s="68" t="s">
        <v>152</v>
      </c>
    </row>
    <row r="1608" spans="1:12">
      <c r="A1608" s="63">
        <v>1600</v>
      </c>
      <c r="B1608" s="63" t="s">
        <v>6013</v>
      </c>
      <c r="C1608" s="64" t="s">
        <v>7619</v>
      </c>
      <c r="D1608" s="65">
        <v>42981</v>
      </c>
      <c r="E1608" s="70">
        <v>2</v>
      </c>
      <c r="F1608" s="70">
        <v>22</v>
      </c>
      <c r="G1608" s="66"/>
      <c r="H1608" s="66"/>
      <c r="I1608" s="67">
        <v>1622.6</v>
      </c>
      <c r="J1608" s="68"/>
      <c r="K1608" s="66">
        <v>3099</v>
      </c>
      <c r="L1608" s="68" t="s">
        <v>152</v>
      </c>
    </row>
    <row r="1609" spans="1:12">
      <c r="A1609" s="63">
        <v>1600</v>
      </c>
      <c r="B1609" s="63" t="s">
        <v>6013</v>
      </c>
      <c r="C1609" s="64" t="s">
        <v>7620</v>
      </c>
      <c r="D1609" s="65">
        <v>42981</v>
      </c>
      <c r="E1609" s="70">
        <v>1</v>
      </c>
      <c r="F1609" s="70">
        <v>12</v>
      </c>
      <c r="G1609" s="66"/>
      <c r="H1609" s="66"/>
      <c r="I1609" s="67">
        <v>1622.6</v>
      </c>
      <c r="J1609" s="68"/>
      <c r="K1609" s="66">
        <v>3099</v>
      </c>
      <c r="L1609" s="68" t="s">
        <v>152</v>
      </c>
    </row>
    <row r="1610" spans="1:12">
      <c r="A1610" s="63">
        <v>1600</v>
      </c>
      <c r="B1610" s="63" t="s">
        <v>6013</v>
      </c>
      <c r="C1610" s="64" t="s">
        <v>7621</v>
      </c>
      <c r="D1610" s="65">
        <v>42984</v>
      </c>
      <c r="E1610" s="70">
        <v>1</v>
      </c>
      <c r="F1610" s="70">
        <v>11</v>
      </c>
      <c r="G1610" s="66"/>
      <c r="H1610" s="66"/>
      <c r="I1610" s="67">
        <v>8251.1</v>
      </c>
      <c r="J1610" s="68"/>
      <c r="K1610" s="66">
        <v>713</v>
      </c>
      <c r="L1610" s="68" t="s">
        <v>221</v>
      </c>
    </row>
    <row r="1611" spans="1:12">
      <c r="A1611" s="63">
        <v>1600</v>
      </c>
      <c r="B1611" s="63" t="s">
        <v>6013</v>
      </c>
      <c r="C1611" s="64" t="s">
        <v>7622</v>
      </c>
      <c r="D1611" s="65">
        <v>42984</v>
      </c>
      <c r="E1611" s="70">
        <v>1</v>
      </c>
      <c r="F1611" s="70">
        <v>11</v>
      </c>
      <c r="G1611" s="66"/>
      <c r="H1611" s="66"/>
      <c r="I1611" s="67">
        <v>3491.64</v>
      </c>
      <c r="J1611" s="68"/>
      <c r="K1611" s="66">
        <v>3107</v>
      </c>
      <c r="L1611" s="68" t="s">
        <v>151</v>
      </c>
    </row>
    <row r="1612" spans="1:12">
      <c r="A1612" s="63">
        <v>1600</v>
      </c>
      <c r="B1612" s="63" t="s">
        <v>6013</v>
      </c>
      <c r="C1612" s="64" t="s">
        <v>7623</v>
      </c>
      <c r="D1612" s="65">
        <v>42984</v>
      </c>
      <c r="E1612" s="70">
        <v>6</v>
      </c>
      <c r="F1612" s="70">
        <v>62</v>
      </c>
      <c r="G1612" s="66"/>
      <c r="H1612" s="66"/>
      <c r="I1612" s="67">
        <v>444.08</v>
      </c>
      <c r="J1612" s="68"/>
      <c r="K1612" s="66">
        <v>1440</v>
      </c>
      <c r="L1612" s="68" t="s">
        <v>195</v>
      </c>
    </row>
    <row r="1613" spans="1:12">
      <c r="A1613" s="63">
        <v>1600</v>
      </c>
      <c r="B1613" s="63" t="s">
        <v>6013</v>
      </c>
      <c r="C1613" s="64" t="s">
        <v>7624</v>
      </c>
      <c r="D1613" s="65">
        <v>42984</v>
      </c>
      <c r="E1613" s="70">
        <v>1</v>
      </c>
      <c r="F1613" s="70">
        <v>13</v>
      </c>
      <c r="G1613" s="66"/>
      <c r="H1613" s="66"/>
      <c r="I1613" s="67">
        <v>3660</v>
      </c>
      <c r="J1613" s="68"/>
      <c r="K1613" s="66">
        <v>2432</v>
      </c>
      <c r="L1613" s="68" t="s">
        <v>176</v>
      </c>
    </row>
    <row r="1614" spans="1:12">
      <c r="A1614" s="63">
        <v>1600</v>
      </c>
      <c r="B1614" s="63" t="s">
        <v>6013</v>
      </c>
      <c r="C1614" s="64" t="s">
        <v>7625</v>
      </c>
      <c r="D1614" s="65">
        <v>42984</v>
      </c>
      <c r="E1614" s="70">
        <v>6</v>
      </c>
      <c r="F1614" s="70">
        <v>62</v>
      </c>
      <c r="G1614" s="66"/>
      <c r="H1614" s="66"/>
      <c r="I1614" s="68"/>
      <c r="J1614" s="67">
        <v>-444.08</v>
      </c>
      <c r="K1614" s="66">
        <v>3077</v>
      </c>
      <c r="L1614" s="68" t="s">
        <v>154</v>
      </c>
    </row>
    <row r="1615" spans="1:12">
      <c r="A1615" s="63">
        <v>1600</v>
      </c>
      <c r="B1615" s="63" t="s">
        <v>6013</v>
      </c>
      <c r="C1615" s="64" t="s">
        <v>7626</v>
      </c>
      <c r="D1615" s="65">
        <v>42985</v>
      </c>
      <c r="E1615" s="70">
        <v>6</v>
      </c>
      <c r="F1615" s="70">
        <v>61</v>
      </c>
      <c r="G1615" s="66"/>
      <c r="H1615" s="66"/>
      <c r="I1615" s="68"/>
      <c r="J1615" s="67">
        <v>-4636</v>
      </c>
      <c r="K1615" s="66">
        <v>1805</v>
      </c>
      <c r="L1615" s="68" t="s">
        <v>192</v>
      </c>
    </row>
    <row r="1616" spans="1:12">
      <c r="A1616" s="63">
        <v>1600</v>
      </c>
      <c r="B1616" s="63" t="s">
        <v>6013</v>
      </c>
      <c r="C1616" s="64" t="s">
        <v>7627</v>
      </c>
      <c r="D1616" s="65">
        <v>42986</v>
      </c>
      <c r="E1616" s="70">
        <v>6</v>
      </c>
      <c r="F1616" s="70">
        <v>61</v>
      </c>
      <c r="G1616" s="66"/>
      <c r="H1616" s="66"/>
      <c r="I1616" s="67">
        <v>2665.7</v>
      </c>
      <c r="J1616" s="68"/>
      <c r="K1616" s="66">
        <v>3099</v>
      </c>
      <c r="L1616" s="68" t="s">
        <v>152</v>
      </c>
    </row>
    <row r="1617" spans="1:12">
      <c r="A1617" s="63">
        <v>1600</v>
      </c>
      <c r="B1617" s="63" t="s">
        <v>6013</v>
      </c>
      <c r="C1617" s="64" t="s">
        <v>7628</v>
      </c>
      <c r="D1617" s="65">
        <v>42987</v>
      </c>
      <c r="E1617" s="70">
        <v>1</v>
      </c>
      <c r="F1617" s="70">
        <v>14</v>
      </c>
      <c r="G1617" s="66"/>
      <c r="H1617" s="66"/>
      <c r="I1617" s="67">
        <v>12200</v>
      </c>
      <c r="J1617" s="68"/>
      <c r="K1617" s="66">
        <v>1511</v>
      </c>
      <c r="L1617" s="68" t="s">
        <v>194</v>
      </c>
    </row>
    <row r="1618" spans="1:12">
      <c r="A1618" s="63">
        <v>1600</v>
      </c>
      <c r="B1618" s="63" t="s">
        <v>6013</v>
      </c>
      <c r="C1618" s="64" t="s">
        <v>7629</v>
      </c>
      <c r="D1618" s="65">
        <v>42987</v>
      </c>
      <c r="E1618" s="70">
        <v>1</v>
      </c>
      <c r="F1618" s="70">
        <v>14</v>
      </c>
      <c r="G1618" s="66"/>
      <c r="H1618" s="66"/>
      <c r="I1618" s="67">
        <v>12200</v>
      </c>
      <c r="J1618" s="68"/>
      <c r="K1618" s="66">
        <v>283</v>
      </c>
      <c r="L1618" s="68" t="s">
        <v>250</v>
      </c>
    </row>
    <row r="1619" spans="1:12">
      <c r="A1619" s="63">
        <v>1600</v>
      </c>
      <c r="B1619" s="63" t="s">
        <v>6013</v>
      </c>
      <c r="C1619" s="64" t="s">
        <v>7630</v>
      </c>
      <c r="D1619" s="65">
        <v>42987</v>
      </c>
      <c r="E1619" s="70">
        <v>1</v>
      </c>
      <c r="F1619" s="70">
        <v>14</v>
      </c>
      <c r="G1619" s="66"/>
      <c r="H1619" s="66"/>
      <c r="I1619" s="67">
        <v>12200</v>
      </c>
      <c r="J1619" s="68"/>
      <c r="K1619" s="66">
        <v>2457</v>
      </c>
      <c r="L1619" s="68" t="s">
        <v>173</v>
      </c>
    </row>
    <row r="1620" spans="1:12">
      <c r="A1620" s="63">
        <v>1600</v>
      </c>
      <c r="B1620" s="63" t="s">
        <v>6013</v>
      </c>
      <c r="C1620" s="64" t="s">
        <v>7631</v>
      </c>
      <c r="D1620" s="65">
        <v>42987</v>
      </c>
      <c r="E1620" s="70">
        <v>1</v>
      </c>
      <c r="F1620" s="70">
        <v>12</v>
      </c>
      <c r="G1620" s="66"/>
      <c r="H1620" s="66"/>
      <c r="I1620" s="67">
        <v>1135.82</v>
      </c>
      <c r="J1620" s="68"/>
      <c r="K1620" s="66">
        <v>1440</v>
      </c>
      <c r="L1620" s="68" t="s">
        <v>195</v>
      </c>
    </row>
    <row r="1621" spans="1:12">
      <c r="A1621" s="63">
        <v>1600</v>
      </c>
      <c r="B1621" s="63" t="s">
        <v>6013</v>
      </c>
      <c r="C1621" s="64" t="s">
        <v>7632</v>
      </c>
      <c r="D1621" s="65">
        <v>42987</v>
      </c>
      <c r="E1621" s="70">
        <v>1</v>
      </c>
      <c r="F1621" s="70">
        <v>14</v>
      </c>
      <c r="G1621" s="66"/>
      <c r="H1621" s="66"/>
      <c r="I1621" s="67">
        <v>12200</v>
      </c>
      <c r="J1621" s="68"/>
      <c r="K1621" s="66">
        <v>2178</v>
      </c>
      <c r="L1621" s="68" t="s">
        <v>182</v>
      </c>
    </row>
    <row r="1622" spans="1:12">
      <c r="A1622" s="63">
        <v>1600</v>
      </c>
      <c r="B1622" s="63" t="s">
        <v>6013</v>
      </c>
      <c r="C1622" s="64" t="s">
        <v>7633</v>
      </c>
      <c r="D1622" s="65">
        <v>42987</v>
      </c>
      <c r="E1622" s="70">
        <v>1</v>
      </c>
      <c r="F1622" s="70">
        <v>14</v>
      </c>
      <c r="G1622" s="66"/>
      <c r="H1622" s="66"/>
      <c r="I1622" s="67">
        <v>12200</v>
      </c>
      <c r="J1622" s="68"/>
      <c r="K1622" s="66">
        <v>111</v>
      </c>
      <c r="L1622" s="68" t="s">
        <v>272</v>
      </c>
    </row>
    <row r="1623" spans="1:12">
      <c r="A1623" s="63">
        <v>1600</v>
      </c>
      <c r="B1623" s="63" t="s">
        <v>6013</v>
      </c>
      <c r="C1623" s="64" t="s">
        <v>7634</v>
      </c>
      <c r="D1623" s="65">
        <v>42987</v>
      </c>
      <c r="E1623" s="70">
        <v>1</v>
      </c>
      <c r="F1623" s="70">
        <v>14</v>
      </c>
      <c r="G1623" s="66"/>
      <c r="H1623" s="66"/>
      <c r="I1623" s="67">
        <v>12200</v>
      </c>
      <c r="J1623" s="68"/>
      <c r="K1623" s="66">
        <v>111</v>
      </c>
      <c r="L1623" s="68" t="s">
        <v>272</v>
      </c>
    </row>
    <row r="1624" spans="1:12">
      <c r="A1624" s="63">
        <v>1600</v>
      </c>
      <c r="B1624" s="63" t="s">
        <v>6013</v>
      </c>
      <c r="C1624" s="64" t="s">
        <v>7635</v>
      </c>
      <c r="D1624" s="65">
        <v>42987</v>
      </c>
      <c r="E1624" s="70">
        <v>1</v>
      </c>
      <c r="F1624" s="70">
        <v>12</v>
      </c>
      <c r="G1624" s="66"/>
      <c r="H1624" s="66"/>
      <c r="I1624" s="68"/>
      <c r="J1624" s="67">
        <v>-1135.82</v>
      </c>
      <c r="K1624" s="66">
        <v>3077</v>
      </c>
      <c r="L1624" s="68" t="s">
        <v>154</v>
      </c>
    </row>
    <row r="1625" spans="1:12">
      <c r="A1625" s="63">
        <v>1600</v>
      </c>
      <c r="B1625" s="63" t="s">
        <v>6013</v>
      </c>
      <c r="C1625" s="64" t="s">
        <v>7636</v>
      </c>
      <c r="D1625" s="65">
        <v>42988</v>
      </c>
      <c r="E1625" s="70">
        <v>2</v>
      </c>
      <c r="F1625" s="70">
        <v>22</v>
      </c>
      <c r="G1625" s="66"/>
      <c r="H1625" s="66"/>
      <c r="I1625" s="67">
        <v>1695.8</v>
      </c>
      <c r="J1625" s="68"/>
      <c r="K1625" s="66">
        <v>627</v>
      </c>
      <c r="L1625" s="68" t="s">
        <v>225</v>
      </c>
    </row>
    <row r="1626" spans="1:12">
      <c r="A1626" s="63">
        <v>1600</v>
      </c>
      <c r="B1626" s="63" t="s">
        <v>6013</v>
      </c>
      <c r="C1626" s="64" t="s">
        <v>7637</v>
      </c>
      <c r="D1626" s="65">
        <v>42988</v>
      </c>
      <c r="E1626" s="70">
        <v>1</v>
      </c>
      <c r="F1626" s="70">
        <v>12</v>
      </c>
      <c r="G1626" s="66"/>
      <c r="H1626" s="66"/>
      <c r="I1626" s="67">
        <v>1409.1</v>
      </c>
      <c r="J1626" s="68"/>
      <c r="K1626" s="66">
        <v>971</v>
      </c>
      <c r="L1626" s="68" t="s">
        <v>207</v>
      </c>
    </row>
    <row r="1627" spans="1:12">
      <c r="A1627" s="63">
        <v>1600</v>
      </c>
      <c r="B1627" s="63" t="s">
        <v>6013</v>
      </c>
      <c r="C1627" s="64" t="s">
        <v>7638</v>
      </c>
      <c r="D1627" s="65">
        <v>42988</v>
      </c>
      <c r="E1627" s="70">
        <v>1</v>
      </c>
      <c r="F1627" s="70">
        <v>12</v>
      </c>
      <c r="G1627" s="66"/>
      <c r="H1627" s="66"/>
      <c r="I1627" s="67">
        <v>1006.5</v>
      </c>
      <c r="J1627" s="68"/>
      <c r="K1627" s="66">
        <v>978</v>
      </c>
      <c r="L1627" s="68" t="s">
        <v>206</v>
      </c>
    </row>
    <row r="1628" spans="1:12">
      <c r="A1628" s="63">
        <v>1600</v>
      </c>
      <c r="B1628" s="63" t="s">
        <v>6013</v>
      </c>
      <c r="C1628" s="64" t="s">
        <v>7639</v>
      </c>
      <c r="D1628" s="65">
        <v>42988</v>
      </c>
      <c r="E1628" s="70">
        <v>2</v>
      </c>
      <c r="F1628" s="70">
        <v>22</v>
      </c>
      <c r="G1628" s="66"/>
      <c r="H1628" s="66"/>
      <c r="I1628" s="67">
        <v>1019.92</v>
      </c>
      <c r="J1628" s="68"/>
      <c r="K1628" s="66">
        <v>2556</v>
      </c>
      <c r="L1628" s="68" t="s">
        <v>168</v>
      </c>
    </row>
    <row r="1629" spans="1:12">
      <c r="A1629" s="63">
        <v>1600</v>
      </c>
      <c r="B1629" s="63" t="s">
        <v>6013</v>
      </c>
      <c r="C1629" s="64" t="s">
        <v>7640</v>
      </c>
      <c r="D1629" s="65">
        <v>42988</v>
      </c>
      <c r="E1629" s="70">
        <v>2</v>
      </c>
      <c r="F1629" s="70">
        <v>22</v>
      </c>
      <c r="G1629" s="66"/>
      <c r="H1629" s="66"/>
      <c r="I1629" s="67">
        <v>679.54</v>
      </c>
      <c r="J1629" s="68"/>
      <c r="K1629" s="66">
        <v>2556</v>
      </c>
      <c r="L1629" s="68" t="s">
        <v>168</v>
      </c>
    </row>
    <row r="1630" spans="1:12">
      <c r="A1630" s="63">
        <v>1600</v>
      </c>
      <c r="B1630" s="63" t="s">
        <v>6013</v>
      </c>
      <c r="C1630" s="64" t="s">
        <v>7641</v>
      </c>
      <c r="D1630" s="65">
        <v>42988</v>
      </c>
      <c r="E1630" s="70">
        <v>2</v>
      </c>
      <c r="F1630" s="70">
        <v>22</v>
      </c>
      <c r="G1630" s="66"/>
      <c r="H1630" s="66"/>
      <c r="I1630" s="67">
        <v>4069.92</v>
      </c>
      <c r="J1630" s="68"/>
      <c r="K1630" s="66">
        <v>1126</v>
      </c>
      <c r="L1630" s="68" t="s">
        <v>201</v>
      </c>
    </row>
    <row r="1631" spans="1:12">
      <c r="A1631" s="63">
        <v>1600</v>
      </c>
      <c r="B1631" s="63" t="s">
        <v>6013</v>
      </c>
      <c r="C1631" s="64" t="s">
        <v>7642</v>
      </c>
      <c r="D1631" s="65">
        <v>42988</v>
      </c>
      <c r="E1631" s="70">
        <v>6</v>
      </c>
      <c r="F1631" s="70">
        <v>62</v>
      </c>
      <c r="G1631" s="66"/>
      <c r="H1631" s="66"/>
      <c r="I1631" s="67">
        <v>829.6</v>
      </c>
      <c r="J1631" s="68"/>
      <c r="K1631" s="66">
        <v>2628</v>
      </c>
      <c r="L1631" s="68" t="s">
        <v>167</v>
      </c>
    </row>
    <row r="1632" spans="1:12">
      <c r="A1632" s="63">
        <v>1600</v>
      </c>
      <c r="B1632" s="63" t="s">
        <v>6013</v>
      </c>
      <c r="C1632" s="64" t="s">
        <v>7643</v>
      </c>
      <c r="D1632" s="65">
        <v>42988</v>
      </c>
      <c r="E1632" s="70">
        <v>1</v>
      </c>
      <c r="F1632" s="70">
        <v>12</v>
      </c>
      <c r="G1632" s="66"/>
      <c r="H1632" s="66"/>
      <c r="I1632" s="67">
        <v>679.54</v>
      </c>
      <c r="J1632" s="68"/>
      <c r="K1632" s="66">
        <v>2457</v>
      </c>
      <c r="L1632" s="68" t="s">
        <v>173</v>
      </c>
    </row>
    <row r="1633" spans="1:12">
      <c r="A1633" s="63">
        <v>1600</v>
      </c>
      <c r="B1633" s="63" t="s">
        <v>6013</v>
      </c>
      <c r="C1633" s="64" t="s">
        <v>7644</v>
      </c>
      <c r="D1633" s="65">
        <v>42988</v>
      </c>
      <c r="E1633" s="70">
        <v>1</v>
      </c>
      <c r="F1633" s="70">
        <v>12</v>
      </c>
      <c r="G1633" s="66"/>
      <c r="H1633" s="66"/>
      <c r="I1633" s="67">
        <v>1019.92</v>
      </c>
      <c r="J1633" s="68"/>
      <c r="K1633" s="66">
        <v>2457</v>
      </c>
      <c r="L1633" s="68" t="s">
        <v>173</v>
      </c>
    </row>
    <row r="1634" spans="1:12">
      <c r="A1634" s="63">
        <v>1600</v>
      </c>
      <c r="B1634" s="63" t="s">
        <v>6013</v>
      </c>
      <c r="C1634" s="64" t="s">
        <v>7645</v>
      </c>
      <c r="D1634" s="65">
        <v>42988</v>
      </c>
      <c r="E1634" s="70">
        <v>1</v>
      </c>
      <c r="F1634" s="70">
        <v>12</v>
      </c>
      <c r="G1634" s="66"/>
      <c r="H1634" s="66"/>
      <c r="I1634" s="67">
        <v>1510.36</v>
      </c>
      <c r="J1634" s="68"/>
      <c r="K1634" s="66">
        <v>756</v>
      </c>
      <c r="L1634" s="68" t="s">
        <v>217</v>
      </c>
    </row>
    <row r="1635" spans="1:12">
      <c r="A1635" s="63">
        <v>1600</v>
      </c>
      <c r="B1635" s="63" t="s">
        <v>6013</v>
      </c>
      <c r="C1635" s="64" t="s">
        <v>7646</v>
      </c>
      <c r="D1635" s="65">
        <v>42988</v>
      </c>
      <c r="E1635" s="70">
        <v>1</v>
      </c>
      <c r="F1635" s="70">
        <v>12</v>
      </c>
      <c r="G1635" s="66"/>
      <c r="H1635" s="66"/>
      <c r="I1635" s="67">
        <v>1256.5999999999999</v>
      </c>
      <c r="J1635" s="68"/>
      <c r="K1635" s="66">
        <v>1440</v>
      </c>
      <c r="L1635" s="68" t="s">
        <v>195</v>
      </c>
    </row>
    <row r="1636" spans="1:12">
      <c r="A1636" s="63">
        <v>1600</v>
      </c>
      <c r="B1636" s="63" t="s">
        <v>6013</v>
      </c>
      <c r="C1636" s="64" t="s">
        <v>7647</v>
      </c>
      <c r="D1636" s="65">
        <v>42988</v>
      </c>
      <c r="E1636" s="70">
        <v>6</v>
      </c>
      <c r="F1636" s="70">
        <v>62</v>
      </c>
      <c r="G1636" s="66"/>
      <c r="H1636" s="66"/>
      <c r="I1636" s="67">
        <v>1068.1099999999999</v>
      </c>
      <c r="J1636" s="68"/>
      <c r="K1636" s="66">
        <v>1440</v>
      </c>
      <c r="L1636" s="68" t="s">
        <v>195</v>
      </c>
    </row>
    <row r="1637" spans="1:12">
      <c r="A1637" s="63">
        <v>1600</v>
      </c>
      <c r="B1637" s="63" t="s">
        <v>6013</v>
      </c>
      <c r="C1637" s="64" t="s">
        <v>7648</v>
      </c>
      <c r="D1637" s="65">
        <v>42988</v>
      </c>
      <c r="E1637" s="70">
        <v>1</v>
      </c>
      <c r="F1637" s="70">
        <v>12</v>
      </c>
      <c r="G1637" s="66"/>
      <c r="H1637" s="66"/>
      <c r="I1637" s="67">
        <v>1110.2</v>
      </c>
      <c r="J1637" s="68"/>
      <c r="K1637" s="66">
        <v>440</v>
      </c>
      <c r="L1637" s="68" t="s">
        <v>239</v>
      </c>
    </row>
    <row r="1638" spans="1:12">
      <c r="A1638" s="63">
        <v>1600</v>
      </c>
      <c r="B1638" s="63" t="s">
        <v>6013</v>
      </c>
      <c r="C1638" s="64" t="s">
        <v>7649</v>
      </c>
      <c r="D1638" s="65">
        <v>42988</v>
      </c>
      <c r="E1638" s="70">
        <v>1</v>
      </c>
      <c r="F1638" s="70">
        <v>12</v>
      </c>
      <c r="G1638" s="66"/>
      <c r="H1638" s="66"/>
      <c r="I1638" s="67">
        <v>1586</v>
      </c>
      <c r="J1638" s="68"/>
      <c r="K1638" s="66">
        <v>440</v>
      </c>
      <c r="L1638" s="68" t="s">
        <v>239</v>
      </c>
    </row>
    <row r="1639" spans="1:12">
      <c r="A1639" s="63">
        <v>1600</v>
      </c>
      <c r="B1639" s="63" t="s">
        <v>6013</v>
      </c>
      <c r="C1639" s="64" t="s">
        <v>7650</v>
      </c>
      <c r="D1639" s="65">
        <v>42988</v>
      </c>
      <c r="E1639" s="70">
        <v>1</v>
      </c>
      <c r="F1639" s="70">
        <v>12</v>
      </c>
      <c r="G1639" s="66"/>
      <c r="H1639" s="66"/>
      <c r="I1639" s="67">
        <v>1409.1</v>
      </c>
      <c r="J1639" s="68"/>
      <c r="K1639" s="66">
        <v>207</v>
      </c>
      <c r="L1639" s="68" t="s">
        <v>261</v>
      </c>
    </row>
    <row r="1640" spans="1:12">
      <c r="A1640" s="63">
        <v>1600</v>
      </c>
      <c r="B1640" s="63" t="s">
        <v>6013</v>
      </c>
      <c r="C1640" s="64" t="s">
        <v>7651</v>
      </c>
      <c r="D1640" s="65">
        <v>42988</v>
      </c>
      <c r="E1640" s="70">
        <v>2</v>
      </c>
      <c r="F1640" s="70">
        <v>22</v>
      </c>
      <c r="G1640" s="66"/>
      <c r="H1640" s="66"/>
      <c r="I1640" s="67">
        <v>1695.8</v>
      </c>
      <c r="J1640" s="68"/>
      <c r="K1640" s="66">
        <v>2178</v>
      </c>
      <c r="L1640" s="68" t="s">
        <v>182</v>
      </c>
    </row>
    <row r="1641" spans="1:12">
      <c r="A1641" s="63">
        <v>1600</v>
      </c>
      <c r="B1641" s="63" t="s">
        <v>6013</v>
      </c>
      <c r="C1641" s="64" t="s">
        <v>7652</v>
      </c>
      <c r="D1641" s="65">
        <v>42988</v>
      </c>
      <c r="E1641" s="70">
        <v>2</v>
      </c>
      <c r="F1641" s="70">
        <v>22</v>
      </c>
      <c r="G1641" s="66"/>
      <c r="H1641" s="66"/>
      <c r="I1641" s="67">
        <v>1695.8</v>
      </c>
      <c r="J1641" s="68"/>
      <c r="K1641" s="66">
        <v>2077</v>
      </c>
      <c r="L1641" s="68" t="s">
        <v>186</v>
      </c>
    </row>
    <row r="1642" spans="1:12">
      <c r="A1642" s="63">
        <v>1600</v>
      </c>
      <c r="B1642" s="63" t="s">
        <v>6013</v>
      </c>
      <c r="C1642" s="64" t="s">
        <v>7653</v>
      </c>
      <c r="D1642" s="65">
        <v>42988</v>
      </c>
      <c r="E1642" s="70">
        <v>2</v>
      </c>
      <c r="F1642" s="70">
        <v>22</v>
      </c>
      <c r="G1642" s="66"/>
      <c r="H1642" s="66"/>
      <c r="I1642" s="67">
        <v>4636</v>
      </c>
      <c r="J1642" s="68"/>
      <c r="K1642" s="66">
        <v>2077</v>
      </c>
      <c r="L1642" s="68" t="s">
        <v>186</v>
      </c>
    </row>
    <row r="1643" spans="1:12">
      <c r="A1643" s="63">
        <v>1600</v>
      </c>
      <c r="B1643" s="63" t="s">
        <v>6013</v>
      </c>
      <c r="C1643" s="64" t="s">
        <v>7654</v>
      </c>
      <c r="D1643" s="65">
        <v>42988</v>
      </c>
      <c r="E1643" s="70">
        <v>2</v>
      </c>
      <c r="F1643" s="70">
        <v>22</v>
      </c>
      <c r="G1643" s="66"/>
      <c r="H1643" s="66"/>
      <c r="I1643" s="67">
        <v>1068.72</v>
      </c>
      <c r="J1643" s="68"/>
      <c r="K1643" s="66">
        <v>2077</v>
      </c>
      <c r="L1643" s="68" t="s">
        <v>186</v>
      </c>
    </row>
    <row r="1644" spans="1:12">
      <c r="A1644" s="63">
        <v>1600</v>
      </c>
      <c r="B1644" s="63" t="s">
        <v>6013</v>
      </c>
      <c r="C1644" s="64" t="s">
        <v>7655</v>
      </c>
      <c r="D1644" s="65">
        <v>42988</v>
      </c>
      <c r="E1644" s="70">
        <v>1</v>
      </c>
      <c r="F1644" s="70">
        <v>12</v>
      </c>
      <c r="G1644" s="66"/>
      <c r="H1644" s="66"/>
      <c r="I1644" s="67">
        <v>996</v>
      </c>
      <c r="J1644" s="68"/>
      <c r="K1644" s="66">
        <v>3077</v>
      </c>
      <c r="L1644" s="68" t="s">
        <v>154</v>
      </c>
    </row>
    <row r="1645" spans="1:12">
      <c r="A1645" s="63">
        <v>1600</v>
      </c>
      <c r="B1645" s="63" t="s">
        <v>6013</v>
      </c>
      <c r="C1645" s="64" t="s">
        <v>7656</v>
      </c>
      <c r="D1645" s="65">
        <v>42988</v>
      </c>
      <c r="E1645" s="70">
        <v>1</v>
      </c>
      <c r="F1645" s="70">
        <v>12</v>
      </c>
      <c r="G1645" s="66"/>
      <c r="H1645" s="66"/>
      <c r="I1645" s="67">
        <v>1194</v>
      </c>
      <c r="J1645" s="68"/>
      <c r="K1645" s="66">
        <v>3077</v>
      </c>
      <c r="L1645" s="68" t="s">
        <v>154</v>
      </c>
    </row>
    <row r="1646" spans="1:12">
      <c r="A1646" s="63">
        <v>1600</v>
      </c>
      <c r="B1646" s="63" t="s">
        <v>6013</v>
      </c>
      <c r="C1646" s="64" t="s">
        <v>7657</v>
      </c>
      <c r="D1646" s="65">
        <v>42988</v>
      </c>
      <c r="E1646" s="70">
        <v>1</v>
      </c>
      <c r="F1646" s="70">
        <v>12</v>
      </c>
      <c r="G1646" s="66"/>
      <c r="H1646" s="66"/>
      <c r="I1646" s="67">
        <v>2013</v>
      </c>
      <c r="J1646" s="68"/>
      <c r="K1646" s="66">
        <v>3077</v>
      </c>
      <c r="L1646" s="68" t="s">
        <v>154</v>
      </c>
    </row>
    <row r="1647" spans="1:12">
      <c r="A1647" s="63">
        <v>1600</v>
      </c>
      <c r="B1647" s="63" t="s">
        <v>6013</v>
      </c>
      <c r="C1647" s="64" t="s">
        <v>7658</v>
      </c>
      <c r="D1647" s="65">
        <v>42988</v>
      </c>
      <c r="E1647" s="70">
        <v>6</v>
      </c>
      <c r="F1647" s="70">
        <v>62</v>
      </c>
      <c r="G1647" s="66"/>
      <c r="H1647" s="66"/>
      <c r="I1647" s="67">
        <v>1256.5999999999999</v>
      </c>
      <c r="J1647" s="68"/>
      <c r="K1647" s="66">
        <v>3099</v>
      </c>
      <c r="L1647" s="68" t="s">
        <v>152</v>
      </c>
    </row>
    <row r="1648" spans="1:12">
      <c r="A1648" s="63">
        <v>1600</v>
      </c>
      <c r="B1648" s="63" t="s">
        <v>6013</v>
      </c>
      <c r="C1648" s="64" t="s">
        <v>7659</v>
      </c>
      <c r="D1648" s="65">
        <v>42988</v>
      </c>
      <c r="E1648" s="70">
        <v>2</v>
      </c>
      <c r="F1648" s="70">
        <v>22</v>
      </c>
      <c r="G1648" s="66"/>
      <c r="H1648" s="66"/>
      <c r="I1648" s="67">
        <v>1695.8</v>
      </c>
      <c r="J1648" s="68"/>
      <c r="K1648" s="66">
        <v>3099</v>
      </c>
      <c r="L1648" s="68" t="s">
        <v>152</v>
      </c>
    </row>
    <row r="1649" spans="1:12">
      <c r="A1649" s="63">
        <v>1600</v>
      </c>
      <c r="B1649" s="63" t="s">
        <v>6013</v>
      </c>
      <c r="C1649" s="64" t="s">
        <v>7660</v>
      </c>
      <c r="D1649" s="65">
        <v>42988</v>
      </c>
      <c r="E1649" s="70">
        <v>6</v>
      </c>
      <c r="F1649" s="70">
        <v>62</v>
      </c>
      <c r="G1649" s="66"/>
      <c r="H1649" s="66"/>
      <c r="I1649" s="67">
        <v>2199.0500000000002</v>
      </c>
      <c r="J1649" s="68"/>
      <c r="K1649" s="66">
        <v>3099</v>
      </c>
      <c r="L1649" s="68" t="s">
        <v>152</v>
      </c>
    </row>
    <row r="1650" spans="1:12">
      <c r="A1650" s="63">
        <v>1600</v>
      </c>
      <c r="B1650" s="63" t="s">
        <v>6013</v>
      </c>
      <c r="C1650" s="64" t="s">
        <v>7661</v>
      </c>
      <c r="D1650" s="65">
        <v>42991</v>
      </c>
      <c r="E1650" s="70">
        <v>2</v>
      </c>
      <c r="F1650" s="70">
        <v>22</v>
      </c>
      <c r="G1650" s="66"/>
      <c r="H1650" s="66"/>
      <c r="I1650" s="67">
        <v>3220.8</v>
      </c>
      <c r="J1650" s="68"/>
      <c r="K1650" s="66">
        <v>1126</v>
      </c>
      <c r="L1650" s="68" t="s">
        <v>201</v>
      </c>
    </row>
    <row r="1651" spans="1:12">
      <c r="A1651" s="63">
        <v>1600</v>
      </c>
      <c r="B1651" s="63" t="s">
        <v>6013</v>
      </c>
      <c r="C1651" s="64" t="s">
        <v>7662</v>
      </c>
      <c r="D1651" s="65">
        <v>42991</v>
      </c>
      <c r="E1651" s="70">
        <v>2</v>
      </c>
      <c r="F1651" s="70">
        <v>22</v>
      </c>
      <c r="G1651" s="66"/>
      <c r="H1651" s="66"/>
      <c r="I1651" s="67">
        <v>1256.5999999999999</v>
      </c>
      <c r="J1651" s="68"/>
      <c r="K1651" s="66">
        <v>1119</v>
      </c>
      <c r="L1651" s="68" t="s">
        <v>202</v>
      </c>
    </row>
    <row r="1652" spans="1:12">
      <c r="A1652" s="63">
        <v>1600</v>
      </c>
      <c r="B1652" s="63" t="s">
        <v>6013</v>
      </c>
      <c r="C1652" s="64" t="s">
        <v>7663</v>
      </c>
      <c r="D1652" s="65">
        <v>42991</v>
      </c>
      <c r="E1652" s="70">
        <v>2</v>
      </c>
      <c r="F1652" s="70">
        <v>22</v>
      </c>
      <c r="G1652" s="66"/>
      <c r="H1652" s="66"/>
      <c r="I1652" s="67">
        <v>1878.8</v>
      </c>
      <c r="J1652" s="68"/>
      <c r="K1652" s="66">
        <v>133</v>
      </c>
      <c r="L1652" s="68" t="s">
        <v>269</v>
      </c>
    </row>
    <row r="1653" spans="1:12">
      <c r="A1653" s="63">
        <v>1600</v>
      </c>
      <c r="B1653" s="63" t="s">
        <v>6013</v>
      </c>
      <c r="C1653" s="64" t="s">
        <v>7664</v>
      </c>
      <c r="D1653" s="65">
        <v>42991</v>
      </c>
      <c r="E1653" s="70">
        <v>1</v>
      </c>
      <c r="F1653" s="70">
        <v>12</v>
      </c>
      <c r="G1653" s="66"/>
      <c r="H1653" s="66"/>
      <c r="I1653" s="67">
        <v>677.1</v>
      </c>
      <c r="J1653" s="68"/>
      <c r="K1653" s="66">
        <v>2803</v>
      </c>
      <c r="L1653" s="68" t="s">
        <v>163</v>
      </c>
    </row>
    <row r="1654" spans="1:12">
      <c r="A1654" s="63">
        <v>1600</v>
      </c>
      <c r="B1654" s="63" t="s">
        <v>6013</v>
      </c>
      <c r="C1654" s="64" t="s">
        <v>7665</v>
      </c>
      <c r="D1654" s="65">
        <v>42991</v>
      </c>
      <c r="E1654" s="70">
        <v>1</v>
      </c>
      <c r="F1654" s="70">
        <v>12</v>
      </c>
      <c r="G1654" s="66"/>
      <c r="H1654" s="66"/>
      <c r="I1654" s="67">
        <v>854</v>
      </c>
      <c r="J1654" s="68"/>
      <c r="K1654" s="66">
        <v>2628</v>
      </c>
      <c r="L1654" s="68" t="s">
        <v>167</v>
      </c>
    </row>
    <row r="1655" spans="1:12">
      <c r="A1655" s="63">
        <v>1600</v>
      </c>
      <c r="B1655" s="63" t="s">
        <v>6013</v>
      </c>
      <c r="C1655" s="64" t="s">
        <v>7666</v>
      </c>
      <c r="D1655" s="65">
        <v>42991</v>
      </c>
      <c r="E1655" s="70">
        <v>1</v>
      </c>
      <c r="F1655" s="70">
        <v>12</v>
      </c>
      <c r="G1655" s="66"/>
      <c r="H1655" s="66"/>
      <c r="I1655" s="67">
        <v>5028.84</v>
      </c>
      <c r="J1655" s="68"/>
      <c r="K1655" s="66">
        <v>3107</v>
      </c>
      <c r="L1655" s="68" t="s">
        <v>151</v>
      </c>
    </row>
    <row r="1656" spans="1:12">
      <c r="A1656" s="63">
        <v>1600</v>
      </c>
      <c r="B1656" s="63" t="s">
        <v>6013</v>
      </c>
      <c r="C1656" s="64" t="s">
        <v>7667</v>
      </c>
      <c r="D1656" s="65">
        <v>42991</v>
      </c>
      <c r="E1656" s="70">
        <v>1</v>
      </c>
      <c r="F1656" s="70">
        <v>12</v>
      </c>
      <c r="G1656" s="66"/>
      <c r="H1656" s="66"/>
      <c r="I1656" s="67">
        <v>473.97</v>
      </c>
      <c r="J1656" s="68"/>
      <c r="K1656" s="66">
        <v>756</v>
      </c>
      <c r="L1656" s="68" t="s">
        <v>217</v>
      </c>
    </row>
    <row r="1657" spans="1:12">
      <c r="A1657" s="63">
        <v>1600</v>
      </c>
      <c r="B1657" s="63" t="s">
        <v>6013</v>
      </c>
      <c r="C1657" s="64" t="s">
        <v>7668</v>
      </c>
      <c r="D1657" s="65">
        <v>42991</v>
      </c>
      <c r="E1657" s="70">
        <v>3</v>
      </c>
      <c r="F1657" s="71"/>
      <c r="G1657" s="68"/>
      <c r="H1657" s="68"/>
      <c r="I1657" s="67">
        <v>219.6</v>
      </c>
      <c r="J1657" s="68"/>
      <c r="K1657" s="66">
        <v>611</v>
      </c>
      <c r="L1657" s="68" t="s">
        <v>227</v>
      </c>
    </row>
    <row r="1658" spans="1:12">
      <c r="A1658" s="63">
        <v>1600</v>
      </c>
      <c r="B1658" s="63" t="s">
        <v>6013</v>
      </c>
      <c r="C1658" s="64" t="s">
        <v>7669</v>
      </c>
      <c r="D1658" s="65">
        <v>42991</v>
      </c>
      <c r="E1658" s="70">
        <v>3</v>
      </c>
      <c r="F1658" s="71"/>
      <c r="G1658" s="68"/>
      <c r="H1658" s="68"/>
      <c r="I1658" s="67">
        <v>172.02</v>
      </c>
      <c r="J1658" s="68"/>
      <c r="K1658" s="66">
        <v>207</v>
      </c>
      <c r="L1658" s="68" t="s">
        <v>261</v>
      </c>
    </row>
    <row r="1659" spans="1:12">
      <c r="A1659" s="63">
        <v>1600</v>
      </c>
      <c r="B1659" s="63" t="s">
        <v>6013</v>
      </c>
      <c r="C1659" s="64" t="s">
        <v>7670</v>
      </c>
      <c r="D1659" s="65">
        <v>42991</v>
      </c>
      <c r="E1659" s="70">
        <v>1</v>
      </c>
      <c r="F1659" s="70">
        <v>12</v>
      </c>
      <c r="G1659" s="66"/>
      <c r="H1659" s="66"/>
      <c r="I1659" s="67">
        <v>879.62</v>
      </c>
      <c r="J1659" s="68"/>
      <c r="K1659" s="66">
        <v>207</v>
      </c>
      <c r="L1659" s="68" t="s">
        <v>261</v>
      </c>
    </row>
    <row r="1660" spans="1:12">
      <c r="A1660" s="63">
        <v>1600</v>
      </c>
      <c r="B1660" s="63" t="s">
        <v>6013</v>
      </c>
      <c r="C1660" s="64" t="s">
        <v>7671</v>
      </c>
      <c r="D1660" s="65">
        <v>42991</v>
      </c>
      <c r="E1660" s="70">
        <v>1</v>
      </c>
      <c r="F1660" s="70">
        <v>12</v>
      </c>
      <c r="G1660" s="66"/>
      <c r="H1660" s="66"/>
      <c r="I1660" s="67">
        <v>879.62</v>
      </c>
      <c r="J1660" s="68"/>
      <c r="K1660" s="66">
        <v>207</v>
      </c>
      <c r="L1660" s="68" t="s">
        <v>261</v>
      </c>
    </row>
    <row r="1661" spans="1:12">
      <c r="A1661" s="63">
        <v>1600</v>
      </c>
      <c r="B1661" s="63" t="s">
        <v>6013</v>
      </c>
      <c r="C1661" s="64" t="s">
        <v>7672</v>
      </c>
      <c r="D1661" s="65">
        <v>42991</v>
      </c>
      <c r="E1661" s="70">
        <v>2</v>
      </c>
      <c r="F1661" s="70">
        <v>22</v>
      </c>
      <c r="G1661" s="66"/>
      <c r="H1661" s="66"/>
      <c r="I1661" s="67">
        <v>1005.28</v>
      </c>
      <c r="J1661" s="68"/>
      <c r="K1661" s="66">
        <v>2077</v>
      </c>
      <c r="L1661" s="68" t="s">
        <v>186</v>
      </c>
    </row>
    <row r="1662" spans="1:12">
      <c r="A1662" s="63">
        <v>1600</v>
      </c>
      <c r="B1662" s="63" t="s">
        <v>6013</v>
      </c>
      <c r="C1662" s="64" t="s">
        <v>7673</v>
      </c>
      <c r="D1662" s="65">
        <v>42991</v>
      </c>
      <c r="E1662" s="70">
        <v>1</v>
      </c>
      <c r="F1662" s="70">
        <v>12</v>
      </c>
      <c r="G1662" s="66"/>
      <c r="H1662" s="66"/>
      <c r="I1662" s="67">
        <v>1759.24</v>
      </c>
      <c r="J1662" s="68"/>
      <c r="K1662" s="66">
        <v>2077</v>
      </c>
      <c r="L1662" s="68" t="s">
        <v>186</v>
      </c>
    </row>
    <row r="1663" spans="1:12">
      <c r="A1663" s="63">
        <v>1600</v>
      </c>
      <c r="B1663" s="63" t="s">
        <v>6013</v>
      </c>
      <c r="C1663" s="64" t="s">
        <v>7674</v>
      </c>
      <c r="D1663" s="65">
        <v>42991</v>
      </c>
      <c r="E1663" s="70">
        <v>1</v>
      </c>
      <c r="F1663" s="70">
        <v>12</v>
      </c>
      <c r="G1663" s="66"/>
      <c r="H1663" s="66"/>
      <c r="I1663" s="67">
        <v>1256.5999999999999</v>
      </c>
      <c r="J1663" s="68"/>
      <c r="K1663" s="66">
        <v>1268</v>
      </c>
      <c r="L1663" s="68" t="s">
        <v>198</v>
      </c>
    </row>
    <row r="1664" spans="1:12">
      <c r="A1664" s="63">
        <v>1600</v>
      </c>
      <c r="B1664" s="63" t="s">
        <v>6013</v>
      </c>
      <c r="C1664" s="64" t="s">
        <v>7675</v>
      </c>
      <c r="D1664" s="65">
        <v>42991</v>
      </c>
      <c r="E1664" s="70">
        <v>3</v>
      </c>
      <c r="F1664" s="71"/>
      <c r="G1664" s="68"/>
      <c r="H1664" s="68"/>
      <c r="I1664" s="67">
        <v>231.8</v>
      </c>
      <c r="J1664" s="68"/>
      <c r="K1664" s="66">
        <v>2951</v>
      </c>
      <c r="L1664" s="68" t="s">
        <v>157</v>
      </c>
    </row>
    <row r="1665" spans="1:12">
      <c r="A1665" s="63">
        <v>1600</v>
      </c>
      <c r="B1665" s="63" t="s">
        <v>6013</v>
      </c>
      <c r="C1665" s="64" t="s">
        <v>7676</v>
      </c>
      <c r="D1665" s="65">
        <v>42991</v>
      </c>
      <c r="E1665" s="70">
        <v>3</v>
      </c>
      <c r="F1665" s="71"/>
      <c r="G1665" s="68"/>
      <c r="H1665" s="68"/>
      <c r="I1665" s="67">
        <v>219.6</v>
      </c>
      <c r="J1665" s="68"/>
      <c r="K1665" s="66">
        <v>3099</v>
      </c>
      <c r="L1665" s="68" t="s">
        <v>152</v>
      </c>
    </row>
    <row r="1666" spans="1:12">
      <c r="A1666" s="63">
        <v>1600</v>
      </c>
      <c r="B1666" s="63" t="s">
        <v>6013</v>
      </c>
      <c r="C1666" s="64" t="s">
        <v>7677</v>
      </c>
      <c r="D1666" s="65">
        <v>42991</v>
      </c>
      <c r="E1666" s="70">
        <v>1</v>
      </c>
      <c r="F1666" s="70">
        <v>12</v>
      </c>
      <c r="G1666" s="66"/>
      <c r="H1666" s="66"/>
      <c r="I1666" s="67">
        <v>677.1</v>
      </c>
      <c r="J1666" s="68"/>
      <c r="K1666" s="66">
        <v>3099</v>
      </c>
      <c r="L1666" s="68" t="s">
        <v>152</v>
      </c>
    </row>
    <row r="1667" spans="1:12">
      <c r="A1667" s="63">
        <v>1600</v>
      </c>
      <c r="B1667" s="63" t="s">
        <v>6013</v>
      </c>
      <c r="C1667" s="64" t="s">
        <v>7678</v>
      </c>
      <c r="D1667" s="65">
        <v>42991</v>
      </c>
      <c r="E1667" s="70">
        <v>1</v>
      </c>
      <c r="F1667" s="70">
        <v>12</v>
      </c>
      <c r="G1667" s="66"/>
      <c r="H1667" s="66"/>
      <c r="I1667" s="67">
        <v>507.52</v>
      </c>
      <c r="J1667" s="68"/>
      <c r="K1667" s="66">
        <v>3099</v>
      </c>
      <c r="L1667" s="68" t="s">
        <v>152</v>
      </c>
    </row>
    <row r="1668" spans="1:12">
      <c r="A1668" s="63">
        <v>1600</v>
      </c>
      <c r="B1668" s="63" t="s">
        <v>6013</v>
      </c>
      <c r="C1668" s="64" t="s">
        <v>7679</v>
      </c>
      <c r="D1668" s="65">
        <v>42991</v>
      </c>
      <c r="E1668" s="70">
        <v>1</v>
      </c>
      <c r="F1668" s="70">
        <v>12</v>
      </c>
      <c r="G1668" s="66"/>
      <c r="H1668" s="66"/>
      <c r="I1668" s="67">
        <v>1005.28</v>
      </c>
      <c r="J1668" s="68"/>
      <c r="K1668" s="66">
        <v>3099</v>
      </c>
      <c r="L1668" s="68" t="s">
        <v>152</v>
      </c>
    </row>
    <row r="1669" spans="1:12">
      <c r="A1669" s="63">
        <v>1600</v>
      </c>
      <c r="B1669" s="63" t="s">
        <v>6013</v>
      </c>
      <c r="C1669" s="64" t="s">
        <v>7680</v>
      </c>
      <c r="D1669" s="65">
        <v>42998</v>
      </c>
      <c r="E1669" s="70">
        <v>6</v>
      </c>
      <c r="F1669" s="70">
        <v>61</v>
      </c>
      <c r="G1669" s="66"/>
      <c r="H1669" s="66"/>
      <c r="I1669" s="67">
        <v>829.6</v>
      </c>
      <c r="J1669" s="68"/>
      <c r="K1669" s="66">
        <v>515</v>
      </c>
      <c r="L1669" s="68" t="s">
        <v>234</v>
      </c>
    </row>
    <row r="1670" spans="1:12">
      <c r="A1670" s="63">
        <v>1600</v>
      </c>
      <c r="B1670" s="63" t="s">
        <v>6013</v>
      </c>
      <c r="C1670" s="64" t="s">
        <v>7681</v>
      </c>
      <c r="D1670" s="65">
        <v>42998</v>
      </c>
      <c r="E1670" s="70">
        <v>2</v>
      </c>
      <c r="F1670" s="70">
        <v>21</v>
      </c>
      <c r="G1670" s="66"/>
      <c r="H1670" s="66"/>
      <c r="I1670" s="67">
        <v>2562</v>
      </c>
      <c r="J1670" s="68"/>
      <c r="K1670" s="66">
        <v>2432</v>
      </c>
      <c r="L1670" s="68" t="s">
        <v>176</v>
      </c>
    </row>
    <row r="1671" spans="1:12">
      <c r="A1671" s="63">
        <v>1600</v>
      </c>
      <c r="B1671" s="63" t="s">
        <v>6013</v>
      </c>
      <c r="C1671" s="64" t="s">
        <v>7682</v>
      </c>
      <c r="D1671" s="65">
        <v>42998</v>
      </c>
      <c r="E1671" s="70">
        <v>6</v>
      </c>
      <c r="F1671" s="70">
        <v>61</v>
      </c>
      <c r="G1671" s="66"/>
      <c r="H1671" s="66"/>
      <c r="I1671" s="67">
        <v>838.14</v>
      </c>
      <c r="J1671" s="68"/>
      <c r="K1671" s="66">
        <v>2432</v>
      </c>
      <c r="L1671" s="68" t="s">
        <v>176</v>
      </c>
    </row>
    <row r="1672" spans="1:12">
      <c r="A1672" s="63">
        <v>1600</v>
      </c>
      <c r="B1672" s="63" t="s">
        <v>6013</v>
      </c>
      <c r="C1672" s="64" t="s">
        <v>7683</v>
      </c>
      <c r="D1672" s="65">
        <v>42998</v>
      </c>
      <c r="E1672" s="70">
        <v>6</v>
      </c>
      <c r="F1672" s="70">
        <v>63</v>
      </c>
      <c r="G1672" s="66"/>
      <c r="H1672" s="66"/>
      <c r="I1672" s="67">
        <v>10339.5</v>
      </c>
      <c r="J1672" s="68"/>
      <c r="K1672" s="66">
        <v>3077</v>
      </c>
      <c r="L1672" s="68" t="s">
        <v>154</v>
      </c>
    </row>
    <row r="1673" spans="1:12">
      <c r="A1673" s="63">
        <v>1600</v>
      </c>
      <c r="B1673" s="63" t="s">
        <v>6013</v>
      </c>
      <c r="C1673" s="64" t="s">
        <v>7684</v>
      </c>
      <c r="D1673" s="65">
        <v>42999</v>
      </c>
      <c r="E1673" s="70">
        <v>1</v>
      </c>
      <c r="F1673" s="70">
        <v>12</v>
      </c>
      <c r="G1673" s="66"/>
      <c r="H1673" s="66"/>
      <c r="I1673" s="67">
        <v>3583.14</v>
      </c>
      <c r="J1673" s="68"/>
      <c r="K1673" s="66">
        <v>320</v>
      </c>
      <c r="L1673" s="68" t="s">
        <v>245</v>
      </c>
    </row>
    <row r="1674" spans="1:12">
      <c r="A1674" s="63">
        <v>1600</v>
      </c>
      <c r="B1674" s="63" t="s">
        <v>6013</v>
      </c>
      <c r="C1674" s="64" t="s">
        <v>7685</v>
      </c>
      <c r="D1674" s="65">
        <v>42999</v>
      </c>
      <c r="E1674" s="70">
        <v>2</v>
      </c>
      <c r="F1674" s="70">
        <v>22</v>
      </c>
      <c r="G1674" s="66"/>
      <c r="H1674" s="66"/>
      <c r="I1674" s="67">
        <v>3172</v>
      </c>
      <c r="J1674" s="68"/>
      <c r="K1674" s="66">
        <v>577</v>
      </c>
      <c r="L1674" s="68" t="s">
        <v>231</v>
      </c>
    </row>
    <row r="1675" spans="1:12">
      <c r="A1675" s="63">
        <v>1600</v>
      </c>
      <c r="B1675" s="63" t="s">
        <v>6013</v>
      </c>
      <c r="C1675" s="64" t="s">
        <v>7686</v>
      </c>
      <c r="D1675" s="65">
        <v>42999</v>
      </c>
      <c r="E1675" s="70">
        <v>1</v>
      </c>
      <c r="F1675" s="70">
        <v>12</v>
      </c>
      <c r="G1675" s="66"/>
      <c r="H1675" s="66"/>
      <c r="I1675" s="67">
        <v>1005.28</v>
      </c>
      <c r="J1675" s="68"/>
      <c r="K1675" s="66">
        <v>716</v>
      </c>
      <c r="L1675" s="68" t="s">
        <v>220</v>
      </c>
    </row>
    <row r="1676" spans="1:12">
      <c r="A1676" s="63">
        <v>1600</v>
      </c>
      <c r="B1676" s="63" t="s">
        <v>6013</v>
      </c>
      <c r="C1676" s="64" t="s">
        <v>7687</v>
      </c>
      <c r="D1676" s="65">
        <v>42999</v>
      </c>
      <c r="E1676" s="70">
        <v>2</v>
      </c>
      <c r="F1676" s="70">
        <v>22</v>
      </c>
      <c r="G1676" s="66"/>
      <c r="H1676" s="66"/>
      <c r="I1676" s="67">
        <v>1650.42</v>
      </c>
      <c r="J1676" s="68"/>
      <c r="K1676" s="66">
        <v>716</v>
      </c>
      <c r="L1676" s="68" t="s">
        <v>220</v>
      </c>
    </row>
    <row r="1677" spans="1:12">
      <c r="A1677" s="63">
        <v>1600</v>
      </c>
      <c r="B1677" s="63" t="s">
        <v>6013</v>
      </c>
      <c r="C1677" s="64" t="s">
        <v>7688</v>
      </c>
      <c r="D1677" s="65">
        <v>42999</v>
      </c>
      <c r="E1677" s="70">
        <v>3</v>
      </c>
      <c r="F1677" s="71"/>
      <c r="G1677" s="68"/>
      <c r="H1677" s="68"/>
      <c r="I1677" s="67">
        <v>219.6</v>
      </c>
      <c r="J1677" s="68"/>
      <c r="K1677" s="66">
        <v>971</v>
      </c>
      <c r="L1677" s="68" t="s">
        <v>207</v>
      </c>
    </row>
    <row r="1678" spans="1:12">
      <c r="A1678" s="63">
        <v>1600</v>
      </c>
      <c r="B1678" s="63" t="s">
        <v>6013</v>
      </c>
      <c r="C1678" s="64" t="s">
        <v>7689</v>
      </c>
      <c r="D1678" s="65">
        <v>42999</v>
      </c>
      <c r="E1678" s="70">
        <v>2</v>
      </c>
      <c r="F1678" s="70">
        <v>22</v>
      </c>
      <c r="G1678" s="66"/>
      <c r="H1678" s="66"/>
      <c r="I1678" s="67">
        <v>2318</v>
      </c>
      <c r="J1678" s="68"/>
      <c r="K1678" s="66">
        <v>2450</v>
      </c>
      <c r="L1678" s="68" t="s">
        <v>174</v>
      </c>
    </row>
    <row r="1679" spans="1:12">
      <c r="A1679" s="63">
        <v>1600</v>
      </c>
      <c r="B1679" s="63" t="s">
        <v>6013</v>
      </c>
      <c r="C1679" s="64" t="s">
        <v>7690</v>
      </c>
      <c r="D1679" s="65">
        <v>42999</v>
      </c>
      <c r="E1679" s="70">
        <v>2</v>
      </c>
      <c r="F1679" s="70">
        <v>22</v>
      </c>
      <c r="G1679" s="66"/>
      <c r="H1679" s="66"/>
      <c r="I1679" s="67">
        <v>1708</v>
      </c>
      <c r="J1679" s="68"/>
      <c r="K1679" s="66">
        <v>2457</v>
      </c>
      <c r="L1679" s="68" t="s">
        <v>173</v>
      </c>
    </row>
    <row r="1680" spans="1:12">
      <c r="A1680" s="63">
        <v>1600</v>
      </c>
      <c r="B1680" s="63" t="s">
        <v>6013</v>
      </c>
      <c r="C1680" s="64" t="s">
        <v>7691</v>
      </c>
      <c r="D1680" s="65">
        <v>42999</v>
      </c>
      <c r="E1680" s="70">
        <v>2</v>
      </c>
      <c r="F1680" s="70">
        <v>22</v>
      </c>
      <c r="G1680" s="66"/>
      <c r="H1680" s="66"/>
      <c r="I1680" s="67">
        <v>2318</v>
      </c>
      <c r="J1680" s="68"/>
      <c r="K1680" s="66">
        <v>2816</v>
      </c>
      <c r="L1680" s="68" t="s">
        <v>161</v>
      </c>
    </row>
    <row r="1681" spans="1:12">
      <c r="A1681" s="63">
        <v>1600</v>
      </c>
      <c r="B1681" s="63" t="s">
        <v>6013</v>
      </c>
      <c r="C1681" s="64" t="s">
        <v>7692</v>
      </c>
      <c r="D1681" s="65">
        <v>42999</v>
      </c>
      <c r="E1681" s="70">
        <v>2</v>
      </c>
      <c r="F1681" s="70">
        <v>22</v>
      </c>
      <c r="G1681" s="66"/>
      <c r="H1681" s="66"/>
      <c r="I1681" s="67">
        <v>2318</v>
      </c>
      <c r="J1681" s="68"/>
      <c r="K1681" s="66">
        <v>3099</v>
      </c>
      <c r="L1681" s="68" t="s">
        <v>152</v>
      </c>
    </row>
    <row r="1682" spans="1:12">
      <c r="A1682" s="63">
        <v>1600</v>
      </c>
      <c r="B1682" s="63" t="s">
        <v>6013</v>
      </c>
      <c r="C1682" s="64" t="s">
        <v>7693</v>
      </c>
      <c r="D1682" s="65">
        <v>42999</v>
      </c>
      <c r="E1682" s="70">
        <v>2</v>
      </c>
      <c r="F1682" s="70">
        <v>22</v>
      </c>
      <c r="G1682" s="66"/>
      <c r="H1682" s="66"/>
      <c r="I1682" s="67">
        <v>2318</v>
      </c>
      <c r="J1682" s="68"/>
      <c r="K1682" s="66">
        <v>1126</v>
      </c>
      <c r="L1682" s="68" t="s">
        <v>201</v>
      </c>
    </row>
    <row r="1683" spans="1:12">
      <c r="A1683" s="63">
        <v>1600</v>
      </c>
      <c r="B1683" s="63" t="s">
        <v>6013</v>
      </c>
      <c r="C1683" s="64" t="s">
        <v>7694</v>
      </c>
      <c r="D1683" s="65">
        <v>42999</v>
      </c>
      <c r="E1683" s="70">
        <v>1</v>
      </c>
      <c r="F1683" s="70">
        <v>12</v>
      </c>
      <c r="G1683" s="66"/>
      <c r="H1683" s="66"/>
      <c r="I1683" s="67">
        <v>719.8</v>
      </c>
      <c r="J1683" s="68"/>
      <c r="K1683" s="66">
        <v>1126</v>
      </c>
      <c r="L1683" s="68" t="s">
        <v>201</v>
      </c>
    </row>
    <row r="1684" spans="1:12">
      <c r="A1684" s="63">
        <v>1600</v>
      </c>
      <c r="B1684" s="63" t="s">
        <v>6013</v>
      </c>
      <c r="C1684" s="64" t="s">
        <v>7695</v>
      </c>
      <c r="D1684" s="65">
        <v>42999</v>
      </c>
      <c r="E1684" s="70">
        <v>2</v>
      </c>
      <c r="F1684" s="70">
        <v>22</v>
      </c>
      <c r="G1684" s="66"/>
      <c r="H1684" s="66"/>
      <c r="I1684" s="67">
        <v>1073.5999999999999</v>
      </c>
      <c r="J1684" s="68"/>
      <c r="K1684" s="66">
        <v>1126</v>
      </c>
      <c r="L1684" s="68" t="s">
        <v>201</v>
      </c>
    </row>
    <row r="1685" spans="1:12">
      <c r="A1685" s="63">
        <v>1600</v>
      </c>
      <c r="B1685" s="63" t="s">
        <v>6013</v>
      </c>
      <c r="C1685" s="64" t="s">
        <v>7696</v>
      </c>
      <c r="D1685" s="65">
        <v>42999</v>
      </c>
      <c r="E1685" s="70">
        <v>1</v>
      </c>
      <c r="F1685" s="70">
        <v>12</v>
      </c>
      <c r="G1685" s="66"/>
      <c r="H1685" s="66"/>
      <c r="I1685" s="67">
        <v>1256.5999999999999</v>
      </c>
      <c r="J1685" s="68"/>
      <c r="K1685" s="66">
        <v>1511</v>
      </c>
      <c r="L1685" s="68" t="s">
        <v>194</v>
      </c>
    </row>
    <row r="1686" spans="1:12">
      <c r="A1686" s="63">
        <v>1600</v>
      </c>
      <c r="B1686" s="63" t="s">
        <v>6013</v>
      </c>
      <c r="C1686" s="64" t="s">
        <v>7697</v>
      </c>
      <c r="D1686" s="65">
        <v>42999</v>
      </c>
      <c r="E1686" s="70">
        <v>1</v>
      </c>
      <c r="F1686" s="70">
        <v>12</v>
      </c>
      <c r="G1686" s="66"/>
      <c r="H1686" s="66"/>
      <c r="I1686" s="67">
        <v>1256.5999999999999</v>
      </c>
      <c r="J1686" s="68"/>
      <c r="K1686" s="66">
        <v>1511</v>
      </c>
      <c r="L1686" s="68" t="s">
        <v>194</v>
      </c>
    </row>
    <row r="1687" spans="1:12">
      <c r="A1687" s="63">
        <v>1600</v>
      </c>
      <c r="B1687" s="63" t="s">
        <v>6013</v>
      </c>
      <c r="C1687" s="64" t="s">
        <v>7698</v>
      </c>
      <c r="D1687" s="65">
        <v>42999</v>
      </c>
      <c r="E1687" s="70">
        <v>2</v>
      </c>
      <c r="F1687" s="70">
        <v>22</v>
      </c>
      <c r="G1687" s="66"/>
      <c r="H1687" s="66"/>
      <c r="I1687" s="67">
        <v>2318</v>
      </c>
      <c r="J1687" s="68"/>
      <c r="K1687" s="66">
        <v>1511</v>
      </c>
      <c r="L1687" s="68" t="s">
        <v>194</v>
      </c>
    </row>
    <row r="1688" spans="1:12">
      <c r="A1688" s="63">
        <v>1600</v>
      </c>
      <c r="B1688" s="63" t="s">
        <v>6013</v>
      </c>
      <c r="C1688" s="64" t="s">
        <v>7699</v>
      </c>
      <c r="D1688" s="65">
        <v>42999</v>
      </c>
      <c r="E1688" s="70">
        <v>1</v>
      </c>
      <c r="F1688" s="70">
        <v>12</v>
      </c>
      <c r="G1688" s="66"/>
      <c r="H1688" s="66"/>
      <c r="I1688" s="67">
        <v>575.84</v>
      </c>
      <c r="J1688" s="68"/>
      <c r="K1688" s="66">
        <v>1511</v>
      </c>
      <c r="L1688" s="68" t="s">
        <v>194</v>
      </c>
    </row>
    <row r="1689" spans="1:12">
      <c r="A1689" s="63">
        <v>1600</v>
      </c>
      <c r="B1689" s="63" t="s">
        <v>6013</v>
      </c>
      <c r="C1689" s="64" t="s">
        <v>7700</v>
      </c>
      <c r="D1689" s="65">
        <v>42999</v>
      </c>
      <c r="E1689" s="70">
        <v>2</v>
      </c>
      <c r="F1689" s="70">
        <v>22</v>
      </c>
      <c r="G1689" s="66"/>
      <c r="H1689" s="66"/>
      <c r="I1689" s="67">
        <v>1378.6</v>
      </c>
      <c r="J1689" s="68"/>
      <c r="K1689" s="66">
        <v>1119</v>
      </c>
      <c r="L1689" s="68" t="s">
        <v>202</v>
      </c>
    </row>
    <row r="1690" spans="1:12">
      <c r="A1690" s="63">
        <v>1600</v>
      </c>
      <c r="B1690" s="63" t="s">
        <v>6013</v>
      </c>
      <c r="C1690" s="64" t="s">
        <v>7701</v>
      </c>
      <c r="D1690" s="65">
        <v>42999</v>
      </c>
      <c r="E1690" s="70">
        <v>2</v>
      </c>
      <c r="F1690" s="70">
        <v>22</v>
      </c>
      <c r="G1690" s="66"/>
      <c r="H1690" s="66"/>
      <c r="I1690" s="67">
        <v>2318</v>
      </c>
      <c r="J1690" s="68"/>
      <c r="K1690" s="66">
        <v>1119</v>
      </c>
      <c r="L1690" s="68" t="s">
        <v>202</v>
      </c>
    </row>
    <row r="1691" spans="1:12">
      <c r="A1691" s="63">
        <v>1600</v>
      </c>
      <c r="B1691" s="63" t="s">
        <v>6013</v>
      </c>
      <c r="C1691" s="64" t="s">
        <v>7702</v>
      </c>
      <c r="D1691" s="65">
        <v>42999</v>
      </c>
      <c r="E1691" s="70">
        <v>2</v>
      </c>
      <c r="F1691" s="70">
        <v>22</v>
      </c>
      <c r="G1691" s="66"/>
      <c r="H1691" s="66"/>
      <c r="I1691" s="67">
        <v>1650.42</v>
      </c>
      <c r="J1691" s="68"/>
      <c r="K1691" s="66">
        <v>346</v>
      </c>
      <c r="L1691" s="68" t="s">
        <v>244</v>
      </c>
    </row>
    <row r="1692" spans="1:12">
      <c r="A1692" s="63">
        <v>1600</v>
      </c>
      <c r="B1692" s="63" t="s">
        <v>6013</v>
      </c>
      <c r="C1692" s="64" t="s">
        <v>7703</v>
      </c>
      <c r="D1692" s="65">
        <v>42999</v>
      </c>
      <c r="E1692" s="70">
        <v>2</v>
      </c>
      <c r="F1692" s="70">
        <v>22</v>
      </c>
      <c r="G1692" s="66"/>
      <c r="H1692" s="66"/>
      <c r="I1692" s="67">
        <v>3246.42</v>
      </c>
      <c r="J1692" s="68"/>
      <c r="K1692" s="66">
        <v>346</v>
      </c>
      <c r="L1692" s="68" t="s">
        <v>244</v>
      </c>
    </row>
    <row r="1693" spans="1:12">
      <c r="A1693" s="63">
        <v>1600</v>
      </c>
      <c r="B1693" s="63" t="s">
        <v>6013</v>
      </c>
      <c r="C1693" s="64" t="s">
        <v>7704</v>
      </c>
      <c r="D1693" s="65">
        <v>42999</v>
      </c>
      <c r="E1693" s="70">
        <v>3</v>
      </c>
      <c r="F1693" s="71"/>
      <c r="G1693" s="68"/>
      <c r="H1693" s="68"/>
      <c r="I1693" s="67">
        <v>219.6</v>
      </c>
      <c r="J1693" s="68"/>
      <c r="K1693" s="66">
        <v>346</v>
      </c>
      <c r="L1693" s="68" t="s">
        <v>244</v>
      </c>
    </row>
    <row r="1694" spans="1:12">
      <c r="A1694" s="63">
        <v>1600</v>
      </c>
      <c r="B1694" s="63" t="s">
        <v>6013</v>
      </c>
      <c r="C1694" s="64" t="s">
        <v>7705</v>
      </c>
      <c r="D1694" s="65">
        <v>42999</v>
      </c>
      <c r="E1694" s="70">
        <v>1</v>
      </c>
      <c r="F1694" s="70">
        <v>12</v>
      </c>
      <c r="G1694" s="66"/>
      <c r="H1694" s="66"/>
      <c r="I1694" s="67">
        <v>503.86</v>
      </c>
      <c r="J1694" s="68"/>
      <c r="K1694" s="66">
        <v>133</v>
      </c>
      <c r="L1694" s="68" t="s">
        <v>269</v>
      </c>
    </row>
    <row r="1695" spans="1:12">
      <c r="A1695" s="63">
        <v>1600</v>
      </c>
      <c r="B1695" s="63" t="s">
        <v>6013</v>
      </c>
      <c r="C1695" s="64" t="s">
        <v>7706</v>
      </c>
      <c r="D1695" s="65">
        <v>42999</v>
      </c>
      <c r="E1695" s="70">
        <v>3</v>
      </c>
      <c r="F1695" s="71"/>
      <c r="G1695" s="68"/>
      <c r="H1695" s="68"/>
      <c r="I1695" s="67">
        <v>295.24</v>
      </c>
      <c r="J1695" s="68"/>
      <c r="K1695" s="66">
        <v>133</v>
      </c>
      <c r="L1695" s="68" t="s">
        <v>269</v>
      </c>
    </row>
    <row r="1696" spans="1:12">
      <c r="A1696" s="63">
        <v>1600</v>
      </c>
      <c r="B1696" s="63" t="s">
        <v>6013</v>
      </c>
      <c r="C1696" s="64" t="s">
        <v>7707</v>
      </c>
      <c r="D1696" s="65">
        <v>42999</v>
      </c>
      <c r="E1696" s="70">
        <v>2</v>
      </c>
      <c r="F1696" s="70">
        <v>22</v>
      </c>
      <c r="G1696" s="66"/>
      <c r="H1696" s="66"/>
      <c r="I1696" s="67">
        <v>1622.6</v>
      </c>
      <c r="J1696" s="68"/>
      <c r="K1696" s="66">
        <v>2803</v>
      </c>
      <c r="L1696" s="68" t="s">
        <v>163</v>
      </c>
    </row>
    <row r="1697" spans="1:12">
      <c r="A1697" s="63">
        <v>1600</v>
      </c>
      <c r="B1697" s="63" t="s">
        <v>6013</v>
      </c>
      <c r="C1697" s="64" t="s">
        <v>7708</v>
      </c>
      <c r="D1697" s="65">
        <v>42999</v>
      </c>
      <c r="E1697" s="70">
        <v>1</v>
      </c>
      <c r="F1697" s="70">
        <v>12</v>
      </c>
      <c r="G1697" s="66"/>
      <c r="H1697" s="66"/>
      <c r="I1697" s="67">
        <v>1256.5999999999999</v>
      </c>
      <c r="J1697" s="68"/>
      <c r="K1697" s="66">
        <v>2628</v>
      </c>
      <c r="L1697" s="68" t="s">
        <v>167</v>
      </c>
    </row>
    <row r="1698" spans="1:12">
      <c r="A1698" s="63">
        <v>1600</v>
      </c>
      <c r="B1698" s="63" t="s">
        <v>6013</v>
      </c>
      <c r="C1698" s="64" t="s">
        <v>7709</v>
      </c>
      <c r="D1698" s="65">
        <v>42999</v>
      </c>
      <c r="E1698" s="70">
        <v>2</v>
      </c>
      <c r="F1698" s="70">
        <v>22</v>
      </c>
      <c r="G1698" s="66"/>
      <c r="H1698" s="66"/>
      <c r="I1698" s="67">
        <v>2318</v>
      </c>
      <c r="J1698" s="68"/>
      <c r="K1698" s="66">
        <v>2628</v>
      </c>
      <c r="L1698" s="68" t="s">
        <v>167</v>
      </c>
    </row>
    <row r="1699" spans="1:12">
      <c r="A1699" s="63">
        <v>1600</v>
      </c>
      <c r="B1699" s="63" t="s">
        <v>6013</v>
      </c>
      <c r="C1699" s="64" t="s">
        <v>7710</v>
      </c>
      <c r="D1699" s="65">
        <v>42999</v>
      </c>
      <c r="E1699" s="70">
        <v>2</v>
      </c>
      <c r="F1699" s="70">
        <v>22</v>
      </c>
      <c r="G1699" s="66"/>
      <c r="H1699" s="66"/>
      <c r="I1699" s="67">
        <v>2318</v>
      </c>
      <c r="J1699" s="68"/>
      <c r="K1699" s="66">
        <v>2628</v>
      </c>
      <c r="L1699" s="68" t="s">
        <v>167</v>
      </c>
    </row>
    <row r="1700" spans="1:12">
      <c r="A1700" s="63">
        <v>1600</v>
      </c>
      <c r="B1700" s="63" t="s">
        <v>6013</v>
      </c>
      <c r="C1700" s="64" t="s">
        <v>7711</v>
      </c>
      <c r="D1700" s="65">
        <v>42999</v>
      </c>
      <c r="E1700" s="70">
        <v>1</v>
      </c>
      <c r="F1700" s="70">
        <v>12</v>
      </c>
      <c r="G1700" s="66"/>
      <c r="H1700" s="66"/>
      <c r="I1700" s="67">
        <v>1256.5999999999999</v>
      </c>
      <c r="J1700" s="68"/>
      <c r="K1700" s="66">
        <v>3107</v>
      </c>
      <c r="L1700" s="68" t="s">
        <v>151</v>
      </c>
    </row>
    <row r="1701" spans="1:12">
      <c r="A1701" s="63">
        <v>1600</v>
      </c>
      <c r="B1701" s="63" t="s">
        <v>6013</v>
      </c>
      <c r="C1701" s="64" t="s">
        <v>7712</v>
      </c>
      <c r="D1701" s="65">
        <v>42999</v>
      </c>
      <c r="E1701" s="70">
        <v>2</v>
      </c>
      <c r="F1701" s="70">
        <v>22</v>
      </c>
      <c r="G1701" s="66"/>
      <c r="H1701" s="66"/>
      <c r="I1701" s="67">
        <v>2318</v>
      </c>
      <c r="J1701" s="68"/>
      <c r="K1701" s="66">
        <v>2457</v>
      </c>
      <c r="L1701" s="68" t="s">
        <v>173</v>
      </c>
    </row>
    <row r="1702" spans="1:12">
      <c r="A1702" s="63">
        <v>1600</v>
      </c>
      <c r="B1702" s="63" t="s">
        <v>6013</v>
      </c>
      <c r="C1702" s="64" t="s">
        <v>7713</v>
      </c>
      <c r="D1702" s="65">
        <v>42999</v>
      </c>
      <c r="E1702" s="70">
        <v>1</v>
      </c>
      <c r="F1702" s="70">
        <v>12</v>
      </c>
      <c r="G1702" s="66"/>
      <c r="H1702" s="66"/>
      <c r="I1702" s="67">
        <v>1256.5999999999999</v>
      </c>
      <c r="J1702" s="68"/>
      <c r="K1702" s="66">
        <v>1391</v>
      </c>
      <c r="L1702" s="68" t="s">
        <v>196</v>
      </c>
    </row>
    <row r="1703" spans="1:12">
      <c r="A1703" s="63">
        <v>1600</v>
      </c>
      <c r="B1703" s="63" t="s">
        <v>6013</v>
      </c>
      <c r="C1703" s="64" t="s">
        <v>7714</v>
      </c>
      <c r="D1703" s="65">
        <v>42999</v>
      </c>
      <c r="E1703" s="70">
        <v>1</v>
      </c>
      <c r="F1703" s="70">
        <v>12</v>
      </c>
      <c r="G1703" s="66"/>
      <c r="H1703" s="66"/>
      <c r="I1703" s="67">
        <v>503.86</v>
      </c>
      <c r="J1703" s="68"/>
      <c r="K1703" s="66">
        <v>2341</v>
      </c>
      <c r="L1703" s="68" t="s">
        <v>177</v>
      </c>
    </row>
    <row r="1704" spans="1:12">
      <c r="A1704" s="63">
        <v>1600</v>
      </c>
      <c r="B1704" s="63" t="s">
        <v>6013</v>
      </c>
      <c r="C1704" s="64" t="s">
        <v>7715</v>
      </c>
      <c r="D1704" s="65">
        <v>42999</v>
      </c>
      <c r="E1704" s="70">
        <v>2</v>
      </c>
      <c r="F1704" s="70">
        <v>22</v>
      </c>
      <c r="G1704" s="66"/>
      <c r="H1704" s="66"/>
      <c r="I1704" s="67">
        <v>2318</v>
      </c>
      <c r="J1704" s="68"/>
      <c r="K1704" s="66">
        <v>1440</v>
      </c>
      <c r="L1704" s="68" t="s">
        <v>195</v>
      </c>
    </row>
    <row r="1705" spans="1:12">
      <c r="A1705" s="63">
        <v>1600</v>
      </c>
      <c r="B1705" s="63" t="s">
        <v>6013</v>
      </c>
      <c r="C1705" s="64" t="s">
        <v>7716</v>
      </c>
      <c r="D1705" s="65">
        <v>42999</v>
      </c>
      <c r="E1705" s="70">
        <v>2</v>
      </c>
      <c r="F1705" s="70">
        <v>22</v>
      </c>
      <c r="G1705" s="66"/>
      <c r="H1705" s="66"/>
      <c r="I1705" s="67">
        <v>2318</v>
      </c>
      <c r="J1705" s="68"/>
      <c r="K1705" s="66">
        <v>2432</v>
      </c>
      <c r="L1705" s="68" t="s">
        <v>176</v>
      </c>
    </row>
    <row r="1706" spans="1:12">
      <c r="A1706" s="63">
        <v>1600</v>
      </c>
      <c r="B1706" s="63" t="s">
        <v>6013</v>
      </c>
      <c r="C1706" s="64" t="s">
        <v>7717</v>
      </c>
      <c r="D1706" s="65">
        <v>42999</v>
      </c>
      <c r="E1706" s="70">
        <v>2</v>
      </c>
      <c r="F1706" s="70">
        <v>22</v>
      </c>
      <c r="G1706" s="66"/>
      <c r="H1706" s="66"/>
      <c r="I1706" s="67">
        <v>2318</v>
      </c>
      <c r="J1706" s="68"/>
      <c r="K1706" s="66">
        <v>2432</v>
      </c>
      <c r="L1706" s="68" t="s">
        <v>176</v>
      </c>
    </row>
    <row r="1707" spans="1:12">
      <c r="A1707" s="63">
        <v>1600</v>
      </c>
      <c r="B1707" s="63" t="s">
        <v>6013</v>
      </c>
      <c r="C1707" s="64" t="s">
        <v>7718</v>
      </c>
      <c r="D1707" s="65">
        <v>42999</v>
      </c>
      <c r="E1707" s="70">
        <v>2</v>
      </c>
      <c r="F1707" s="70">
        <v>22</v>
      </c>
      <c r="G1707" s="66"/>
      <c r="H1707" s="66"/>
      <c r="I1707" s="67">
        <v>2318</v>
      </c>
      <c r="J1707" s="68"/>
      <c r="K1707" s="66">
        <v>2432</v>
      </c>
      <c r="L1707" s="68" t="s">
        <v>176</v>
      </c>
    </row>
    <row r="1708" spans="1:12">
      <c r="A1708" s="63">
        <v>1600</v>
      </c>
      <c r="B1708" s="63" t="s">
        <v>6013</v>
      </c>
      <c r="C1708" s="64" t="s">
        <v>7719</v>
      </c>
      <c r="D1708" s="65">
        <v>42999</v>
      </c>
      <c r="E1708" s="70">
        <v>2</v>
      </c>
      <c r="F1708" s="70">
        <v>22</v>
      </c>
      <c r="G1708" s="66"/>
      <c r="H1708" s="66"/>
      <c r="I1708" s="67">
        <v>1135.82</v>
      </c>
      <c r="J1708" s="68"/>
      <c r="K1708" s="66">
        <v>440</v>
      </c>
      <c r="L1708" s="68" t="s">
        <v>239</v>
      </c>
    </row>
    <row r="1709" spans="1:12">
      <c r="A1709" s="63">
        <v>1600</v>
      </c>
      <c r="B1709" s="63" t="s">
        <v>6013</v>
      </c>
      <c r="C1709" s="64" t="s">
        <v>7720</v>
      </c>
      <c r="D1709" s="65">
        <v>42999</v>
      </c>
      <c r="E1709" s="70">
        <v>2</v>
      </c>
      <c r="F1709" s="70">
        <v>22</v>
      </c>
      <c r="G1709" s="66"/>
      <c r="H1709" s="66"/>
      <c r="I1709" s="67">
        <v>1135.82</v>
      </c>
      <c r="J1709" s="68"/>
      <c r="K1709" s="66">
        <v>440</v>
      </c>
      <c r="L1709" s="68" t="s">
        <v>239</v>
      </c>
    </row>
    <row r="1710" spans="1:12">
      <c r="A1710" s="63">
        <v>1600</v>
      </c>
      <c r="B1710" s="63" t="s">
        <v>6013</v>
      </c>
      <c r="C1710" s="64" t="s">
        <v>7721</v>
      </c>
      <c r="D1710" s="65">
        <v>42999</v>
      </c>
      <c r="E1710" s="70">
        <v>2</v>
      </c>
      <c r="F1710" s="70">
        <v>22</v>
      </c>
      <c r="G1710" s="66"/>
      <c r="H1710" s="66"/>
      <c r="I1710" s="67">
        <v>515.11</v>
      </c>
      <c r="J1710" s="68"/>
      <c r="K1710" s="66">
        <v>2178</v>
      </c>
      <c r="L1710" s="68" t="s">
        <v>182</v>
      </c>
    </row>
    <row r="1711" spans="1:12">
      <c r="A1711" s="63">
        <v>1600</v>
      </c>
      <c r="B1711" s="63" t="s">
        <v>6013</v>
      </c>
      <c r="C1711" s="64" t="s">
        <v>7722</v>
      </c>
      <c r="D1711" s="65">
        <v>42999</v>
      </c>
      <c r="E1711" s="70">
        <v>3</v>
      </c>
      <c r="F1711" s="71"/>
      <c r="G1711" s="68"/>
      <c r="H1711" s="68"/>
      <c r="I1711" s="67">
        <v>219.6</v>
      </c>
      <c r="J1711" s="68"/>
      <c r="K1711" s="66">
        <v>949</v>
      </c>
      <c r="L1711" s="68" t="s">
        <v>208</v>
      </c>
    </row>
    <row r="1712" spans="1:12">
      <c r="A1712" s="63">
        <v>1600</v>
      </c>
      <c r="B1712" s="63" t="s">
        <v>6013</v>
      </c>
      <c r="C1712" s="64" t="s">
        <v>7723</v>
      </c>
      <c r="D1712" s="65">
        <v>42999</v>
      </c>
      <c r="E1712" s="70">
        <v>3</v>
      </c>
      <c r="F1712" s="71"/>
      <c r="G1712" s="68"/>
      <c r="H1712" s="68"/>
      <c r="I1712" s="67">
        <v>514.84</v>
      </c>
      <c r="J1712" s="68"/>
      <c r="K1712" s="66">
        <v>1268</v>
      </c>
      <c r="L1712" s="68" t="s">
        <v>198</v>
      </c>
    </row>
    <row r="1713" spans="1:12">
      <c r="A1713" s="63">
        <v>1600</v>
      </c>
      <c r="B1713" s="63" t="s">
        <v>6013</v>
      </c>
      <c r="C1713" s="64" t="s">
        <v>7724</v>
      </c>
      <c r="D1713" s="65">
        <v>42999</v>
      </c>
      <c r="E1713" s="70">
        <v>2</v>
      </c>
      <c r="F1713" s="70">
        <v>22</v>
      </c>
      <c r="G1713" s="66"/>
      <c r="H1713" s="66"/>
      <c r="I1713" s="67">
        <v>1586</v>
      </c>
      <c r="J1713" s="68"/>
      <c r="K1713" s="66">
        <v>3081</v>
      </c>
      <c r="L1713" s="68" t="s">
        <v>153</v>
      </c>
    </row>
    <row r="1714" spans="1:12">
      <c r="A1714" s="63">
        <v>1600</v>
      </c>
      <c r="B1714" s="63" t="s">
        <v>6013</v>
      </c>
      <c r="C1714" s="64" t="s">
        <v>7725</v>
      </c>
      <c r="D1714" s="65">
        <v>42999</v>
      </c>
      <c r="E1714" s="70">
        <v>2</v>
      </c>
      <c r="F1714" s="70">
        <v>22</v>
      </c>
      <c r="G1714" s="66"/>
      <c r="H1714" s="66"/>
      <c r="I1714" s="67">
        <v>1586</v>
      </c>
      <c r="J1714" s="68"/>
      <c r="K1714" s="66">
        <v>3126</v>
      </c>
      <c r="L1714" s="68" t="s">
        <v>150</v>
      </c>
    </row>
    <row r="1715" spans="1:12">
      <c r="A1715" s="63">
        <v>1600</v>
      </c>
      <c r="B1715" s="63" t="s">
        <v>6013</v>
      </c>
      <c r="C1715" s="64" t="s">
        <v>7726</v>
      </c>
      <c r="D1715" s="65">
        <v>42999</v>
      </c>
      <c r="E1715" s="70">
        <v>1</v>
      </c>
      <c r="F1715" s="70">
        <v>12</v>
      </c>
      <c r="G1715" s="66"/>
      <c r="H1715" s="66"/>
      <c r="I1715" s="67">
        <v>2513.1999999999998</v>
      </c>
      <c r="J1715" s="68"/>
      <c r="K1715" s="66">
        <v>2951</v>
      </c>
      <c r="L1715" s="68" t="s">
        <v>157</v>
      </c>
    </row>
    <row r="1716" spans="1:12">
      <c r="A1716" s="63">
        <v>1600</v>
      </c>
      <c r="B1716" s="63" t="s">
        <v>6013</v>
      </c>
      <c r="C1716" s="64" t="s">
        <v>7727</v>
      </c>
      <c r="D1716" s="65">
        <v>42999</v>
      </c>
      <c r="E1716" s="70">
        <v>1</v>
      </c>
      <c r="F1716" s="70">
        <v>12</v>
      </c>
      <c r="G1716" s="66"/>
      <c r="H1716" s="66"/>
      <c r="I1716" s="67">
        <v>503.86</v>
      </c>
      <c r="J1716" s="68"/>
      <c r="K1716" s="66">
        <v>3099</v>
      </c>
      <c r="L1716" s="68" t="s">
        <v>152</v>
      </c>
    </row>
    <row r="1717" spans="1:12">
      <c r="A1717" s="63">
        <v>1600</v>
      </c>
      <c r="B1717" s="63" t="s">
        <v>6013</v>
      </c>
      <c r="C1717" s="64" t="s">
        <v>7728</v>
      </c>
      <c r="D1717" s="65">
        <v>42999</v>
      </c>
      <c r="E1717" s="70">
        <v>1</v>
      </c>
      <c r="F1717" s="70">
        <v>12</v>
      </c>
      <c r="G1717" s="66"/>
      <c r="H1717" s="66"/>
      <c r="I1717" s="67">
        <v>1256.5999999999999</v>
      </c>
      <c r="J1717" s="68"/>
      <c r="K1717" s="66">
        <v>3099</v>
      </c>
      <c r="L1717" s="68" t="s">
        <v>152</v>
      </c>
    </row>
    <row r="1718" spans="1:12">
      <c r="A1718" s="63">
        <v>1600</v>
      </c>
      <c r="B1718" s="63" t="s">
        <v>6013</v>
      </c>
      <c r="C1718" s="64" t="s">
        <v>7729</v>
      </c>
      <c r="D1718" s="65">
        <v>42999</v>
      </c>
      <c r="E1718" s="70">
        <v>2</v>
      </c>
      <c r="F1718" s="70">
        <v>22</v>
      </c>
      <c r="G1718" s="66"/>
      <c r="H1718" s="66"/>
      <c r="I1718" s="67">
        <v>1342</v>
      </c>
      <c r="J1718" s="68"/>
      <c r="K1718" s="66">
        <v>3099</v>
      </c>
      <c r="L1718" s="68" t="s">
        <v>152</v>
      </c>
    </row>
    <row r="1719" spans="1:12">
      <c r="A1719" s="63">
        <v>1600</v>
      </c>
      <c r="B1719" s="63" t="s">
        <v>6013</v>
      </c>
      <c r="C1719" s="64" t="s">
        <v>7730</v>
      </c>
      <c r="D1719" s="65">
        <v>42999</v>
      </c>
      <c r="E1719" s="70">
        <v>2</v>
      </c>
      <c r="F1719" s="70">
        <v>22</v>
      </c>
      <c r="G1719" s="66"/>
      <c r="H1719" s="66"/>
      <c r="I1719" s="67">
        <v>2318</v>
      </c>
      <c r="J1719" s="68"/>
      <c r="K1719" s="66">
        <v>3099</v>
      </c>
      <c r="L1719" s="68" t="s">
        <v>152</v>
      </c>
    </row>
    <row r="1720" spans="1:12">
      <c r="A1720" s="63">
        <v>1600</v>
      </c>
      <c r="B1720" s="63" t="s">
        <v>6013</v>
      </c>
      <c r="C1720" s="64" t="s">
        <v>7731</v>
      </c>
      <c r="D1720" s="65">
        <v>42999</v>
      </c>
      <c r="E1720" s="70">
        <v>2</v>
      </c>
      <c r="F1720" s="70">
        <v>22</v>
      </c>
      <c r="G1720" s="66"/>
      <c r="H1720" s="66"/>
      <c r="I1720" s="67">
        <v>677.1</v>
      </c>
      <c r="J1720" s="68"/>
      <c r="K1720" s="66">
        <v>3099</v>
      </c>
      <c r="L1720" s="68" t="s">
        <v>152</v>
      </c>
    </row>
    <row r="1721" spans="1:12">
      <c r="A1721" s="63">
        <v>1600</v>
      </c>
      <c r="B1721" s="63" t="s">
        <v>6013</v>
      </c>
      <c r="C1721" s="64" t="s">
        <v>7732</v>
      </c>
      <c r="D1721" s="65">
        <v>42999</v>
      </c>
      <c r="E1721" s="70">
        <v>2</v>
      </c>
      <c r="F1721" s="70">
        <v>22</v>
      </c>
      <c r="G1721" s="66"/>
      <c r="H1721" s="66"/>
      <c r="I1721" s="67">
        <v>1586</v>
      </c>
      <c r="J1721" s="68"/>
      <c r="K1721" s="66">
        <v>3099</v>
      </c>
      <c r="L1721" s="68" t="s">
        <v>152</v>
      </c>
    </row>
    <row r="1722" spans="1:12">
      <c r="A1722" s="63">
        <v>1600</v>
      </c>
      <c r="B1722" s="63" t="s">
        <v>6013</v>
      </c>
      <c r="C1722" s="64" t="s">
        <v>7733</v>
      </c>
      <c r="D1722" s="65">
        <v>43002</v>
      </c>
      <c r="E1722" s="70">
        <v>1</v>
      </c>
      <c r="F1722" s="70">
        <v>12</v>
      </c>
      <c r="G1722" s="66"/>
      <c r="H1722" s="66"/>
      <c r="I1722" s="67">
        <v>1695.8</v>
      </c>
      <c r="J1722" s="68"/>
      <c r="K1722" s="66">
        <v>263</v>
      </c>
      <c r="L1722" s="68" t="s">
        <v>252</v>
      </c>
    </row>
    <row r="1723" spans="1:12">
      <c r="A1723" s="63">
        <v>1600</v>
      </c>
      <c r="B1723" s="63" t="s">
        <v>6013</v>
      </c>
      <c r="C1723" s="64" t="s">
        <v>7734</v>
      </c>
      <c r="D1723" s="65">
        <v>43002</v>
      </c>
      <c r="E1723" s="70">
        <v>6</v>
      </c>
      <c r="F1723" s="70">
        <v>62</v>
      </c>
      <c r="G1723" s="66"/>
      <c r="H1723" s="66"/>
      <c r="I1723" s="67">
        <v>963.8</v>
      </c>
      <c r="J1723" s="68"/>
      <c r="K1723" s="66">
        <v>627</v>
      </c>
      <c r="L1723" s="68" t="s">
        <v>225</v>
      </c>
    </row>
    <row r="1724" spans="1:12">
      <c r="A1724" s="63">
        <v>1600</v>
      </c>
      <c r="B1724" s="63" t="s">
        <v>6013</v>
      </c>
      <c r="C1724" s="64" t="s">
        <v>7735</v>
      </c>
      <c r="D1724" s="65">
        <v>43002</v>
      </c>
      <c r="E1724" s="70">
        <v>3</v>
      </c>
      <c r="F1724" s="71"/>
      <c r="G1724" s="68"/>
      <c r="H1724" s="68"/>
      <c r="I1724" s="67">
        <v>219.6</v>
      </c>
      <c r="J1724" s="68"/>
      <c r="K1724" s="66">
        <v>2094</v>
      </c>
      <c r="L1724" s="68" t="s">
        <v>184</v>
      </c>
    </row>
    <row r="1725" spans="1:12">
      <c r="A1725" s="63">
        <v>1600</v>
      </c>
      <c r="B1725" s="63" t="s">
        <v>6013</v>
      </c>
      <c r="C1725" s="64" t="s">
        <v>7736</v>
      </c>
      <c r="D1725" s="65">
        <v>43002</v>
      </c>
      <c r="E1725" s="70">
        <v>1</v>
      </c>
      <c r="F1725" s="70">
        <v>12</v>
      </c>
      <c r="G1725" s="66"/>
      <c r="H1725" s="66"/>
      <c r="I1725" s="67">
        <v>1695.8</v>
      </c>
      <c r="J1725" s="68"/>
      <c r="K1725" s="66">
        <v>1126</v>
      </c>
      <c r="L1725" s="68" t="s">
        <v>201</v>
      </c>
    </row>
    <row r="1726" spans="1:12">
      <c r="A1726" s="63">
        <v>1600</v>
      </c>
      <c r="B1726" s="63" t="s">
        <v>6013</v>
      </c>
      <c r="C1726" s="64" t="s">
        <v>7737</v>
      </c>
      <c r="D1726" s="65">
        <v>43002</v>
      </c>
      <c r="E1726" s="70">
        <v>3</v>
      </c>
      <c r="F1726" s="71"/>
      <c r="G1726" s="68"/>
      <c r="H1726" s="68"/>
      <c r="I1726" s="67">
        <v>219.6</v>
      </c>
      <c r="J1726" s="68"/>
      <c r="K1726" s="66">
        <v>1511</v>
      </c>
      <c r="L1726" s="68" t="s">
        <v>194</v>
      </c>
    </row>
    <row r="1727" spans="1:12">
      <c r="A1727" s="63">
        <v>1600</v>
      </c>
      <c r="B1727" s="63" t="s">
        <v>6013</v>
      </c>
      <c r="C1727" s="64" t="s">
        <v>7738</v>
      </c>
      <c r="D1727" s="65">
        <v>43002</v>
      </c>
      <c r="E1727" s="70">
        <v>1</v>
      </c>
      <c r="F1727" s="70">
        <v>12</v>
      </c>
      <c r="G1727" s="66"/>
      <c r="H1727" s="66"/>
      <c r="I1727" s="67">
        <v>1695.8</v>
      </c>
      <c r="J1727" s="68"/>
      <c r="K1727" s="66">
        <v>1511</v>
      </c>
      <c r="L1727" s="68" t="s">
        <v>194</v>
      </c>
    </row>
    <row r="1728" spans="1:12">
      <c r="A1728" s="63">
        <v>1600</v>
      </c>
      <c r="B1728" s="63" t="s">
        <v>6013</v>
      </c>
      <c r="C1728" s="64" t="s">
        <v>7739</v>
      </c>
      <c r="D1728" s="65">
        <v>43002</v>
      </c>
      <c r="E1728" s="70">
        <v>3</v>
      </c>
      <c r="F1728" s="71"/>
      <c r="G1728" s="68"/>
      <c r="H1728" s="68"/>
      <c r="I1728" s="67">
        <v>219.6</v>
      </c>
      <c r="J1728" s="68"/>
      <c r="K1728" s="66">
        <v>971</v>
      </c>
      <c r="L1728" s="68" t="s">
        <v>207</v>
      </c>
    </row>
    <row r="1729" spans="1:12">
      <c r="A1729" s="63">
        <v>1600</v>
      </c>
      <c r="B1729" s="63" t="s">
        <v>6013</v>
      </c>
      <c r="C1729" s="64" t="s">
        <v>7740</v>
      </c>
      <c r="D1729" s="65">
        <v>43002</v>
      </c>
      <c r="E1729" s="70">
        <v>1</v>
      </c>
      <c r="F1729" s="70">
        <v>12</v>
      </c>
      <c r="G1729" s="66"/>
      <c r="H1729" s="66"/>
      <c r="I1729" s="67">
        <v>1298.08</v>
      </c>
      <c r="J1729" s="68"/>
      <c r="K1729" s="66">
        <v>515</v>
      </c>
      <c r="L1729" s="68" t="s">
        <v>234</v>
      </c>
    </row>
    <row r="1730" spans="1:12">
      <c r="A1730" s="63">
        <v>1600</v>
      </c>
      <c r="B1730" s="63" t="s">
        <v>6013</v>
      </c>
      <c r="C1730" s="64" t="s">
        <v>7741</v>
      </c>
      <c r="D1730" s="65">
        <v>43002</v>
      </c>
      <c r="E1730" s="70">
        <v>2</v>
      </c>
      <c r="F1730" s="70">
        <v>22</v>
      </c>
      <c r="G1730" s="66"/>
      <c r="H1730" s="66"/>
      <c r="I1730" s="67">
        <v>427</v>
      </c>
      <c r="J1730" s="68"/>
      <c r="K1730" s="66">
        <v>103</v>
      </c>
      <c r="L1730" s="68" t="s">
        <v>277</v>
      </c>
    </row>
    <row r="1731" spans="1:12">
      <c r="A1731" s="63">
        <v>1600</v>
      </c>
      <c r="B1731" s="63" t="s">
        <v>6013</v>
      </c>
      <c r="C1731" s="64" t="s">
        <v>7742</v>
      </c>
      <c r="D1731" s="65">
        <v>43002</v>
      </c>
      <c r="E1731" s="70">
        <v>6</v>
      </c>
      <c r="F1731" s="70">
        <v>62</v>
      </c>
      <c r="G1731" s="66"/>
      <c r="H1731" s="66"/>
      <c r="I1731" s="67">
        <v>1927.6</v>
      </c>
      <c r="J1731" s="68"/>
      <c r="K1731" s="66">
        <v>3107</v>
      </c>
      <c r="L1731" s="68" t="s">
        <v>151</v>
      </c>
    </row>
    <row r="1732" spans="1:12">
      <c r="A1732" s="63">
        <v>1600</v>
      </c>
      <c r="B1732" s="63" t="s">
        <v>6013</v>
      </c>
      <c r="C1732" s="64" t="s">
        <v>7743</v>
      </c>
      <c r="D1732" s="65">
        <v>43002</v>
      </c>
      <c r="E1732" s="70">
        <v>1</v>
      </c>
      <c r="F1732" s="70">
        <v>12</v>
      </c>
      <c r="G1732" s="66"/>
      <c r="H1732" s="66"/>
      <c r="I1732" s="67">
        <v>2713.28</v>
      </c>
      <c r="J1732" s="68"/>
      <c r="K1732" s="66">
        <v>756</v>
      </c>
      <c r="L1732" s="68" t="s">
        <v>217</v>
      </c>
    </row>
    <row r="1733" spans="1:12">
      <c r="A1733" s="63">
        <v>1600</v>
      </c>
      <c r="B1733" s="63" t="s">
        <v>6013</v>
      </c>
      <c r="C1733" s="64" t="s">
        <v>7744</v>
      </c>
      <c r="D1733" s="65">
        <v>43002</v>
      </c>
      <c r="E1733" s="70">
        <v>1</v>
      </c>
      <c r="F1733" s="70">
        <v>12</v>
      </c>
      <c r="G1733" s="66"/>
      <c r="H1733" s="66"/>
      <c r="I1733" s="67">
        <v>1135.82</v>
      </c>
      <c r="J1733" s="68"/>
      <c r="K1733" s="66">
        <v>2432</v>
      </c>
      <c r="L1733" s="68" t="s">
        <v>176</v>
      </c>
    </row>
    <row r="1734" spans="1:12">
      <c r="A1734" s="63">
        <v>1600</v>
      </c>
      <c r="B1734" s="63" t="s">
        <v>6013</v>
      </c>
      <c r="C1734" s="64" t="s">
        <v>7745</v>
      </c>
      <c r="D1734" s="65">
        <v>43002</v>
      </c>
      <c r="E1734" s="70">
        <v>1</v>
      </c>
      <c r="F1734" s="70">
        <v>12</v>
      </c>
      <c r="G1734" s="66"/>
      <c r="H1734" s="66"/>
      <c r="I1734" s="67">
        <v>1135.82</v>
      </c>
      <c r="J1734" s="68"/>
      <c r="K1734" s="66">
        <v>611</v>
      </c>
      <c r="L1734" s="68" t="s">
        <v>227</v>
      </c>
    </row>
    <row r="1735" spans="1:12">
      <c r="A1735" s="63">
        <v>1600</v>
      </c>
      <c r="B1735" s="63" t="s">
        <v>6013</v>
      </c>
      <c r="C1735" s="64" t="s">
        <v>7746</v>
      </c>
      <c r="D1735" s="65">
        <v>43002</v>
      </c>
      <c r="E1735" s="70">
        <v>2</v>
      </c>
      <c r="F1735" s="70">
        <v>22</v>
      </c>
      <c r="G1735" s="66"/>
      <c r="H1735" s="66"/>
      <c r="I1735" s="67">
        <v>610</v>
      </c>
      <c r="J1735" s="68"/>
      <c r="K1735" s="66">
        <v>2341</v>
      </c>
      <c r="L1735" s="68" t="s">
        <v>177</v>
      </c>
    </row>
    <row r="1736" spans="1:12">
      <c r="A1736" s="63">
        <v>1600</v>
      </c>
      <c r="B1736" s="63" t="s">
        <v>6013</v>
      </c>
      <c r="C1736" s="64" t="s">
        <v>7747</v>
      </c>
      <c r="D1736" s="65">
        <v>43002</v>
      </c>
      <c r="E1736" s="70">
        <v>1</v>
      </c>
      <c r="F1736" s="70">
        <v>12</v>
      </c>
      <c r="G1736" s="66"/>
      <c r="H1736" s="66"/>
      <c r="I1736" s="67">
        <v>1080.92</v>
      </c>
      <c r="J1736" s="68"/>
      <c r="K1736" s="66">
        <v>440</v>
      </c>
      <c r="L1736" s="68" t="s">
        <v>239</v>
      </c>
    </row>
    <row r="1737" spans="1:12">
      <c r="A1737" s="63">
        <v>1600</v>
      </c>
      <c r="B1737" s="63" t="s">
        <v>6013</v>
      </c>
      <c r="C1737" s="64" t="s">
        <v>7748</v>
      </c>
      <c r="D1737" s="65">
        <v>43002</v>
      </c>
      <c r="E1737" s="70">
        <v>3</v>
      </c>
      <c r="F1737" s="71"/>
      <c r="G1737" s="68"/>
      <c r="H1737" s="68"/>
      <c r="I1737" s="67">
        <v>156.16</v>
      </c>
      <c r="J1737" s="68"/>
      <c r="K1737" s="66">
        <v>207</v>
      </c>
      <c r="L1737" s="68" t="s">
        <v>261</v>
      </c>
    </row>
    <row r="1738" spans="1:12">
      <c r="A1738" s="63">
        <v>1600</v>
      </c>
      <c r="B1738" s="63" t="s">
        <v>6013</v>
      </c>
      <c r="C1738" s="64" t="s">
        <v>7749</v>
      </c>
      <c r="D1738" s="65">
        <v>43002</v>
      </c>
      <c r="E1738" s="70">
        <v>1</v>
      </c>
      <c r="F1738" s="70">
        <v>12</v>
      </c>
      <c r="G1738" s="66"/>
      <c r="H1738" s="66"/>
      <c r="I1738" s="67">
        <v>1135.82</v>
      </c>
      <c r="J1738" s="68"/>
      <c r="K1738" s="66">
        <v>207</v>
      </c>
      <c r="L1738" s="68" t="s">
        <v>261</v>
      </c>
    </row>
    <row r="1739" spans="1:12">
      <c r="A1739" s="63">
        <v>1600</v>
      </c>
      <c r="B1739" s="63" t="s">
        <v>6013</v>
      </c>
      <c r="C1739" s="64" t="s">
        <v>7750</v>
      </c>
      <c r="D1739" s="65">
        <v>43002</v>
      </c>
      <c r="E1739" s="70">
        <v>2</v>
      </c>
      <c r="F1739" s="70">
        <v>22</v>
      </c>
      <c r="G1739" s="66"/>
      <c r="H1739" s="66"/>
      <c r="I1739" s="67">
        <v>457.5</v>
      </c>
      <c r="J1739" s="68"/>
      <c r="K1739" s="66">
        <v>2178</v>
      </c>
      <c r="L1739" s="68" t="s">
        <v>182</v>
      </c>
    </row>
    <row r="1740" spans="1:12">
      <c r="A1740" s="63">
        <v>1600</v>
      </c>
      <c r="B1740" s="63" t="s">
        <v>6013</v>
      </c>
      <c r="C1740" s="64" t="s">
        <v>7751</v>
      </c>
      <c r="D1740" s="65">
        <v>43002</v>
      </c>
      <c r="E1740" s="70">
        <v>2</v>
      </c>
      <c r="F1740" s="70">
        <v>22</v>
      </c>
      <c r="G1740" s="66"/>
      <c r="H1740" s="66"/>
      <c r="I1740" s="67">
        <v>610</v>
      </c>
      <c r="J1740" s="68"/>
      <c r="K1740" s="66">
        <v>2178</v>
      </c>
      <c r="L1740" s="68" t="s">
        <v>182</v>
      </c>
    </row>
    <row r="1741" spans="1:12">
      <c r="A1741" s="63">
        <v>1600</v>
      </c>
      <c r="B1741" s="63" t="s">
        <v>6013</v>
      </c>
      <c r="C1741" s="64" t="s">
        <v>7752</v>
      </c>
      <c r="D1741" s="65">
        <v>43002</v>
      </c>
      <c r="E1741" s="70">
        <v>2</v>
      </c>
      <c r="F1741" s="70">
        <v>22</v>
      </c>
      <c r="G1741" s="66"/>
      <c r="H1741" s="66"/>
      <c r="I1741" s="67">
        <v>427</v>
      </c>
      <c r="J1741" s="68"/>
      <c r="K1741" s="66">
        <v>2077</v>
      </c>
      <c r="L1741" s="68" t="s">
        <v>186</v>
      </c>
    </row>
    <row r="1742" spans="1:12">
      <c r="A1742" s="63">
        <v>1600</v>
      </c>
      <c r="B1742" s="63" t="s">
        <v>6013</v>
      </c>
      <c r="C1742" s="64" t="s">
        <v>7753</v>
      </c>
      <c r="D1742" s="65">
        <v>43002</v>
      </c>
      <c r="E1742" s="70">
        <v>3</v>
      </c>
      <c r="F1742" s="71"/>
      <c r="G1742" s="68"/>
      <c r="H1742" s="68"/>
      <c r="I1742" s="67">
        <v>73.2</v>
      </c>
      <c r="J1742" s="68"/>
      <c r="K1742" s="66">
        <v>3077</v>
      </c>
      <c r="L1742" s="68" t="s">
        <v>154</v>
      </c>
    </row>
    <row r="1743" spans="1:12">
      <c r="A1743" s="63">
        <v>1600</v>
      </c>
      <c r="B1743" s="63" t="s">
        <v>6013</v>
      </c>
      <c r="C1743" s="64" t="s">
        <v>7754</v>
      </c>
      <c r="D1743" s="65">
        <v>43002</v>
      </c>
      <c r="E1743" s="70">
        <v>3</v>
      </c>
      <c r="F1743" s="71"/>
      <c r="G1743" s="68"/>
      <c r="H1743" s="68"/>
      <c r="I1743" s="67">
        <v>231.8</v>
      </c>
      <c r="J1743" s="68"/>
      <c r="K1743" s="66">
        <v>2951</v>
      </c>
      <c r="L1743" s="68" t="s">
        <v>157</v>
      </c>
    </row>
    <row r="1744" spans="1:12">
      <c r="A1744" s="63">
        <v>1600</v>
      </c>
      <c r="B1744" s="63" t="s">
        <v>6013</v>
      </c>
      <c r="C1744" s="64" t="s">
        <v>7755</v>
      </c>
      <c r="D1744" s="65">
        <v>43002</v>
      </c>
      <c r="E1744" s="70">
        <v>1</v>
      </c>
      <c r="F1744" s="70">
        <v>12</v>
      </c>
      <c r="G1744" s="66"/>
      <c r="H1744" s="66"/>
      <c r="I1744" s="67">
        <v>1135.82</v>
      </c>
      <c r="J1744" s="68"/>
      <c r="K1744" s="66">
        <v>3099</v>
      </c>
      <c r="L1744" s="68" t="s">
        <v>152</v>
      </c>
    </row>
    <row r="1745" spans="1:12">
      <c r="A1745" s="63">
        <v>1600</v>
      </c>
      <c r="B1745" s="63" t="s">
        <v>6013</v>
      </c>
      <c r="C1745" s="64" t="s">
        <v>7756</v>
      </c>
      <c r="D1745" s="65">
        <v>43002</v>
      </c>
      <c r="E1745" s="70">
        <v>1</v>
      </c>
      <c r="F1745" s="70">
        <v>12</v>
      </c>
      <c r="G1745" s="66"/>
      <c r="H1745" s="66"/>
      <c r="I1745" s="67">
        <v>1622.6</v>
      </c>
      <c r="J1745" s="68"/>
      <c r="K1745" s="66">
        <v>3099</v>
      </c>
      <c r="L1745" s="68" t="s">
        <v>152</v>
      </c>
    </row>
    <row r="1746" spans="1:12">
      <c r="A1746" s="63">
        <v>1600</v>
      </c>
      <c r="B1746" s="63" t="s">
        <v>6013</v>
      </c>
      <c r="C1746" s="64" t="s">
        <v>7757</v>
      </c>
      <c r="D1746" s="65">
        <v>43002</v>
      </c>
      <c r="E1746" s="70">
        <v>6</v>
      </c>
      <c r="F1746" s="70">
        <v>62</v>
      </c>
      <c r="G1746" s="66"/>
      <c r="H1746" s="66"/>
      <c r="I1746" s="67">
        <v>1927.6</v>
      </c>
      <c r="J1746" s="68"/>
      <c r="K1746" s="66">
        <v>3099</v>
      </c>
      <c r="L1746" s="68" t="s">
        <v>152</v>
      </c>
    </row>
    <row r="1747" spans="1:12">
      <c r="A1747" s="63">
        <v>1600</v>
      </c>
      <c r="B1747" s="63" t="s">
        <v>6013</v>
      </c>
      <c r="C1747" s="64" t="s">
        <v>7758</v>
      </c>
      <c r="D1747" s="65">
        <v>43002</v>
      </c>
      <c r="E1747" s="70">
        <v>6</v>
      </c>
      <c r="F1747" s="70">
        <v>62</v>
      </c>
      <c r="G1747" s="66"/>
      <c r="H1747" s="66"/>
      <c r="I1747" s="67">
        <v>481.9</v>
      </c>
      <c r="J1747" s="68"/>
      <c r="K1747" s="66">
        <v>3099</v>
      </c>
      <c r="L1747" s="68" t="s">
        <v>152</v>
      </c>
    </row>
    <row r="1748" spans="1:12">
      <c r="A1748" s="63">
        <v>1600</v>
      </c>
      <c r="B1748" s="63" t="s">
        <v>6013</v>
      </c>
      <c r="C1748" s="64" t="s">
        <v>7759</v>
      </c>
      <c r="D1748" s="65">
        <v>43002</v>
      </c>
      <c r="E1748" s="70">
        <v>1</v>
      </c>
      <c r="F1748" s="70">
        <v>12</v>
      </c>
      <c r="G1748" s="66"/>
      <c r="H1748" s="66"/>
      <c r="I1748" s="67">
        <v>1622.6</v>
      </c>
      <c r="J1748" s="68"/>
      <c r="K1748" s="66">
        <v>3099</v>
      </c>
      <c r="L1748" s="68" t="s">
        <v>152</v>
      </c>
    </row>
    <row r="1749" spans="1:12">
      <c r="A1749" s="63">
        <v>1600</v>
      </c>
      <c r="B1749" s="63" t="s">
        <v>6013</v>
      </c>
      <c r="C1749" s="64" t="s">
        <v>7760</v>
      </c>
      <c r="D1749" s="65">
        <v>43002</v>
      </c>
      <c r="E1749" s="70">
        <v>2</v>
      </c>
      <c r="F1749" s="70">
        <v>22</v>
      </c>
      <c r="G1749" s="66"/>
      <c r="H1749" s="66"/>
      <c r="I1749" s="67">
        <v>610</v>
      </c>
      <c r="J1749" s="68"/>
      <c r="K1749" s="66">
        <v>3099</v>
      </c>
      <c r="L1749" s="68" t="s">
        <v>152</v>
      </c>
    </row>
    <row r="1750" spans="1:12">
      <c r="A1750" s="63">
        <v>1600</v>
      </c>
      <c r="B1750" s="63" t="s">
        <v>6013</v>
      </c>
      <c r="C1750" s="64" t="s">
        <v>7761</v>
      </c>
      <c r="D1750" s="65">
        <v>43002</v>
      </c>
      <c r="E1750" s="70">
        <v>3</v>
      </c>
      <c r="F1750" s="71"/>
      <c r="G1750" s="68"/>
      <c r="H1750" s="68"/>
      <c r="I1750" s="67">
        <v>219.6</v>
      </c>
      <c r="J1750" s="68"/>
      <c r="K1750" s="66">
        <v>2792</v>
      </c>
      <c r="L1750" s="68" t="s">
        <v>165</v>
      </c>
    </row>
    <row r="1751" spans="1:12">
      <c r="A1751" s="63">
        <v>1600</v>
      </c>
      <c r="B1751" s="63" t="s">
        <v>6013</v>
      </c>
      <c r="C1751" s="64" t="s">
        <v>7762</v>
      </c>
      <c r="D1751" s="65">
        <v>43005</v>
      </c>
      <c r="E1751" s="70">
        <v>1</v>
      </c>
      <c r="F1751" s="70">
        <v>11</v>
      </c>
      <c r="G1751" s="66"/>
      <c r="H1751" s="66"/>
      <c r="I1751" s="67">
        <v>7978.8</v>
      </c>
      <c r="J1751" s="68"/>
      <c r="K1751" s="66">
        <v>611</v>
      </c>
      <c r="L1751" s="68" t="s">
        <v>227</v>
      </c>
    </row>
    <row r="1752" spans="1:12">
      <c r="A1752" s="63">
        <v>1600</v>
      </c>
      <c r="B1752" s="63" t="s">
        <v>6013</v>
      </c>
      <c r="C1752" s="64" t="s">
        <v>7763</v>
      </c>
      <c r="D1752" s="65">
        <v>43005</v>
      </c>
      <c r="E1752" s="70">
        <v>6</v>
      </c>
      <c r="F1752" s="70">
        <v>62</v>
      </c>
      <c r="G1752" s="66"/>
      <c r="H1752" s="66"/>
      <c r="I1752" s="68"/>
      <c r="J1752" s="67">
        <v>-0.01</v>
      </c>
      <c r="K1752" s="66">
        <v>1440</v>
      </c>
      <c r="L1752" s="68" t="s">
        <v>195</v>
      </c>
    </row>
    <row r="1753" spans="1:12">
      <c r="A1753" s="63">
        <v>1600</v>
      </c>
      <c r="B1753" s="63" t="s">
        <v>6013</v>
      </c>
      <c r="C1753" s="64" t="s">
        <v>7764</v>
      </c>
      <c r="D1753" s="65">
        <v>43005</v>
      </c>
      <c r="E1753" s="70">
        <v>2</v>
      </c>
      <c r="F1753" s="70">
        <v>23</v>
      </c>
      <c r="G1753" s="66"/>
      <c r="H1753" s="66"/>
      <c r="I1753" s="67">
        <v>1830</v>
      </c>
      <c r="J1753" s="68"/>
      <c r="K1753" s="66">
        <v>2178</v>
      </c>
      <c r="L1753" s="68" t="s">
        <v>182</v>
      </c>
    </row>
    <row r="1754" spans="1:12">
      <c r="A1754" s="63">
        <v>1600</v>
      </c>
      <c r="B1754" s="63" t="s">
        <v>6013</v>
      </c>
      <c r="C1754" s="64" t="s">
        <v>7765</v>
      </c>
      <c r="D1754" s="65">
        <v>43005</v>
      </c>
      <c r="E1754" s="70">
        <v>1</v>
      </c>
      <c r="F1754" s="70">
        <v>13</v>
      </c>
      <c r="G1754" s="66"/>
      <c r="H1754" s="66"/>
      <c r="I1754" s="67">
        <v>488</v>
      </c>
      <c r="J1754" s="68"/>
      <c r="K1754" s="66">
        <v>2077</v>
      </c>
      <c r="L1754" s="68" t="s">
        <v>186</v>
      </c>
    </row>
    <row r="1755" spans="1:12">
      <c r="A1755" s="63">
        <v>1600</v>
      </c>
      <c r="B1755" s="63" t="s">
        <v>6013</v>
      </c>
      <c r="C1755" s="64" t="s">
        <v>7766</v>
      </c>
      <c r="D1755" s="65">
        <v>43005</v>
      </c>
      <c r="E1755" s="70">
        <v>2</v>
      </c>
      <c r="F1755" s="70">
        <v>21</v>
      </c>
      <c r="G1755" s="66"/>
      <c r="H1755" s="66"/>
      <c r="I1755" s="68"/>
      <c r="J1755" s="67">
        <v>-1.82</v>
      </c>
      <c r="K1755" s="66">
        <v>3077</v>
      </c>
      <c r="L1755" s="68" t="s">
        <v>154</v>
      </c>
    </row>
    <row r="1756" spans="1:12">
      <c r="A1756" s="63">
        <v>1600</v>
      </c>
      <c r="B1756" s="63" t="s">
        <v>6013</v>
      </c>
      <c r="C1756" s="64" t="s">
        <v>7767</v>
      </c>
      <c r="D1756" s="65">
        <v>43005</v>
      </c>
      <c r="E1756" s="70">
        <v>1</v>
      </c>
      <c r="F1756" s="70">
        <v>11</v>
      </c>
      <c r="G1756" s="66"/>
      <c r="H1756" s="66"/>
      <c r="I1756" s="67">
        <v>7368.8</v>
      </c>
      <c r="J1756" s="68"/>
      <c r="K1756" s="66">
        <v>3099</v>
      </c>
      <c r="L1756" s="68" t="s">
        <v>152</v>
      </c>
    </row>
    <row r="1757" spans="1:12">
      <c r="A1757" s="63">
        <v>1600</v>
      </c>
      <c r="B1757" s="63" t="s">
        <v>6013</v>
      </c>
      <c r="C1757" s="64" t="s">
        <v>7768</v>
      </c>
      <c r="D1757" s="65">
        <v>43005</v>
      </c>
      <c r="E1757" s="70">
        <v>1</v>
      </c>
      <c r="F1757" s="70">
        <v>11</v>
      </c>
      <c r="G1757" s="66"/>
      <c r="H1757" s="66"/>
      <c r="I1757" s="67">
        <v>1708</v>
      </c>
      <c r="J1757" s="68"/>
      <c r="K1757" s="66">
        <v>2792</v>
      </c>
      <c r="L1757" s="68" t="s">
        <v>165</v>
      </c>
    </row>
    <row r="1758" spans="1:12">
      <c r="A1758" s="63">
        <v>1600</v>
      </c>
      <c r="B1758" s="63" t="s">
        <v>6013</v>
      </c>
      <c r="C1758" s="64" t="s">
        <v>7769</v>
      </c>
      <c r="D1758" s="65">
        <v>43008</v>
      </c>
      <c r="E1758" s="70">
        <v>1</v>
      </c>
      <c r="F1758" s="70">
        <v>12</v>
      </c>
      <c r="G1758" s="66"/>
      <c r="H1758" s="66"/>
      <c r="I1758" s="67">
        <v>2013</v>
      </c>
      <c r="J1758" s="68"/>
      <c r="K1758" s="66">
        <v>611</v>
      </c>
      <c r="L1758" s="68" t="s">
        <v>227</v>
      </c>
    </row>
    <row r="1759" spans="1:12">
      <c r="A1759" s="63">
        <v>1600</v>
      </c>
      <c r="B1759" s="63" t="s">
        <v>6013</v>
      </c>
      <c r="C1759" s="64" t="s">
        <v>7770</v>
      </c>
      <c r="D1759" s="65">
        <v>43008</v>
      </c>
      <c r="E1759" s="70">
        <v>1</v>
      </c>
      <c r="F1759" s="70">
        <v>12</v>
      </c>
      <c r="G1759" s="66"/>
      <c r="H1759" s="66"/>
      <c r="I1759" s="67">
        <v>488</v>
      </c>
      <c r="J1759" s="68"/>
      <c r="K1759" s="66">
        <v>971</v>
      </c>
      <c r="L1759" s="68" t="s">
        <v>207</v>
      </c>
    </row>
    <row r="1760" spans="1:12">
      <c r="A1760" s="63">
        <v>1600</v>
      </c>
      <c r="B1760" s="63" t="s">
        <v>6013</v>
      </c>
      <c r="C1760" s="64" t="s">
        <v>7771</v>
      </c>
      <c r="D1760" s="65">
        <v>43008</v>
      </c>
      <c r="E1760" s="70">
        <v>1</v>
      </c>
      <c r="F1760" s="70">
        <v>13</v>
      </c>
      <c r="G1760" s="66"/>
      <c r="H1760" s="66"/>
      <c r="I1760" s="67">
        <v>1891</v>
      </c>
      <c r="J1760" s="68"/>
      <c r="K1760" s="66">
        <v>978</v>
      </c>
      <c r="L1760" s="68" t="s">
        <v>206</v>
      </c>
    </row>
    <row r="1761" spans="1:12">
      <c r="A1761" s="63">
        <v>1600</v>
      </c>
      <c r="B1761" s="63" t="s">
        <v>6013</v>
      </c>
      <c r="C1761" s="64" t="s">
        <v>7772</v>
      </c>
      <c r="D1761" s="65">
        <v>43008</v>
      </c>
      <c r="E1761" s="70">
        <v>1</v>
      </c>
      <c r="F1761" s="70">
        <v>12</v>
      </c>
      <c r="G1761" s="66"/>
      <c r="H1761" s="66"/>
      <c r="I1761" s="67">
        <v>488</v>
      </c>
      <c r="J1761" s="68"/>
      <c r="K1761" s="66">
        <v>2526</v>
      </c>
      <c r="L1761" s="68" t="s">
        <v>170</v>
      </c>
    </row>
    <row r="1762" spans="1:12">
      <c r="A1762" s="63">
        <v>1600</v>
      </c>
      <c r="B1762" s="63" t="s">
        <v>6013</v>
      </c>
      <c r="C1762" s="64" t="s">
        <v>7773</v>
      </c>
      <c r="D1762" s="65">
        <v>43008</v>
      </c>
      <c r="E1762" s="70">
        <v>1</v>
      </c>
      <c r="F1762" s="70">
        <v>12</v>
      </c>
      <c r="G1762" s="66"/>
      <c r="H1762" s="66"/>
      <c r="I1762" s="67">
        <v>244</v>
      </c>
      <c r="J1762" s="68"/>
      <c r="K1762" s="66">
        <v>2526</v>
      </c>
      <c r="L1762" s="68" t="s">
        <v>170</v>
      </c>
    </row>
    <row r="1763" spans="1:12">
      <c r="A1763" s="63">
        <v>1600</v>
      </c>
      <c r="B1763" s="63" t="s">
        <v>6013</v>
      </c>
      <c r="C1763" s="64" t="s">
        <v>7774</v>
      </c>
      <c r="D1763" s="65">
        <v>43008</v>
      </c>
      <c r="E1763" s="70">
        <v>1</v>
      </c>
      <c r="F1763" s="70">
        <v>11</v>
      </c>
      <c r="G1763" s="66"/>
      <c r="H1763" s="66"/>
      <c r="I1763" s="67">
        <v>2931.05</v>
      </c>
      <c r="J1763" s="68"/>
      <c r="K1763" s="66">
        <v>2894</v>
      </c>
      <c r="L1763" s="68" t="s">
        <v>160</v>
      </c>
    </row>
    <row r="1764" spans="1:12">
      <c r="A1764" s="63">
        <v>1600</v>
      </c>
      <c r="B1764" s="63" t="s">
        <v>6013</v>
      </c>
      <c r="C1764" s="64" t="s">
        <v>7775</v>
      </c>
      <c r="D1764" s="65">
        <v>43008</v>
      </c>
      <c r="E1764" s="70">
        <v>1</v>
      </c>
      <c r="F1764" s="70">
        <v>12</v>
      </c>
      <c r="G1764" s="66"/>
      <c r="H1764" s="66"/>
      <c r="I1764" s="67">
        <v>1622.6</v>
      </c>
      <c r="J1764" s="68"/>
      <c r="K1764" s="66">
        <v>1126</v>
      </c>
      <c r="L1764" s="68" t="s">
        <v>201</v>
      </c>
    </row>
    <row r="1765" spans="1:12">
      <c r="A1765" s="63">
        <v>1600</v>
      </c>
      <c r="B1765" s="63" t="s">
        <v>6013</v>
      </c>
      <c r="C1765" s="64" t="s">
        <v>7776</v>
      </c>
      <c r="D1765" s="65">
        <v>43008</v>
      </c>
      <c r="E1765" s="70">
        <v>2</v>
      </c>
      <c r="F1765" s="70">
        <v>21</v>
      </c>
      <c r="G1765" s="66"/>
      <c r="H1765" s="66"/>
      <c r="I1765" s="67">
        <v>1146.8</v>
      </c>
      <c r="J1765" s="68"/>
      <c r="K1765" s="66">
        <v>1126</v>
      </c>
      <c r="L1765" s="68" t="s">
        <v>201</v>
      </c>
    </row>
    <row r="1766" spans="1:12">
      <c r="A1766" s="63">
        <v>1600</v>
      </c>
      <c r="B1766" s="63" t="s">
        <v>6013</v>
      </c>
      <c r="C1766" s="64" t="s">
        <v>7777</v>
      </c>
      <c r="D1766" s="65">
        <v>43008</v>
      </c>
      <c r="E1766" s="70">
        <v>3</v>
      </c>
      <c r="F1766" s="71"/>
      <c r="G1766" s="68"/>
      <c r="H1766" s="68"/>
      <c r="I1766" s="67">
        <v>219.6</v>
      </c>
      <c r="J1766" s="68"/>
      <c r="K1766" s="66">
        <v>1511</v>
      </c>
      <c r="L1766" s="68" t="s">
        <v>194</v>
      </c>
    </row>
    <row r="1767" spans="1:12">
      <c r="A1767" s="63">
        <v>1600</v>
      </c>
      <c r="B1767" s="63" t="s">
        <v>6013</v>
      </c>
      <c r="C1767" s="64" t="s">
        <v>7778</v>
      </c>
      <c r="D1767" s="65">
        <v>43008</v>
      </c>
      <c r="E1767" s="70">
        <v>1</v>
      </c>
      <c r="F1767" s="70">
        <v>11</v>
      </c>
      <c r="G1767" s="66"/>
      <c r="H1767" s="66"/>
      <c r="I1767" s="67">
        <v>10628.64</v>
      </c>
      <c r="J1767" s="68"/>
      <c r="K1767" s="66">
        <v>1511</v>
      </c>
      <c r="L1767" s="68" t="s">
        <v>194</v>
      </c>
    </row>
    <row r="1768" spans="1:12">
      <c r="A1768" s="63">
        <v>1600</v>
      </c>
      <c r="B1768" s="63" t="s">
        <v>6013</v>
      </c>
      <c r="C1768" s="64" t="s">
        <v>7779</v>
      </c>
      <c r="D1768" s="65">
        <v>43008</v>
      </c>
      <c r="E1768" s="70">
        <v>1</v>
      </c>
      <c r="F1768" s="70">
        <v>12</v>
      </c>
      <c r="G1768" s="66"/>
      <c r="H1768" s="66"/>
      <c r="I1768" s="67">
        <v>1298.08</v>
      </c>
      <c r="J1768" s="68"/>
      <c r="K1768" s="66">
        <v>1511</v>
      </c>
      <c r="L1768" s="68" t="s">
        <v>194</v>
      </c>
    </row>
    <row r="1769" spans="1:12">
      <c r="A1769" s="63">
        <v>1600</v>
      </c>
      <c r="B1769" s="63" t="s">
        <v>6013</v>
      </c>
      <c r="C1769" s="64" t="s">
        <v>7780</v>
      </c>
      <c r="D1769" s="65">
        <v>43008</v>
      </c>
      <c r="E1769" s="70">
        <v>3</v>
      </c>
      <c r="F1769" s="71"/>
      <c r="G1769" s="68"/>
      <c r="H1769" s="68"/>
      <c r="I1769" s="67">
        <v>219.6</v>
      </c>
      <c r="J1769" s="68"/>
      <c r="K1769" s="66">
        <v>346</v>
      </c>
      <c r="L1769" s="68" t="s">
        <v>244</v>
      </c>
    </row>
    <row r="1770" spans="1:12">
      <c r="A1770" s="63">
        <v>1600</v>
      </c>
      <c r="B1770" s="63" t="s">
        <v>6013</v>
      </c>
      <c r="C1770" s="64" t="s">
        <v>7781</v>
      </c>
      <c r="D1770" s="65">
        <v>43008</v>
      </c>
      <c r="E1770" s="70">
        <v>1</v>
      </c>
      <c r="F1770" s="70">
        <v>12</v>
      </c>
      <c r="G1770" s="66"/>
      <c r="H1770" s="66"/>
      <c r="I1770" s="67">
        <v>244</v>
      </c>
      <c r="J1770" s="68"/>
      <c r="K1770" s="66">
        <v>133</v>
      </c>
      <c r="L1770" s="68" t="s">
        <v>269</v>
      </c>
    </row>
    <row r="1771" spans="1:12">
      <c r="A1771" s="63">
        <v>1600</v>
      </c>
      <c r="B1771" s="63" t="s">
        <v>6013</v>
      </c>
      <c r="C1771" s="64" t="s">
        <v>7782</v>
      </c>
      <c r="D1771" s="65">
        <v>43008</v>
      </c>
      <c r="E1771" s="70">
        <v>1</v>
      </c>
      <c r="F1771" s="70">
        <v>12</v>
      </c>
      <c r="G1771" s="66"/>
      <c r="H1771" s="66"/>
      <c r="I1771" s="67">
        <v>1135.82</v>
      </c>
      <c r="J1771" s="68"/>
      <c r="K1771" s="66">
        <v>133</v>
      </c>
      <c r="L1771" s="68" t="s">
        <v>269</v>
      </c>
    </row>
    <row r="1772" spans="1:12">
      <c r="A1772" s="63">
        <v>1600</v>
      </c>
      <c r="B1772" s="63" t="s">
        <v>6013</v>
      </c>
      <c r="C1772" s="64" t="s">
        <v>7783</v>
      </c>
      <c r="D1772" s="65">
        <v>43008</v>
      </c>
      <c r="E1772" s="70">
        <v>3</v>
      </c>
      <c r="F1772" s="71"/>
      <c r="G1772" s="68"/>
      <c r="H1772" s="68"/>
      <c r="I1772" s="67">
        <v>73.2</v>
      </c>
      <c r="J1772" s="68"/>
      <c r="K1772" s="66">
        <v>103</v>
      </c>
      <c r="L1772" s="68" t="s">
        <v>277</v>
      </c>
    </row>
    <row r="1773" spans="1:12">
      <c r="A1773" s="63">
        <v>1600</v>
      </c>
      <c r="B1773" s="63" t="s">
        <v>6013</v>
      </c>
      <c r="C1773" s="64" t="s">
        <v>7784</v>
      </c>
      <c r="D1773" s="65">
        <v>43008</v>
      </c>
      <c r="E1773" s="70">
        <v>2</v>
      </c>
      <c r="F1773" s="70">
        <v>21</v>
      </c>
      <c r="G1773" s="66"/>
      <c r="H1773" s="66"/>
      <c r="I1773" s="67">
        <v>2283.84</v>
      </c>
      <c r="J1773" s="68"/>
      <c r="K1773" s="66">
        <v>2803</v>
      </c>
      <c r="L1773" s="68" t="s">
        <v>163</v>
      </c>
    </row>
    <row r="1774" spans="1:12">
      <c r="A1774" s="63">
        <v>1600</v>
      </c>
      <c r="B1774" s="63" t="s">
        <v>6013</v>
      </c>
      <c r="C1774" s="64" t="s">
        <v>7785</v>
      </c>
      <c r="D1774" s="65">
        <v>43008</v>
      </c>
      <c r="E1774" s="70">
        <v>2</v>
      </c>
      <c r="F1774" s="70">
        <v>21</v>
      </c>
      <c r="G1774" s="66"/>
      <c r="H1774" s="66"/>
      <c r="I1774" s="67">
        <v>3056.74</v>
      </c>
      <c r="J1774" s="68"/>
      <c r="K1774" s="66">
        <v>2803</v>
      </c>
      <c r="L1774" s="68" t="s">
        <v>163</v>
      </c>
    </row>
    <row r="1775" spans="1:12">
      <c r="A1775" s="63">
        <v>1600</v>
      </c>
      <c r="B1775" s="63" t="s">
        <v>6013</v>
      </c>
      <c r="C1775" s="64" t="s">
        <v>7786</v>
      </c>
      <c r="D1775" s="65">
        <v>43008</v>
      </c>
      <c r="E1775" s="70">
        <v>1</v>
      </c>
      <c r="F1775" s="70">
        <v>12</v>
      </c>
      <c r="G1775" s="66"/>
      <c r="H1775" s="66"/>
      <c r="I1775" s="67">
        <v>488</v>
      </c>
      <c r="J1775" s="68"/>
      <c r="K1775" s="66">
        <v>2803</v>
      </c>
      <c r="L1775" s="68" t="s">
        <v>163</v>
      </c>
    </row>
    <row r="1776" spans="1:12">
      <c r="A1776" s="63">
        <v>1600</v>
      </c>
      <c r="B1776" s="63" t="s">
        <v>6013</v>
      </c>
      <c r="C1776" s="64" t="s">
        <v>7787</v>
      </c>
      <c r="D1776" s="65">
        <v>43008</v>
      </c>
      <c r="E1776" s="70">
        <v>1</v>
      </c>
      <c r="F1776" s="70">
        <v>12</v>
      </c>
      <c r="G1776" s="66"/>
      <c r="H1776" s="66"/>
      <c r="I1776" s="67">
        <v>244</v>
      </c>
      <c r="J1776" s="68"/>
      <c r="K1776" s="66">
        <v>2803</v>
      </c>
      <c r="L1776" s="68" t="s">
        <v>163</v>
      </c>
    </row>
    <row r="1777" spans="1:12">
      <c r="A1777" s="63">
        <v>1600</v>
      </c>
      <c r="B1777" s="63" t="s">
        <v>6013</v>
      </c>
      <c r="C1777" s="64" t="s">
        <v>7788</v>
      </c>
      <c r="D1777" s="65">
        <v>43008</v>
      </c>
      <c r="E1777" s="70">
        <v>1</v>
      </c>
      <c r="F1777" s="70">
        <v>12</v>
      </c>
      <c r="G1777" s="66"/>
      <c r="H1777" s="66"/>
      <c r="I1777" s="67">
        <v>488</v>
      </c>
      <c r="J1777" s="68"/>
      <c r="K1777" s="66">
        <v>2803</v>
      </c>
      <c r="L1777" s="68" t="s">
        <v>163</v>
      </c>
    </row>
    <row r="1778" spans="1:12">
      <c r="A1778" s="63">
        <v>1600</v>
      </c>
      <c r="B1778" s="63" t="s">
        <v>6013</v>
      </c>
      <c r="C1778" s="64" t="s">
        <v>7789</v>
      </c>
      <c r="D1778" s="65">
        <v>43008</v>
      </c>
      <c r="E1778" s="70">
        <v>1</v>
      </c>
      <c r="F1778" s="70">
        <v>12</v>
      </c>
      <c r="G1778" s="66"/>
      <c r="H1778" s="66"/>
      <c r="I1778" s="67">
        <v>1281</v>
      </c>
      <c r="J1778" s="68"/>
      <c r="K1778" s="66">
        <v>2628</v>
      </c>
      <c r="L1778" s="68" t="s">
        <v>167</v>
      </c>
    </row>
    <row r="1779" spans="1:12">
      <c r="A1779" s="63">
        <v>1600</v>
      </c>
      <c r="B1779" s="63" t="s">
        <v>6013</v>
      </c>
      <c r="C1779" s="64" t="s">
        <v>7790</v>
      </c>
      <c r="D1779" s="65">
        <v>43008</v>
      </c>
      <c r="E1779" s="70">
        <v>3</v>
      </c>
      <c r="F1779" s="71"/>
      <c r="G1779" s="68"/>
      <c r="H1779" s="68"/>
      <c r="I1779" s="67">
        <v>219.6</v>
      </c>
      <c r="J1779" s="68"/>
      <c r="K1779" s="66">
        <v>3107</v>
      </c>
      <c r="L1779" s="68" t="s">
        <v>151</v>
      </c>
    </row>
    <row r="1780" spans="1:12">
      <c r="A1780" s="63">
        <v>1600</v>
      </c>
      <c r="B1780" s="63" t="s">
        <v>6013</v>
      </c>
      <c r="C1780" s="64" t="s">
        <v>7791</v>
      </c>
      <c r="D1780" s="65">
        <v>43008</v>
      </c>
      <c r="E1780" s="70">
        <v>1</v>
      </c>
      <c r="F1780" s="70">
        <v>12</v>
      </c>
      <c r="G1780" s="66"/>
      <c r="H1780" s="66"/>
      <c r="I1780" s="67">
        <v>677.1</v>
      </c>
      <c r="J1780" s="68"/>
      <c r="K1780" s="66">
        <v>3107</v>
      </c>
      <c r="L1780" s="68" t="s">
        <v>151</v>
      </c>
    </row>
    <row r="1781" spans="1:12">
      <c r="A1781" s="63">
        <v>1600</v>
      </c>
      <c r="B1781" s="63" t="s">
        <v>6013</v>
      </c>
      <c r="C1781" s="64" t="s">
        <v>7792</v>
      </c>
      <c r="D1781" s="65">
        <v>43008</v>
      </c>
      <c r="E1781" s="70">
        <v>1</v>
      </c>
      <c r="F1781" s="70">
        <v>12</v>
      </c>
      <c r="G1781" s="66"/>
      <c r="H1781" s="66"/>
      <c r="I1781" s="67">
        <v>488</v>
      </c>
      <c r="J1781" s="68"/>
      <c r="K1781" s="66">
        <v>2457</v>
      </c>
      <c r="L1781" s="68" t="s">
        <v>173</v>
      </c>
    </row>
    <row r="1782" spans="1:12">
      <c r="A1782" s="63">
        <v>1600</v>
      </c>
      <c r="B1782" s="63" t="s">
        <v>6013</v>
      </c>
      <c r="C1782" s="64" t="s">
        <v>7793</v>
      </c>
      <c r="D1782" s="65">
        <v>43008</v>
      </c>
      <c r="E1782" s="70">
        <v>1</v>
      </c>
      <c r="F1782" s="70">
        <v>12</v>
      </c>
      <c r="G1782" s="66"/>
      <c r="H1782" s="66"/>
      <c r="I1782" s="67">
        <v>244</v>
      </c>
      <c r="J1782" s="68"/>
      <c r="K1782" s="66">
        <v>2457</v>
      </c>
      <c r="L1782" s="68" t="s">
        <v>173</v>
      </c>
    </row>
    <row r="1783" spans="1:12">
      <c r="A1783" s="63">
        <v>1600</v>
      </c>
      <c r="B1783" s="63" t="s">
        <v>6013</v>
      </c>
      <c r="C1783" s="64" t="s">
        <v>7794</v>
      </c>
      <c r="D1783" s="65">
        <v>43008</v>
      </c>
      <c r="E1783" s="70">
        <v>1</v>
      </c>
      <c r="F1783" s="70">
        <v>12</v>
      </c>
      <c r="G1783" s="66"/>
      <c r="H1783" s="66"/>
      <c r="I1783" s="67">
        <v>488</v>
      </c>
      <c r="J1783" s="68"/>
      <c r="K1783" s="66">
        <v>2457</v>
      </c>
      <c r="L1783" s="68" t="s">
        <v>173</v>
      </c>
    </row>
    <row r="1784" spans="1:12">
      <c r="A1784" s="63">
        <v>1600</v>
      </c>
      <c r="B1784" s="63" t="s">
        <v>6013</v>
      </c>
      <c r="C1784" s="64" t="s">
        <v>7795</v>
      </c>
      <c r="D1784" s="65">
        <v>43008</v>
      </c>
      <c r="E1784" s="70">
        <v>1</v>
      </c>
      <c r="F1784" s="70">
        <v>12</v>
      </c>
      <c r="G1784" s="66"/>
      <c r="H1784" s="66"/>
      <c r="I1784" s="67">
        <v>488</v>
      </c>
      <c r="J1784" s="68"/>
      <c r="K1784" s="66">
        <v>2457</v>
      </c>
      <c r="L1784" s="68" t="s">
        <v>173</v>
      </c>
    </row>
    <row r="1785" spans="1:12">
      <c r="A1785" s="63">
        <v>1600</v>
      </c>
      <c r="B1785" s="63" t="s">
        <v>6013</v>
      </c>
      <c r="C1785" s="64" t="s">
        <v>7796</v>
      </c>
      <c r="D1785" s="65">
        <v>43008</v>
      </c>
      <c r="E1785" s="70">
        <v>1</v>
      </c>
      <c r="F1785" s="70">
        <v>12</v>
      </c>
      <c r="G1785" s="66"/>
      <c r="H1785" s="66"/>
      <c r="I1785" s="67">
        <v>244</v>
      </c>
      <c r="J1785" s="68"/>
      <c r="K1785" s="66">
        <v>2457</v>
      </c>
      <c r="L1785" s="68" t="s">
        <v>173</v>
      </c>
    </row>
    <row r="1786" spans="1:12">
      <c r="A1786" s="63">
        <v>1600</v>
      </c>
      <c r="B1786" s="63" t="s">
        <v>6013</v>
      </c>
      <c r="C1786" s="64" t="s">
        <v>7797</v>
      </c>
      <c r="D1786" s="65">
        <v>43008</v>
      </c>
      <c r="E1786" s="70">
        <v>1</v>
      </c>
      <c r="F1786" s="70">
        <v>12</v>
      </c>
      <c r="G1786" s="66"/>
      <c r="H1786" s="66"/>
      <c r="I1786" s="67">
        <v>488</v>
      </c>
      <c r="J1786" s="68"/>
      <c r="K1786" s="66">
        <v>2457</v>
      </c>
      <c r="L1786" s="68" t="s">
        <v>173</v>
      </c>
    </row>
    <row r="1787" spans="1:12">
      <c r="A1787" s="63">
        <v>1600</v>
      </c>
      <c r="B1787" s="63" t="s">
        <v>6013</v>
      </c>
      <c r="C1787" s="64" t="s">
        <v>7798</v>
      </c>
      <c r="D1787" s="65">
        <v>43008</v>
      </c>
      <c r="E1787" s="70">
        <v>1</v>
      </c>
      <c r="F1787" s="70">
        <v>12</v>
      </c>
      <c r="G1787" s="66"/>
      <c r="H1787" s="66"/>
      <c r="I1787" s="67">
        <v>1135.82</v>
      </c>
      <c r="J1787" s="68"/>
      <c r="K1787" s="66">
        <v>756</v>
      </c>
      <c r="L1787" s="68" t="s">
        <v>217</v>
      </c>
    </row>
    <row r="1788" spans="1:12">
      <c r="A1788" s="63">
        <v>1600</v>
      </c>
      <c r="B1788" s="63" t="s">
        <v>6013</v>
      </c>
      <c r="C1788" s="64" t="s">
        <v>7799</v>
      </c>
      <c r="D1788" s="65">
        <v>43008</v>
      </c>
      <c r="E1788" s="70">
        <v>1</v>
      </c>
      <c r="F1788" s="70">
        <v>12</v>
      </c>
      <c r="G1788" s="66"/>
      <c r="H1788" s="66"/>
      <c r="I1788" s="67">
        <v>1217.56</v>
      </c>
      <c r="J1788" s="68"/>
      <c r="K1788" s="66">
        <v>756</v>
      </c>
      <c r="L1788" s="68" t="s">
        <v>217</v>
      </c>
    </row>
    <row r="1789" spans="1:12">
      <c r="A1789" s="63">
        <v>1600</v>
      </c>
      <c r="B1789" s="63" t="s">
        <v>6013</v>
      </c>
      <c r="C1789" s="64" t="s">
        <v>7800</v>
      </c>
      <c r="D1789" s="65">
        <v>43008</v>
      </c>
      <c r="E1789" s="70">
        <v>1</v>
      </c>
      <c r="F1789" s="70">
        <v>12</v>
      </c>
      <c r="G1789" s="66"/>
      <c r="H1789" s="66"/>
      <c r="I1789" s="67">
        <v>1217.56</v>
      </c>
      <c r="J1789" s="68"/>
      <c r="K1789" s="66">
        <v>756</v>
      </c>
      <c r="L1789" s="68" t="s">
        <v>217</v>
      </c>
    </row>
    <row r="1790" spans="1:12">
      <c r="A1790" s="63">
        <v>1600</v>
      </c>
      <c r="B1790" s="63" t="s">
        <v>6013</v>
      </c>
      <c r="C1790" s="64" t="s">
        <v>7801</v>
      </c>
      <c r="D1790" s="65">
        <v>43008</v>
      </c>
      <c r="E1790" s="70">
        <v>1</v>
      </c>
      <c r="F1790" s="70">
        <v>12</v>
      </c>
      <c r="G1790" s="66"/>
      <c r="H1790" s="66"/>
      <c r="I1790" s="67">
        <v>1135.82</v>
      </c>
      <c r="J1790" s="68"/>
      <c r="K1790" s="66">
        <v>811</v>
      </c>
      <c r="L1790" s="68" t="s">
        <v>214</v>
      </c>
    </row>
    <row r="1791" spans="1:12">
      <c r="A1791" s="63">
        <v>1600</v>
      </c>
      <c r="B1791" s="63" t="s">
        <v>6013</v>
      </c>
      <c r="C1791" s="64" t="s">
        <v>7802</v>
      </c>
      <c r="D1791" s="65">
        <v>43008</v>
      </c>
      <c r="E1791" s="70">
        <v>1</v>
      </c>
      <c r="F1791" s="70">
        <v>12</v>
      </c>
      <c r="G1791" s="66"/>
      <c r="H1791" s="66"/>
      <c r="I1791" s="67">
        <v>1622.6</v>
      </c>
      <c r="J1791" s="68"/>
      <c r="K1791" s="66">
        <v>1391</v>
      </c>
      <c r="L1791" s="68" t="s">
        <v>196</v>
      </c>
    </row>
    <row r="1792" spans="1:12">
      <c r="A1792" s="63">
        <v>1600</v>
      </c>
      <c r="B1792" s="63" t="s">
        <v>6013</v>
      </c>
      <c r="C1792" s="64" t="s">
        <v>7803</v>
      </c>
      <c r="D1792" s="65">
        <v>43008</v>
      </c>
      <c r="E1792" s="70">
        <v>1</v>
      </c>
      <c r="F1792" s="70">
        <v>11</v>
      </c>
      <c r="G1792" s="66"/>
      <c r="H1792" s="66"/>
      <c r="I1792" s="67">
        <v>3708.8</v>
      </c>
      <c r="J1792" s="68"/>
      <c r="K1792" s="66">
        <v>2432</v>
      </c>
      <c r="L1792" s="68" t="s">
        <v>176</v>
      </c>
    </row>
    <row r="1793" spans="1:12">
      <c r="A1793" s="63">
        <v>1600</v>
      </c>
      <c r="B1793" s="63" t="s">
        <v>6013</v>
      </c>
      <c r="C1793" s="64" t="s">
        <v>7804</v>
      </c>
      <c r="D1793" s="65">
        <v>43008</v>
      </c>
      <c r="E1793" s="70">
        <v>1</v>
      </c>
      <c r="F1793" s="70">
        <v>11</v>
      </c>
      <c r="G1793" s="66"/>
      <c r="H1793" s="66"/>
      <c r="I1793" s="67">
        <v>3678.3</v>
      </c>
      <c r="J1793" s="68"/>
      <c r="K1793" s="66">
        <v>2432</v>
      </c>
      <c r="L1793" s="68" t="s">
        <v>176</v>
      </c>
    </row>
    <row r="1794" spans="1:12">
      <c r="A1794" s="63">
        <v>1600</v>
      </c>
      <c r="B1794" s="63" t="s">
        <v>6013</v>
      </c>
      <c r="C1794" s="64" t="s">
        <v>7805</v>
      </c>
      <c r="D1794" s="65">
        <v>43008</v>
      </c>
      <c r="E1794" s="70">
        <v>6</v>
      </c>
      <c r="F1794" s="70">
        <v>62</v>
      </c>
      <c r="G1794" s="66"/>
      <c r="H1794" s="66"/>
      <c r="I1794" s="67">
        <v>468.48</v>
      </c>
      <c r="J1794" s="68"/>
      <c r="K1794" s="66">
        <v>2178</v>
      </c>
      <c r="L1794" s="68" t="s">
        <v>182</v>
      </c>
    </row>
    <row r="1795" spans="1:12">
      <c r="A1795" s="63">
        <v>1600</v>
      </c>
      <c r="B1795" s="63" t="s">
        <v>6013</v>
      </c>
      <c r="C1795" s="64" t="s">
        <v>7806</v>
      </c>
      <c r="D1795" s="65">
        <v>43008</v>
      </c>
      <c r="E1795" s="70">
        <v>1</v>
      </c>
      <c r="F1795" s="70">
        <v>12</v>
      </c>
      <c r="G1795" s="66"/>
      <c r="H1795" s="66"/>
      <c r="I1795" s="67">
        <v>488</v>
      </c>
      <c r="J1795" s="68"/>
      <c r="K1795" s="66">
        <v>1440</v>
      </c>
      <c r="L1795" s="68" t="s">
        <v>195</v>
      </c>
    </row>
    <row r="1796" spans="1:12">
      <c r="A1796" s="63">
        <v>1600</v>
      </c>
      <c r="B1796" s="63" t="s">
        <v>6013</v>
      </c>
      <c r="C1796" s="64" t="s">
        <v>7807</v>
      </c>
      <c r="D1796" s="65">
        <v>43008</v>
      </c>
      <c r="E1796" s="70">
        <v>1</v>
      </c>
      <c r="F1796" s="70">
        <v>12</v>
      </c>
      <c r="G1796" s="66"/>
      <c r="H1796" s="66"/>
      <c r="I1796" s="67">
        <v>488</v>
      </c>
      <c r="J1796" s="68"/>
      <c r="K1796" s="66">
        <v>1440</v>
      </c>
      <c r="L1796" s="68" t="s">
        <v>195</v>
      </c>
    </row>
    <row r="1797" spans="1:12">
      <c r="A1797" s="63">
        <v>1600</v>
      </c>
      <c r="B1797" s="63" t="s">
        <v>6013</v>
      </c>
      <c r="C1797" s="64" t="s">
        <v>7808</v>
      </c>
      <c r="D1797" s="65">
        <v>43008</v>
      </c>
      <c r="E1797" s="70">
        <v>6</v>
      </c>
      <c r="F1797" s="70">
        <v>61</v>
      </c>
      <c r="G1797" s="66"/>
      <c r="H1797" s="66"/>
      <c r="I1797" s="67">
        <v>838.14</v>
      </c>
      <c r="J1797" s="68"/>
      <c r="K1797" s="66">
        <v>2432</v>
      </c>
      <c r="L1797" s="68" t="s">
        <v>176</v>
      </c>
    </row>
    <row r="1798" spans="1:12">
      <c r="A1798" s="63">
        <v>1600</v>
      </c>
      <c r="B1798" s="63" t="s">
        <v>6013</v>
      </c>
      <c r="C1798" s="64" t="s">
        <v>7809</v>
      </c>
      <c r="D1798" s="65">
        <v>43008</v>
      </c>
      <c r="E1798" s="70">
        <v>1</v>
      </c>
      <c r="F1798" s="70">
        <v>12</v>
      </c>
      <c r="G1798" s="66"/>
      <c r="H1798" s="66"/>
      <c r="I1798" s="67">
        <v>1135.82</v>
      </c>
      <c r="J1798" s="68"/>
      <c r="K1798" s="66">
        <v>440</v>
      </c>
      <c r="L1798" s="68" t="s">
        <v>239</v>
      </c>
    </row>
    <row r="1799" spans="1:12">
      <c r="A1799" s="63">
        <v>1600</v>
      </c>
      <c r="B1799" s="63" t="s">
        <v>6013</v>
      </c>
      <c r="C1799" s="64" t="s">
        <v>7810</v>
      </c>
      <c r="D1799" s="65">
        <v>43008</v>
      </c>
      <c r="E1799" s="70">
        <v>1</v>
      </c>
      <c r="F1799" s="70">
        <v>12</v>
      </c>
      <c r="G1799" s="66"/>
      <c r="H1799" s="66"/>
      <c r="I1799" s="67">
        <v>1216.95</v>
      </c>
      <c r="J1799" s="68"/>
      <c r="K1799" s="66">
        <v>440</v>
      </c>
      <c r="L1799" s="68" t="s">
        <v>239</v>
      </c>
    </row>
    <row r="1800" spans="1:12">
      <c r="A1800" s="63">
        <v>1600</v>
      </c>
      <c r="B1800" s="63" t="s">
        <v>6013</v>
      </c>
      <c r="C1800" s="64" t="s">
        <v>7811</v>
      </c>
      <c r="D1800" s="65">
        <v>43008</v>
      </c>
      <c r="E1800" s="70">
        <v>3</v>
      </c>
      <c r="F1800" s="71"/>
      <c r="G1800" s="68"/>
      <c r="H1800" s="68"/>
      <c r="I1800" s="67">
        <v>39.04</v>
      </c>
      <c r="J1800" s="68"/>
      <c r="K1800" s="66">
        <v>207</v>
      </c>
      <c r="L1800" s="68" t="s">
        <v>261</v>
      </c>
    </row>
    <row r="1801" spans="1:12">
      <c r="A1801" s="63">
        <v>1600</v>
      </c>
      <c r="B1801" s="63" t="s">
        <v>6013</v>
      </c>
      <c r="C1801" s="64" t="s">
        <v>7812</v>
      </c>
      <c r="D1801" s="65">
        <v>43008</v>
      </c>
      <c r="E1801" s="70">
        <v>1</v>
      </c>
      <c r="F1801" s="70">
        <v>12</v>
      </c>
      <c r="G1801" s="66"/>
      <c r="H1801" s="66"/>
      <c r="I1801" s="67">
        <v>947.94</v>
      </c>
      <c r="J1801" s="68"/>
      <c r="K1801" s="66">
        <v>207</v>
      </c>
      <c r="L1801" s="68" t="s">
        <v>261</v>
      </c>
    </row>
    <row r="1802" spans="1:12">
      <c r="A1802" s="63">
        <v>1600</v>
      </c>
      <c r="B1802" s="63" t="s">
        <v>6013</v>
      </c>
      <c r="C1802" s="64" t="s">
        <v>7813</v>
      </c>
      <c r="D1802" s="65">
        <v>43008</v>
      </c>
      <c r="E1802" s="70">
        <v>1</v>
      </c>
      <c r="F1802" s="70">
        <v>12</v>
      </c>
      <c r="G1802" s="66"/>
      <c r="H1802" s="66"/>
      <c r="I1802" s="67">
        <v>947.94</v>
      </c>
      <c r="J1802" s="68"/>
      <c r="K1802" s="66">
        <v>207</v>
      </c>
      <c r="L1802" s="68" t="s">
        <v>261</v>
      </c>
    </row>
    <row r="1803" spans="1:12">
      <c r="A1803" s="63">
        <v>1600</v>
      </c>
      <c r="B1803" s="63" t="s">
        <v>6013</v>
      </c>
      <c r="C1803" s="64" t="s">
        <v>7814</v>
      </c>
      <c r="D1803" s="65">
        <v>43008</v>
      </c>
      <c r="E1803" s="70">
        <v>6</v>
      </c>
      <c r="F1803" s="70">
        <v>61</v>
      </c>
      <c r="G1803" s="66"/>
      <c r="H1803" s="66"/>
      <c r="I1803" s="67">
        <v>841.8</v>
      </c>
      <c r="J1803" s="68"/>
      <c r="K1803" s="66">
        <v>2178</v>
      </c>
      <c r="L1803" s="68" t="s">
        <v>182</v>
      </c>
    </row>
    <row r="1804" spans="1:12">
      <c r="A1804" s="63">
        <v>1600</v>
      </c>
      <c r="B1804" s="63" t="s">
        <v>6013</v>
      </c>
      <c r="C1804" s="64" t="s">
        <v>7815</v>
      </c>
      <c r="D1804" s="65">
        <v>43008</v>
      </c>
      <c r="E1804" s="70">
        <v>6</v>
      </c>
      <c r="F1804" s="70">
        <v>62</v>
      </c>
      <c r="G1804" s="66"/>
      <c r="H1804" s="66"/>
      <c r="I1804" s="67">
        <v>475.8</v>
      </c>
      <c r="J1804" s="68"/>
      <c r="K1804" s="66">
        <v>2037</v>
      </c>
      <c r="L1804" s="68" t="s">
        <v>189</v>
      </c>
    </row>
    <row r="1805" spans="1:12">
      <c r="A1805" s="63">
        <v>1600</v>
      </c>
      <c r="B1805" s="63" t="s">
        <v>6013</v>
      </c>
      <c r="C1805" s="64" t="s">
        <v>7816</v>
      </c>
      <c r="D1805" s="65">
        <v>43008</v>
      </c>
      <c r="E1805" s="70">
        <v>2</v>
      </c>
      <c r="F1805" s="70">
        <v>21</v>
      </c>
      <c r="G1805" s="66"/>
      <c r="H1805" s="66"/>
      <c r="I1805" s="67">
        <v>10444.129999999999</v>
      </c>
      <c r="J1805" s="68"/>
      <c r="K1805" s="66">
        <v>2037</v>
      </c>
      <c r="L1805" s="68" t="s">
        <v>189</v>
      </c>
    </row>
    <row r="1806" spans="1:12">
      <c r="A1806" s="63">
        <v>1600</v>
      </c>
      <c r="B1806" s="63" t="s">
        <v>6013</v>
      </c>
      <c r="C1806" s="64" t="s">
        <v>7817</v>
      </c>
      <c r="D1806" s="65">
        <v>43008</v>
      </c>
      <c r="E1806" s="70">
        <v>6</v>
      </c>
      <c r="F1806" s="70">
        <v>61</v>
      </c>
      <c r="G1806" s="66"/>
      <c r="H1806" s="66"/>
      <c r="I1806" s="67">
        <v>1952</v>
      </c>
      <c r="J1806" s="68"/>
      <c r="K1806" s="66">
        <v>2037</v>
      </c>
      <c r="L1806" s="68" t="s">
        <v>189</v>
      </c>
    </row>
    <row r="1807" spans="1:12">
      <c r="A1807" s="63">
        <v>1600</v>
      </c>
      <c r="B1807" s="63" t="s">
        <v>6013</v>
      </c>
      <c r="C1807" s="64" t="s">
        <v>7818</v>
      </c>
      <c r="D1807" s="65">
        <v>43008</v>
      </c>
      <c r="E1807" s="70">
        <v>1</v>
      </c>
      <c r="F1807" s="70">
        <v>11</v>
      </c>
      <c r="G1807" s="66"/>
      <c r="H1807" s="66"/>
      <c r="I1807" s="67">
        <v>1903.2</v>
      </c>
      <c r="J1807" s="68"/>
      <c r="K1807" s="66">
        <v>949</v>
      </c>
      <c r="L1807" s="68" t="s">
        <v>208</v>
      </c>
    </row>
    <row r="1808" spans="1:12">
      <c r="A1808" s="63">
        <v>1600</v>
      </c>
      <c r="B1808" s="63" t="s">
        <v>6013</v>
      </c>
      <c r="C1808" s="64" t="s">
        <v>7819</v>
      </c>
      <c r="D1808" s="65">
        <v>43008</v>
      </c>
      <c r="E1808" s="70">
        <v>1</v>
      </c>
      <c r="F1808" s="70">
        <v>11</v>
      </c>
      <c r="G1808" s="66"/>
      <c r="H1808" s="66"/>
      <c r="I1808" s="67">
        <v>7717.72</v>
      </c>
      <c r="J1808" s="68"/>
      <c r="K1808" s="66">
        <v>1805</v>
      </c>
      <c r="L1808" s="68" t="s">
        <v>192</v>
      </c>
    </row>
    <row r="1809" spans="1:12">
      <c r="A1809" s="63">
        <v>1600</v>
      </c>
      <c r="B1809" s="63" t="s">
        <v>6013</v>
      </c>
      <c r="C1809" s="64" t="s">
        <v>7820</v>
      </c>
      <c r="D1809" s="65">
        <v>43008</v>
      </c>
      <c r="E1809" s="70">
        <v>1</v>
      </c>
      <c r="F1809" s="70">
        <v>11</v>
      </c>
      <c r="G1809" s="66"/>
      <c r="H1809" s="66"/>
      <c r="I1809" s="67">
        <v>278.16000000000003</v>
      </c>
      <c r="J1809" s="68"/>
      <c r="K1809" s="66">
        <v>1805</v>
      </c>
      <c r="L1809" s="68" t="s">
        <v>192</v>
      </c>
    </row>
    <row r="1810" spans="1:12">
      <c r="A1810" s="63">
        <v>1600</v>
      </c>
      <c r="B1810" s="63" t="s">
        <v>6013</v>
      </c>
      <c r="C1810" s="64" t="s">
        <v>7821</v>
      </c>
      <c r="D1810" s="65">
        <v>43008</v>
      </c>
      <c r="E1810" s="70">
        <v>2</v>
      </c>
      <c r="F1810" s="70">
        <v>21</v>
      </c>
      <c r="G1810" s="66"/>
      <c r="H1810" s="66"/>
      <c r="I1810" s="67">
        <v>8785.2199999999993</v>
      </c>
      <c r="J1810" s="68"/>
      <c r="K1810" s="66">
        <v>1805</v>
      </c>
      <c r="L1810" s="68" t="s">
        <v>192</v>
      </c>
    </row>
    <row r="1811" spans="1:12">
      <c r="A1811" s="63">
        <v>1600</v>
      </c>
      <c r="B1811" s="63" t="s">
        <v>6013</v>
      </c>
      <c r="C1811" s="64" t="s">
        <v>7822</v>
      </c>
      <c r="D1811" s="65">
        <v>43008</v>
      </c>
      <c r="E1811" s="70">
        <v>2</v>
      </c>
      <c r="F1811" s="70">
        <v>21</v>
      </c>
      <c r="G1811" s="66"/>
      <c r="H1811" s="66"/>
      <c r="I1811" s="67">
        <v>1830</v>
      </c>
      <c r="J1811" s="68"/>
      <c r="K1811" s="66">
        <v>1805</v>
      </c>
      <c r="L1811" s="68" t="s">
        <v>192</v>
      </c>
    </row>
    <row r="1812" spans="1:12">
      <c r="A1812" s="63">
        <v>1600</v>
      </c>
      <c r="B1812" s="63" t="s">
        <v>6013</v>
      </c>
      <c r="C1812" s="64" t="s">
        <v>7823</v>
      </c>
      <c r="D1812" s="65">
        <v>43008</v>
      </c>
      <c r="E1812" s="70">
        <v>2</v>
      </c>
      <c r="F1812" s="70">
        <v>21</v>
      </c>
      <c r="G1812" s="66"/>
      <c r="H1812" s="66"/>
      <c r="I1812" s="67">
        <v>278.16000000000003</v>
      </c>
      <c r="J1812" s="68"/>
      <c r="K1812" s="66">
        <v>1805</v>
      </c>
      <c r="L1812" s="68" t="s">
        <v>192</v>
      </c>
    </row>
    <row r="1813" spans="1:12">
      <c r="A1813" s="63">
        <v>1600</v>
      </c>
      <c r="B1813" s="63" t="s">
        <v>6013</v>
      </c>
      <c r="C1813" s="64" t="s">
        <v>7824</v>
      </c>
      <c r="D1813" s="65">
        <v>43008</v>
      </c>
      <c r="E1813" s="70">
        <v>2</v>
      </c>
      <c r="F1813" s="70">
        <v>21</v>
      </c>
      <c r="G1813" s="66"/>
      <c r="H1813" s="66"/>
      <c r="I1813" s="67">
        <v>3818.6</v>
      </c>
      <c r="J1813" s="68"/>
      <c r="K1813" s="66">
        <v>1805</v>
      </c>
      <c r="L1813" s="68" t="s">
        <v>192</v>
      </c>
    </row>
    <row r="1814" spans="1:12">
      <c r="A1814" s="63">
        <v>1600</v>
      </c>
      <c r="B1814" s="63" t="s">
        <v>6013</v>
      </c>
      <c r="C1814" s="64" t="s">
        <v>7825</v>
      </c>
      <c r="D1814" s="65">
        <v>43008</v>
      </c>
      <c r="E1814" s="70">
        <v>2</v>
      </c>
      <c r="F1814" s="70">
        <v>21</v>
      </c>
      <c r="G1814" s="66"/>
      <c r="H1814" s="66"/>
      <c r="I1814" s="67">
        <v>1220</v>
      </c>
      <c r="J1814" s="68"/>
      <c r="K1814" s="66">
        <v>1805</v>
      </c>
      <c r="L1814" s="68" t="s">
        <v>192</v>
      </c>
    </row>
    <row r="1815" spans="1:12">
      <c r="A1815" s="63">
        <v>1600</v>
      </c>
      <c r="B1815" s="63" t="s">
        <v>6013</v>
      </c>
      <c r="C1815" s="64" t="s">
        <v>7826</v>
      </c>
      <c r="D1815" s="65">
        <v>43008</v>
      </c>
      <c r="E1815" s="70">
        <v>2</v>
      </c>
      <c r="F1815" s="70">
        <v>21</v>
      </c>
      <c r="G1815" s="66"/>
      <c r="H1815" s="66"/>
      <c r="I1815" s="67">
        <v>1976.4</v>
      </c>
      <c r="J1815" s="68"/>
      <c r="K1815" s="66">
        <v>1805</v>
      </c>
      <c r="L1815" s="68" t="s">
        <v>192</v>
      </c>
    </row>
    <row r="1816" spans="1:12">
      <c r="A1816" s="63">
        <v>1600</v>
      </c>
      <c r="B1816" s="63" t="s">
        <v>6013</v>
      </c>
      <c r="C1816" s="64" t="s">
        <v>7827</v>
      </c>
      <c r="D1816" s="65">
        <v>43008</v>
      </c>
      <c r="E1816" s="70">
        <v>1</v>
      </c>
      <c r="F1816" s="70">
        <v>11</v>
      </c>
      <c r="G1816" s="66"/>
      <c r="H1816" s="66"/>
      <c r="I1816" s="67">
        <v>7401.74</v>
      </c>
      <c r="J1816" s="68"/>
      <c r="K1816" s="66">
        <v>1805</v>
      </c>
      <c r="L1816" s="68" t="s">
        <v>192</v>
      </c>
    </row>
    <row r="1817" spans="1:12">
      <c r="A1817" s="63">
        <v>1600</v>
      </c>
      <c r="B1817" s="63" t="s">
        <v>6013</v>
      </c>
      <c r="C1817" s="64" t="s">
        <v>7828</v>
      </c>
      <c r="D1817" s="65">
        <v>43008</v>
      </c>
      <c r="E1817" s="70">
        <v>1</v>
      </c>
      <c r="F1817" s="70">
        <v>11</v>
      </c>
      <c r="G1817" s="66"/>
      <c r="H1817" s="66"/>
      <c r="I1817" s="67">
        <v>1778.76</v>
      </c>
      <c r="J1817" s="68"/>
      <c r="K1817" s="66">
        <v>1805</v>
      </c>
      <c r="L1817" s="68" t="s">
        <v>192</v>
      </c>
    </row>
    <row r="1818" spans="1:12">
      <c r="A1818" s="63">
        <v>1600</v>
      </c>
      <c r="B1818" s="63" t="s">
        <v>6013</v>
      </c>
      <c r="C1818" s="64" t="s">
        <v>7829</v>
      </c>
      <c r="D1818" s="65">
        <v>43008</v>
      </c>
      <c r="E1818" s="70">
        <v>1</v>
      </c>
      <c r="F1818" s="70">
        <v>11</v>
      </c>
      <c r="G1818" s="66"/>
      <c r="H1818" s="66"/>
      <c r="I1818" s="67">
        <v>270.83999999999997</v>
      </c>
      <c r="J1818" s="68"/>
      <c r="K1818" s="66">
        <v>1805</v>
      </c>
      <c r="L1818" s="68" t="s">
        <v>192</v>
      </c>
    </row>
    <row r="1819" spans="1:12">
      <c r="A1819" s="63">
        <v>1600</v>
      </c>
      <c r="B1819" s="63" t="s">
        <v>6013</v>
      </c>
      <c r="C1819" s="64" t="s">
        <v>7830</v>
      </c>
      <c r="D1819" s="65">
        <v>43008</v>
      </c>
      <c r="E1819" s="70">
        <v>1</v>
      </c>
      <c r="F1819" s="70">
        <v>11</v>
      </c>
      <c r="G1819" s="66"/>
      <c r="H1819" s="66"/>
      <c r="I1819" s="67">
        <v>9616.0400000000009</v>
      </c>
      <c r="J1819" s="68"/>
      <c r="K1819" s="66">
        <v>1805</v>
      </c>
      <c r="L1819" s="68" t="s">
        <v>192</v>
      </c>
    </row>
    <row r="1820" spans="1:12">
      <c r="A1820" s="63">
        <v>1600</v>
      </c>
      <c r="B1820" s="63" t="s">
        <v>6013</v>
      </c>
      <c r="C1820" s="64" t="s">
        <v>7831</v>
      </c>
      <c r="D1820" s="65">
        <v>43008</v>
      </c>
      <c r="E1820" s="70">
        <v>1</v>
      </c>
      <c r="F1820" s="70">
        <v>11</v>
      </c>
      <c r="G1820" s="66"/>
      <c r="H1820" s="66"/>
      <c r="I1820" s="67">
        <v>2196</v>
      </c>
      <c r="J1820" s="68"/>
      <c r="K1820" s="66">
        <v>1805</v>
      </c>
      <c r="L1820" s="68" t="s">
        <v>192</v>
      </c>
    </row>
    <row r="1821" spans="1:12">
      <c r="A1821" s="63">
        <v>1600</v>
      </c>
      <c r="B1821" s="63" t="s">
        <v>6013</v>
      </c>
      <c r="C1821" s="64" t="s">
        <v>7832</v>
      </c>
      <c r="D1821" s="65">
        <v>43008</v>
      </c>
      <c r="E1821" s="70">
        <v>1</v>
      </c>
      <c r="F1821" s="70">
        <v>11</v>
      </c>
      <c r="G1821" s="66"/>
      <c r="H1821" s="66"/>
      <c r="I1821" s="67">
        <v>370.88</v>
      </c>
      <c r="J1821" s="68"/>
      <c r="K1821" s="66">
        <v>1805</v>
      </c>
      <c r="L1821" s="68" t="s">
        <v>192</v>
      </c>
    </row>
    <row r="1822" spans="1:12">
      <c r="A1822" s="63">
        <v>1600</v>
      </c>
      <c r="B1822" s="63" t="s">
        <v>6013</v>
      </c>
      <c r="C1822" s="64" t="s">
        <v>7833</v>
      </c>
      <c r="D1822" s="65">
        <v>43008</v>
      </c>
      <c r="E1822" s="70">
        <v>6</v>
      </c>
      <c r="F1822" s="70">
        <v>61</v>
      </c>
      <c r="G1822" s="66"/>
      <c r="H1822" s="66"/>
      <c r="I1822" s="67">
        <v>6729.52</v>
      </c>
      <c r="J1822" s="68"/>
      <c r="K1822" s="66">
        <v>1805</v>
      </c>
      <c r="L1822" s="68" t="s">
        <v>192</v>
      </c>
    </row>
    <row r="1823" spans="1:12">
      <c r="A1823" s="63">
        <v>1600</v>
      </c>
      <c r="B1823" s="63" t="s">
        <v>6013</v>
      </c>
      <c r="C1823" s="64" t="s">
        <v>7834</v>
      </c>
      <c r="D1823" s="65">
        <v>43008</v>
      </c>
      <c r="E1823" s="70">
        <v>6</v>
      </c>
      <c r="F1823" s="70">
        <v>61</v>
      </c>
      <c r="G1823" s="66"/>
      <c r="H1823" s="66"/>
      <c r="I1823" s="67">
        <v>1647</v>
      </c>
      <c r="J1823" s="68"/>
      <c r="K1823" s="66">
        <v>1805</v>
      </c>
      <c r="L1823" s="68" t="s">
        <v>192</v>
      </c>
    </row>
    <row r="1824" spans="1:12">
      <c r="A1824" s="63">
        <v>1600</v>
      </c>
      <c r="B1824" s="63" t="s">
        <v>6013</v>
      </c>
      <c r="C1824" s="64" t="s">
        <v>7835</v>
      </c>
      <c r="D1824" s="65">
        <v>43008</v>
      </c>
      <c r="E1824" s="70">
        <v>6</v>
      </c>
      <c r="F1824" s="70">
        <v>61</v>
      </c>
      <c r="G1824" s="66"/>
      <c r="H1824" s="66"/>
      <c r="I1824" s="67">
        <v>278.16000000000003</v>
      </c>
      <c r="J1824" s="68"/>
      <c r="K1824" s="66">
        <v>1805</v>
      </c>
      <c r="L1824" s="68" t="s">
        <v>192</v>
      </c>
    </row>
    <row r="1825" spans="1:12">
      <c r="A1825" s="63">
        <v>1600</v>
      </c>
      <c r="B1825" s="63" t="s">
        <v>6013</v>
      </c>
      <c r="C1825" s="64" t="s">
        <v>7836</v>
      </c>
      <c r="D1825" s="65">
        <v>43008</v>
      </c>
      <c r="E1825" s="70">
        <v>1</v>
      </c>
      <c r="F1825" s="70">
        <v>12</v>
      </c>
      <c r="G1825" s="66"/>
      <c r="H1825" s="66"/>
      <c r="I1825" s="67">
        <v>2818.2</v>
      </c>
      <c r="J1825" s="68"/>
      <c r="K1825" s="66">
        <v>1268</v>
      </c>
      <c r="L1825" s="68" t="s">
        <v>198</v>
      </c>
    </row>
    <row r="1826" spans="1:12">
      <c r="A1826" s="63">
        <v>1600</v>
      </c>
      <c r="B1826" s="63" t="s">
        <v>6013</v>
      </c>
      <c r="C1826" s="64" t="s">
        <v>7837</v>
      </c>
      <c r="D1826" s="65">
        <v>43008</v>
      </c>
      <c r="E1826" s="70">
        <v>6</v>
      </c>
      <c r="F1826" s="70">
        <v>61</v>
      </c>
      <c r="G1826" s="66"/>
      <c r="H1826" s="66"/>
      <c r="I1826" s="67">
        <v>3904</v>
      </c>
      <c r="J1826" s="68"/>
      <c r="K1826" s="66">
        <v>3081</v>
      </c>
      <c r="L1826" s="68" t="s">
        <v>153</v>
      </c>
    </row>
    <row r="1827" spans="1:12">
      <c r="A1827" s="63">
        <v>1600</v>
      </c>
      <c r="B1827" s="63" t="s">
        <v>6013</v>
      </c>
      <c r="C1827" s="64" t="s">
        <v>7838</v>
      </c>
      <c r="D1827" s="65">
        <v>43008</v>
      </c>
      <c r="E1827" s="70">
        <v>1</v>
      </c>
      <c r="F1827" s="70">
        <v>11</v>
      </c>
      <c r="G1827" s="66"/>
      <c r="H1827" s="66"/>
      <c r="I1827" s="67">
        <v>597.79999999999995</v>
      </c>
      <c r="J1827" s="68"/>
      <c r="K1827" s="66">
        <v>3126</v>
      </c>
      <c r="L1827" s="68" t="s">
        <v>150</v>
      </c>
    </row>
    <row r="1828" spans="1:12">
      <c r="A1828" s="63">
        <v>1600</v>
      </c>
      <c r="B1828" s="63" t="s">
        <v>6013</v>
      </c>
      <c r="C1828" s="64" t="s">
        <v>7839</v>
      </c>
      <c r="D1828" s="65">
        <v>43008</v>
      </c>
      <c r="E1828" s="70">
        <v>2</v>
      </c>
      <c r="F1828" s="70">
        <v>21</v>
      </c>
      <c r="G1828" s="66"/>
      <c r="H1828" s="66"/>
      <c r="I1828" s="67">
        <v>517.59</v>
      </c>
      <c r="J1828" s="68"/>
      <c r="K1828" s="66">
        <v>2497</v>
      </c>
      <c r="L1828" s="68" t="s">
        <v>172</v>
      </c>
    </row>
    <row r="1829" spans="1:12">
      <c r="A1829" s="63">
        <v>1600</v>
      </c>
      <c r="B1829" s="63" t="s">
        <v>6013</v>
      </c>
      <c r="C1829" s="64" t="s">
        <v>7840</v>
      </c>
      <c r="D1829" s="65">
        <v>43008</v>
      </c>
      <c r="E1829" s="70">
        <v>2</v>
      </c>
      <c r="F1829" s="70">
        <v>21</v>
      </c>
      <c r="G1829" s="66"/>
      <c r="H1829" s="66"/>
      <c r="I1829" s="67">
        <v>1025.42</v>
      </c>
      <c r="J1829" s="68"/>
      <c r="K1829" s="66">
        <v>3077</v>
      </c>
      <c r="L1829" s="68" t="s">
        <v>154</v>
      </c>
    </row>
    <row r="1830" spans="1:12">
      <c r="A1830" s="63">
        <v>1600</v>
      </c>
      <c r="B1830" s="63" t="s">
        <v>6013</v>
      </c>
      <c r="C1830" s="64" t="s">
        <v>7841</v>
      </c>
      <c r="D1830" s="65">
        <v>43008</v>
      </c>
      <c r="E1830" s="70">
        <v>6</v>
      </c>
      <c r="F1830" s="70">
        <v>61</v>
      </c>
      <c r="G1830" s="66"/>
      <c r="H1830" s="66"/>
      <c r="I1830" s="67">
        <v>7625</v>
      </c>
      <c r="J1830" s="68"/>
      <c r="K1830" s="66">
        <v>3077</v>
      </c>
      <c r="L1830" s="68" t="s">
        <v>154</v>
      </c>
    </row>
    <row r="1831" spans="1:12">
      <c r="A1831" s="63">
        <v>1600</v>
      </c>
      <c r="B1831" s="63" t="s">
        <v>6013</v>
      </c>
      <c r="C1831" s="64" t="s">
        <v>7842</v>
      </c>
      <c r="D1831" s="65">
        <v>43008</v>
      </c>
      <c r="E1831" s="70">
        <v>6</v>
      </c>
      <c r="F1831" s="70">
        <v>61</v>
      </c>
      <c r="G1831" s="66"/>
      <c r="H1831" s="66"/>
      <c r="I1831" s="67">
        <v>6701.48</v>
      </c>
      <c r="J1831" s="68"/>
      <c r="K1831" s="66">
        <v>3077</v>
      </c>
      <c r="L1831" s="68" t="s">
        <v>154</v>
      </c>
    </row>
    <row r="1832" spans="1:12">
      <c r="A1832" s="63">
        <v>1600</v>
      </c>
      <c r="B1832" s="63" t="s">
        <v>6013</v>
      </c>
      <c r="C1832" s="64" t="s">
        <v>7843</v>
      </c>
      <c r="D1832" s="65">
        <v>43008</v>
      </c>
      <c r="E1832" s="70">
        <v>1</v>
      </c>
      <c r="F1832" s="70">
        <v>12</v>
      </c>
      <c r="G1832" s="66"/>
      <c r="H1832" s="66"/>
      <c r="I1832" s="67">
        <v>244</v>
      </c>
      <c r="J1832" s="68"/>
      <c r="K1832" s="66">
        <v>2951</v>
      </c>
      <c r="L1832" s="68" t="s">
        <v>157</v>
      </c>
    </row>
    <row r="1833" spans="1:12">
      <c r="A1833" s="63">
        <v>1600</v>
      </c>
      <c r="B1833" s="63" t="s">
        <v>6013</v>
      </c>
      <c r="C1833" s="64" t="s">
        <v>7844</v>
      </c>
      <c r="D1833" s="65">
        <v>43008</v>
      </c>
      <c r="E1833" s="70">
        <v>1</v>
      </c>
      <c r="F1833" s="70">
        <v>12</v>
      </c>
      <c r="G1833" s="66"/>
      <c r="H1833" s="66"/>
      <c r="I1833" s="67">
        <v>976</v>
      </c>
      <c r="J1833" s="68"/>
      <c r="K1833" s="66">
        <v>2951</v>
      </c>
      <c r="L1833" s="68" t="s">
        <v>157</v>
      </c>
    </row>
    <row r="1834" spans="1:12">
      <c r="A1834" s="63">
        <v>1600</v>
      </c>
      <c r="B1834" s="63" t="s">
        <v>6013</v>
      </c>
      <c r="C1834" s="64" t="s">
        <v>7845</v>
      </c>
      <c r="D1834" s="65">
        <v>43008</v>
      </c>
      <c r="E1834" s="70">
        <v>1</v>
      </c>
      <c r="F1834" s="70">
        <v>12</v>
      </c>
      <c r="G1834" s="66"/>
      <c r="H1834" s="66"/>
      <c r="I1834" s="67">
        <v>488</v>
      </c>
      <c r="J1834" s="68"/>
      <c r="K1834" s="66">
        <v>2951</v>
      </c>
      <c r="L1834" s="68" t="s">
        <v>157</v>
      </c>
    </row>
    <row r="1835" spans="1:12">
      <c r="A1835" s="63">
        <v>1600</v>
      </c>
      <c r="B1835" s="63" t="s">
        <v>6013</v>
      </c>
      <c r="C1835" s="64" t="s">
        <v>7846</v>
      </c>
      <c r="D1835" s="65">
        <v>43008</v>
      </c>
      <c r="E1835" s="70">
        <v>1</v>
      </c>
      <c r="F1835" s="70">
        <v>12</v>
      </c>
      <c r="G1835" s="66"/>
      <c r="H1835" s="66"/>
      <c r="I1835" s="67">
        <v>488</v>
      </c>
      <c r="J1835" s="68"/>
      <c r="K1835" s="66">
        <v>2951</v>
      </c>
      <c r="L1835" s="68" t="s">
        <v>157</v>
      </c>
    </row>
    <row r="1836" spans="1:12">
      <c r="A1836" s="63">
        <v>1600</v>
      </c>
      <c r="B1836" s="63" t="s">
        <v>6013</v>
      </c>
      <c r="C1836" s="64" t="s">
        <v>7847</v>
      </c>
      <c r="D1836" s="65">
        <v>43008</v>
      </c>
      <c r="E1836" s="70">
        <v>3</v>
      </c>
      <c r="F1836" s="71"/>
      <c r="G1836" s="68"/>
      <c r="H1836" s="68"/>
      <c r="I1836" s="67">
        <v>219.6</v>
      </c>
      <c r="J1836" s="68"/>
      <c r="K1836" s="66">
        <v>2951</v>
      </c>
      <c r="L1836" s="68" t="s">
        <v>157</v>
      </c>
    </row>
    <row r="1837" spans="1:12">
      <c r="A1837" s="63">
        <v>1600</v>
      </c>
      <c r="B1837" s="63" t="s">
        <v>6013</v>
      </c>
      <c r="C1837" s="64" t="s">
        <v>7848</v>
      </c>
      <c r="D1837" s="65">
        <v>43008</v>
      </c>
      <c r="E1837" s="70">
        <v>6</v>
      </c>
      <c r="F1837" s="70">
        <v>61</v>
      </c>
      <c r="G1837" s="66"/>
      <c r="H1837" s="66"/>
      <c r="I1837" s="67">
        <v>1732.4</v>
      </c>
      <c r="J1837" s="68"/>
      <c r="K1837" s="66">
        <v>2951</v>
      </c>
      <c r="L1837" s="68" t="s">
        <v>157</v>
      </c>
    </row>
    <row r="1838" spans="1:12">
      <c r="A1838" s="63">
        <v>1600</v>
      </c>
      <c r="B1838" s="63" t="s">
        <v>6013</v>
      </c>
      <c r="C1838" s="64" t="s">
        <v>7849</v>
      </c>
      <c r="D1838" s="65">
        <v>43008</v>
      </c>
      <c r="E1838" s="70">
        <v>1</v>
      </c>
      <c r="F1838" s="70">
        <v>12</v>
      </c>
      <c r="G1838" s="66"/>
      <c r="H1838" s="66"/>
      <c r="I1838" s="67">
        <v>4026</v>
      </c>
      <c r="J1838" s="68"/>
      <c r="K1838" s="66">
        <v>2951</v>
      </c>
      <c r="L1838" s="68" t="s">
        <v>157</v>
      </c>
    </row>
    <row r="1839" spans="1:12">
      <c r="A1839" s="63">
        <v>1600</v>
      </c>
      <c r="B1839" s="63" t="s">
        <v>6013</v>
      </c>
      <c r="C1839" s="64" t="s">
        <v>7850</v>
      </c>
      <c r="D1839" s="65">
        <v>43008</v>
      </c>
      <c r="E1839" s="70">
        <v>1</v>
      </c>
      <c r="F1839" s="70">
        <v>12</v>
      </c>
      <c r="G1839" s="66"/>
      <c r="H1839" s="66"/>
      <c r="I1839" s="67">
        <v>1409.1</v>
      </c>
      <c r="J1839" s="68"/>
      <c r="K1839" s="66">
        <v>3099</v>
      </c>
      <c r="L1839" s="68" t="s">
        <v>152</v>
      </c>
    </row>
    <row r="1840" spans="1:12">
      <c r="A1840" s="63">
        <v>1600</v>
      </c>
      <c r="B1840" s="63" t="s">
        <v>6013</v>
      </c>
      <c r="C1840" s="64" t="s">
        <v>7851</v>
      </c>
      <c r="D1840" s="65">
        <v>43008</v>
      </c>
      <c r="E1840" s="70">
        <v>1</v>
      </c>
      <c r="F1840" s="70">
        <v>12</v>
      </c>
      <c r="G1840" s="66"/>
      <c r="H1840" s="66"/>
      <c r="I1840" s="67">
        <v>1622.6</v>
      </c>
      <c r="J1840" s="68"/>
      <c r="K1840" s="66">
        <v>3099</v>
      </c>
      <c r="L1840" s="68" t="s">
        <v>152</v>
      </c>
    </row>
    <row r="1841" spans="1:12">
      <c r="A1841" s="63">
        <v>1600</v>
      </c>
      <c r="B1841" s="63" t="s">
        <v>6013</v>
      </c>
      <c r="C1841" s="64" t="s">
        <v>7852</v>
      </c>
      <c r="D1841" s="65">
        <v>43008</v>
      </c>
      <c r="E1841" s="70">
        <v>2</v>
      </c>
      <c r="F1841" s="70">
        <v>21</v>
      </c>
      <c r="G1841" s="66"/>
      <c r="H1841" s="66"/>
      <c r="I1841" s="67">
        <v>517.59</v>
      </c>
      <c r="J1841" s="68"/>
      <c r="K1841" s="66">
        <v>3099</v>
      </c>
      <c r="L1841" s="68" t="s">
        <v>152</v>
      </c>
    </row>
    <row r="1842" spans="1:12">
      <c r="A1842" s="63">
        <v>1600</v>
      </c>
      <c r="B1842" s="63" t="s">
        <v>6013</v>
      </c>
      <c r="C1842" s="64" t="s">
        <v>7853</v>
      </c>
      <c r="D1842" s="65">
        <v>43008</v>
      </c>
      <c r="E1842" s="70">
        <v>2</v>
      </c>
      <c r="F1842" s="70">
        <v>21</v>
      </c>
      <c r="G1842" s="66"/>
      <c r="H1842" s="66"/>
      <c r="I1842" s="67">
        <v>517.59</v>
      </c>
      <c r="J1842" s="68"/>
      <c r="K1842" s="66">
        <v>3099</v>
      </c>
      <c r="L1842" s="68" t="s">
        <v>152</v>
      </c>
    </row>
    <row r="1843" spans="1:12">
      <c r="A1843" s="63">
        <v>1600</v>
      </c>
      <c r="B1843" s="63" t="s">
        <v>6013</v>
      </c>
      <c r="C1843" s="64" t="s">
        <v>7854</v>
      </c>
      <c r="D1843" s="65">
        <v>43008</v>
      </c>
      <c r="E1843" s="70">
        <v>2</v>
      </c>
      <c r="F1843" s="70">
        <v>21</v>
      </c>
      <c r="G1843" s="66"/>
      <c r="H1843" s="66"/>
      <c r="I1843" s="67">
        <v>517.59</v>
      </c>
      <c r="J1843" s="68"/>
      <c r="K1843" s="66">
        <v>3099</v>
      </c>
      <c r="L1843" s="68" t="s">
        <v>152</v>
      </c>
    </row>
    <row r="1844" spans="1:12">
      <c r="A1844" s="63">
        <v>1600</v>
      </c>
      <c r="B1844" s="63" t="s">
        <v>6013</v>
      </c>
      <c r="C1844" s="64" t="s">
        <v>7855</v>
      </c>
      <c r="D1844" s="65">
        <v>43008</v>
      </c>
      <c r="E1844" s="70">
        <v>2</v>
      </c>
      <c r="F1844" s="70">
        <v>21</v>
      </c>
      <c r="G1844" s="66"/>
      <c r="H1844" s="66"/>
      <c r="I1844" s="67">
        <v>517.59</v>
      </c>
      <c r="J1844" s="68"/>
      <c r="K1844" s="66">
        <v>3099</v>
      </c>
      <c r="L1844" s="68" t="s">
        <v>152</v>
      </c>
    </row>
    <row r="1845" spans="1:12">
      <c r="A1845" s="63">
        <v>1600</v>
      </c>
      <c r="B1845" s="63" t="s">
        <v>6013</v>
      </c>
      <c r="C1845" s="64" t="s">
        <v>7856</v>
      </c>
      <c r="D1845" s="65">
        <v>43008</v>
      </c>
      <c r="E1845" s="70">
        <v>1</v>
      </c>
      <c r="F1845" s="70">
        <v>12</v>
      </c>
      <c r="G1845" s="66"/>
      <c r="H1845" s="66"/>
      <c r="I1845" s="67">
        <v>976</v>
      </c>
      <c r="J1845" s="68"/>
      <c r="K1845" s="66">
        <v>3099</v>
      </c>
      <c r="L1845" s="68" t="s">
        <v>152</v>
      </c>
    </row>
    <row r="1846" spans="1:12">
      <c r="A1846" s="63">
        <v>1600</v>
      </c>
      <c r="B1846" s="63" t="s">
        <v>6013</v>
      </c>
      <c r="C1846" s="64" t="s">
        <v>7857</v>
      </c>
      <c r="D1846" s="65">
        <v>43008</v>
      </c>
      <c r="E1846" s="70">
        <v>1</v>
      </c>
      <c r="F1846" s="70">
        <v>12</v>
      </c>
      <c r="G1846" s="66"/>
      <c r="H1846" s="66"/>
      <c r="I1846" s="67">
        <v>488</v>
      </c>
      <c r="J1846" s="68"/>
      <c r="K1846" s="66">
        <v>3099</v>
      </c>
      <c r="L1846" s="68" t="s">
        <v>152</v>
      </c>
    </row>
    <row r="1847" spans="1:12">
      <c r="A1847" s="63">
        <v>1600</v>
      </c>
      <c r="B1847" s="63" t="s">
        <v>6013</v>
      </c>
      <c r="C1847" s="64" t="s">
        <v>7858</v>
      </c>
      <c r="D1847" s="65">
        <v>43008</v>
      </c>
      <c r="E1847" s="70">
        <v>1</v>
      </c>
      <c r="F1847" s="70">
        <v>12</v>
      </c>
      <c r="G1847" s="66"/>
      <c r="H1847" s="66"/>
      <c r="I1847" s="67">
        <v>488</v>
      </c>
      <c r="J1847" s="68"/>
      <c r="K1847" s="66">
        <v>3099</v>
      </c>
      <c r="L1847" s="68" t="s">
        <v>152</v>
      </c>
    </row>
    <row r="1848" spans="1:12">
      <c r="A1848" s="63">
        <v>1600</v>
      </c>
      <c r="B1848" s="63" t="s">
        <v>6013</v>
      </c>
      <c r="C1848" s="64" t="s">
        <v>7859</v>
      </c>
      <c r="D1848" s="65">
        <v>43008</v>
      </c>
      <c r="E1848" s="70">
        <v>1</v>
      </c>
      <c r="F1848" s="70">
        <v>12</v>
      </c>
      <c r="G1848" s="66"/>
      <c r="H1848" s="66"/>
      <c r="I1848" s="67">
        <v>488</v>
      </c>
      <c r="J1848" s="68"/>
      <c r="K1848" s="66">
        <v>3099</v>
      </c>
      <c r="L1848" s="68" t="s">
        <v>152</v>
      </c>
    </row>
    <row r="1849" spans="1:12">
      <c r="A1849" s="63">
        <v>1600</v>
      </c>
      <c r="B1849" s="63" t="s">
        <v>6013</v>
      </c>
      <c r="C1849" s="64" t="s">
        <v>7860</v>
      </c>
      <c r="D1849" s="65">
        <v>43008</v>
      </c>
      <c r="E1849" s="70">
        <v>1</v>
      </c>
      <c r="F1849" s="70">
        <v>12</v>
      </c>
      <c r="G1849" s="66"/>
      <c r="H1849" s="66"/>
      <c r="I1849" s="67">
        <v>488</v>
      </c>
      <c r="J1849" s="68"/>
      <c r="K1849" s="66">
        <v>3099</v>
      </c>
      <c r="L1849" s="68" t="s">
        <v>152</v>
      </c>
    </row>
    <row r="1850" spans="1:12">
      <c r="A1850" s="63">
        <v>1600</v>
      </c>
      <c r="B1850" s="63" t="s">
        <v>6013</v>
      </c>
      <c r="C1850" s="64" t="s">
        <v>7861</v>
      </c>
      <c r="D1850" s="65">
        <v>43008</v>
      </c>
      <c r="E1850" s="70">
        <v>1</v>
      </c>
      <c r="F1850" s="70">
        <v>12</v>
      </c>
      <c r="G1850" s="66"/>
      <c r="H1850" s="66"/>
      <c r="I1850" s="67">
        <v>488</v>
      </c>
      <c r="J1850" s="68"/>
      <c r="K1850" s="66">
        <v>3099</v>
      </c>
      <c r="L1850" s="68" t="s">
        <v>152</v>
      </c>
    </row>
    <row r="1851" spans="1:12">
      <c r="A1851" s="63">
        <v>1600</v>
      </c>
      <c r="B1851" s="63" t="s">
        <v>6013</v>
      </c>
      <c r="C1851" s="64" t="s">
        <v>7862</v>
      </c>
      <c r="D1851" s="65">
        <v>43008</v>
      </c>
      <c r="E1851" s="70">
        <v>6</v>
      </c>
      <c r="F1851" s="70">
        <v>61</v>
      </c>
      <c r="G1851" s="66"/>
      <c r="H1851" s="66"/>
      <c r="I1851" s="67">
        <v>1427.4</v>
      </c>
      <c r="J1851" s="68"/>
      <c r="K1851" s="66">
        <v>2792</v>
      </c>
      <c r="L1851" s="68" t="s">
        <v>165</v>
      </c>
    </row>
    <row r="1852" spans="1:12">
      <c r="A1852" s="63">
        <v>1600</v>
      </c>
      <c r="B1852" s="63" t="s">
        <v>6013</v>
      </c>
      <c r="C1852" s="64" t="s">
        <v>7863</v>
      </c>
      <c r="D1852" s="65">
        <v>43012</v>
      </c>
      <c r="E1852" s="70">
        <v>1</v>
      </c>
      <c r="F1852" s="70">
        <v>11</v>
      </c>
      <c r="G1852" s="66"/>
      <c r="H1852" s="66"/>
      <c r="I1852" s="67">
        <v>3542.88</v>
      </c>
      <c r="J1852" s="68"/>
      <c r="K1852" s="66">
        <v>1511</v>
      </c>
      <c r="L1852" s="68" t="s">
        <v>194</v>
      </c>
    </row>
    <row r="1853" spans="1:12">
      <c r="A1853" s="63">
        <v>1600</v>
      </c>
      <c r="B1853" s="63" t="s">
        <v>6013</v>
      </c>
      <c r="C1853" s="64" t="s">
        <v>7864</v>
      </c>
      <c r="D1853" s="65">
        <v>43013</v>
      </c>
      <c r="E1853" s="70">
        <v>3</v>
      </c>
      <c r="F1853" s="71"/>
      <c r="G1853" s="68"/>
      <c r="H1853" s="68"/>
      <c r="I1853" s="67">
        <v>73.2</v>
      </c>
      <c r="J1853" s="68"/>
      <c r="K1853" s="66">
        <v>1440</v>
      </c>
      <c r="L1853" s="68" t="s">
        <v>195</v>
      </c>
    </row>
    <row r="1854" spans="1:12">
      <c r="A1854" s="63">
        <v>1600</v>
      </c>
      <c r="B1854" s="63" t="s">
        <v>6013</v>
      </c>
      <c r="C1854" s="64" t="s">
        <v>7865</v>
      </c>
      <c r="D1854" s="65">
        <v>43013</v>
      </c>
      <c r="E1854" s="70">
        <v>3</v>
      </c>
      <c r="F1854" s="71"/>
      <c r="G1854" s="68"/>
      <c r="H1854" s="68"/>
      <c r="I1854" s="68"/>
      <c r="J1854" s="67">
        <v>-73.2</v>
      </c>
      <c r="K1854" s="66">
        <v>3077</v>
      </c>
      <c r="L1854" s="68" t="s">
        <v>154</v>
      </c>
    </row>
    <row r="1855" spans="1:12">
      <c r="A1855" s="63">
        <v>1600</v>
      </c>
      <c r="B1855" s="63" t="s">
        <v>6013</v>
      </c>
      <c r="C1855" s="64" t="s">
        <v>7866</v>
      </c>
      <c r="D1855" s="65">
        <v>43019</v>
      </c>
      <c r="E1855" s="70">
        <v>1</v>
      </c>
      <c r="F1855" s="70">
        <v>12</v>
      </c>
      <c r="G1855" s="66"/>
      <c r="H1855" s="66"/>
      <c r="I1855" s="67">
        <v>1256.5999999999999</v>
      </c>
      <c r="J1855" s="68"/>
      <c r="K1855" s="66">
        <v>173</v>
      </c>
      <c r="L1855" s="68" t="s">
        <v>266</v>
      </c>
    </row>
    <row r="1856" spans="1:12">
      <c r="A1856" s="63">
        <v>1600</v>
      </c>
      <c r="B1856" s="63" t="s">
        <v>6013</v>
      </c>
      <c r="C1856" s="64" t="s">
        <v>7867</v>
      </c>
      <c r="D1856" s="65">
        <v>43019</v>
      </c>
      <c r="E1856" s="70">
        <v>6</v>
      </c>
      <c r="F1856" s="70">
        <v>62</v>
      </c>
      <c r="G1856" s="66"/>
      <c r="H1856" s="66"/>
      <c r="I1856" s="67">
        <v>634.4</v>
      </c>
      <c r="J1856" s="68"/>
      <c r="K1856" s="66">
        <v>230</v>
      </c>
      <c r="L1856" s="68" t="s">
        <v>256</v>
      </c>
    </row>
    <row r="1857" spans="1:12">
      <c r="A1857" s="63">
        <v>1600</v>
      </c>
      <c r="B1857" s="63" t="s">
        <v>6013</v>
      </c>
      <c r="C1857" s="64" t="s">
        <v>7868</v>
      </c>
      <c r="D1857" s="65">
        <v>43019</v>
      </c>
      <c r="E1857" s="70">
        <v>1</v>
      </c>
      <c r="F1857" s="70">
        <v>12</v>
      </c>
      <c r="G1857" s="66"/>
      <c r="H1857" s="66"/>
      <c r="I1857" s="67">
        <v>1068.1099999999999</v>
      </c>
      <c r="J1857" s="68"/>
      <c r="K1857" s="66">
        <v>320</v>
      </c>
      <c r="L1857" s="68" t="s">
        <v>245</v>
      </c>
    </row>
    <row r="1858" spans="1:12">
      <c r="A1858" s="63">
        <v>1600</v>
      </c>
      <c r="B1858" s="63" t="s">
        <v>6013</v>
      </c>
      <c r="C1858" s="64" t="s">
        <v>7869</v>
      </c>
      <c r="D1858" s="65">
        <v>43019</v>
      </c>
      <c r="E1858" s="70">
        <v>1</v>
      </c>
      <c r="F1858" s="70">
        <v>12</v>
      </c>
      <c r="G1858" s="66"/>
      <c r="H1858" s="66"/>
      <c r="I1858" s="67">
        <v>1256.5999999999999</v>
      </c>
      <c r="J1858" s="68"/>
      <c r="K1858" s="66">
        <v>469</v>
      </c>
      <c r="L1858" s="68" t="s">
        <v>238</v>
      </c>
    </row>
    <row r="1859" spans="1:12">
      <c r="A1859" s="63">
        <v>1600</v>
      </c>
      <c r="B1859" s="63" t="s">
        <v>6013</v>
      </c>
      <c r="C1859" s="64" t="s">
        <v>7870</v>
      </c>
      <c r="D1859" s="65">
        <v>43019</v>
      </c>
      <c r="E1859" s="70">
        <v>6</v>
      </c>
      <c r="F1859" s="70">
        <v>62</v>
      </c>
      <c r="G1859" s="66"/>
      <c r="H1859" s="66"/>
      <c r="I1859" s="67">
        <v>634.4</v>
      </c>
      <c r="J1859" s="68"/>
      <c r="K1859" s="66">
        <v>682</v>
      </c>
      <c r="L1859" s="68" t="s">
        <v>222</v>
      </c>
    </row>
    <row r="1860" spans="1:12">
      <c r="A1860" s="63">
        <v>1600</v>
      </c>
      <c r="B1860" s="63" t="s">
        <v>6013</v>
      </c>
      <c r="C1860" s="64" t="s">
        <v>7871</v>
      </c>
      <c r="D1860" s="65">
        <v>43019</v>
      </c>
      <c r="E1860" s="70">
        <v>1</v>
      </c>
      <c r="F1860" s="70">
        <v>12</v>
      </c>
      <c r="G1860" s="66"/>
      <c r="H1860" s="66"/>
      <c r="I1860" s="67">
        <v>1135.82</v>
      </c>
      <c r="J1860" s="68"/>
      <c r="K1860" s="66">
        <v>971</v>
      </c>
      <c r="L1860" s="68" t="s">
        <v>207</v>
      </c>
    </row>
    <row r="1861" spans="1:12">
      <c r="A1861" s="63">
        <v>1600</v>
      </c>
      <c r="B1861" s="63" t="s">
        <v>6013</v>
      </c>
      <c r="C1861" s="64" t="s">
        <v>7872</v>
      </c>
      <c r="D1861" s="65">
        <v>43019</v>
      </c>
      <c r="E1861" s="70">
        <v>1</v>
      </c>
      <c r="F1861" s="70">
        <v>12</v>
      </c>
      <c r="G1861" s="66"/>
      <c r="H1861" s="66"/>
      <c r="I1861" s="67">
        <v>1456.68</v>
      </c>
      <c r="J1861" s="68"/>
      <c r="K1861" s="66">
        <v>2284</v>
      </c>
      <c r="L1861" s="68" t="s">
        <v>178</v>
      </c>
    </row>
    <row r="1862" spans="1:12">
      <c r="A1862" s="63">
        <v>1600</v>
      </c>
      <c r="B1862" s="63" t="s">
        <v>6013</v>
      </c>
      <c r="C1862" s="64" t="s">
        <v>7873</v>
      </c>
      <c r="D1862" s="65">
        <v>43019</v>
      </c>
      <c r="E1862" s="70">
        <v>1</v>
      </c>
      <c r="F1862" s="70">
        <v>12</v>
      </c>
      <c r="G1862" s="66"/>
      <c r="H1862" s="66"/>
      <c r="I1862" s="67">
        <v>971.12</v>
      </c>
      <c r="J1862" s="68"/>
      <c r="K1862" s="66">
        <v>2284</v>
      </c>
      <c r="L1862" s="68" t="s">
        <v>178</v>
      </c>
    </row>
    <row r="1863" spans="1:12">
      <c r="A1863" s="63">
        <v>1600</v>
      </c>
      <c r="B1863" s="63" t="s">
        <v>6013</v>
      </c>
      <c r="C1863" s="64" t="s">
        <v>7874</v>
      </c>
      <c r="D1863" s="65">
        <v>43019</v>
      </c>
      <c r="E1863" s="70">
        <v>6</v>
      </c>
      <c r="F1863" s="70">
        <v>62</v>
      </c>
      <c r="G1863" s="66"/>
      <c r="H1863" s="66"/>
      <c r="I1863" s="67">
        <v>829.6</v>
      </c>
      <c r="J1863" s="68"/>
      <c r="K1863" s="66">
        <v>1511</v>
      </c>
      <c r="L1863" s="68" t="s">
        <v>194</v>
      </c>
    </row>
    <row r="1864" spans="1:12">
      <c r="A1864" s="63">
        <v>1600</v>
      </c>
      <c r="B1864" s="63" t="s">
        <v>6013</v>
      </c>
      <c r="C1864" s="64" t="s">
        <v>7875</v>
      </c>
      <c r="D1864" s="65">
        <v>43019</v>
      </c>
      <c r="E1864" s="70">
        <v>1</v>
      </c>
      <c r="F1864" s="70">
        <v>12</v>
      </c>
      <c r="G1864" s="66"/>
      <c r="H1864" s="66"/>
      <c r="I1864" s="67">
        <v>1456.68</v>
      </c>
      <c r="J1864" s="68"/>
      <c r="K1864" s="66">
        <v>1511</v>
      </c>
      <c r="L1864" s="68" t="s">
        <v>194</v>
      </c>
    </row>
    <row r="1865" spans="1:12">
      <c r="A1865" s="63">
        <v>1600</v>
      </c>
      <c r="B1865" s="63" t="s">
        <v>6013</v>
      </c>
      <c r="C1865" s="64" t="s">
        <v>7876</v>
      </c>
      <c r="D1865" s="65">
        <v>43019</v>
      </c>
      <c r="E1865" s="70">
        <v>1</v>
      </c>
      <c r="F1865" s="70">
        <v>12</v>
      </c>
      <c r="G1865" s="66"/>
      <c r="H1865" s="66"/>
      <c r="I1865" s="67">
        <v>971.12</v>
      </c>
      <c r="J1865" s="68"/>
      <c r="K1865" s="66">
        <v>1511</v>
      </c>
      <c r="L1865" s="68" t="s">
        <v>194</v>
      </c>
    </row>
    <row r="1866" spans="1:12">
      <c r="A1866" s="63">
        <v>1600</v>
      </c>
      <c r="B1866" s="63" t="s">
        <v>6013</v>
      </c>
      <c r="C1866" s="64" t="s">
        <v>7877</v>
      </c>
      <c r="D1866" s="65">
        <v>43019</v>
      </c>
      <c r="E1866" s="70">
        <v>1</v>
      </c>
      <c r="F1866" s="70">
        <v>12</v>
      </c>
      <c r="G1866" s="66"/>
      <c r="H1866" s="66"/>
      <c r="I1866" s="67">
        <v>1256.5999999999999</v>
      </c>
      <c r="J1866" s="68"/>
      <c r="K1866" s="66">
        <v>283</v>
      </c>
      <c r="L1866" s="68" t="s">
        <v>250</v>
      </c>
    </row>
    <row r="1867" spans="1:12">
      <c r="A1867" s="63">
        <v>1600</v>
      </c>
      <c r="B1867" s="63" t="s">
        <v>6013</v>
      </c>
      <c r="C1867" s="64" t="s">
        <v>7878</v>
      </c>
      <c r="D1867" s="65">
        <v>43019</v>
      </c>
      <c r="E1867" s="70">
        <v>6</v>
      </c>
      <c r="F1867" s="70">
        <v>62</v>
      </c>
      <c r="G1867" s="66"/>
      <c r="H1867" s="66"/>
      <c r="I1867" s="67">
        <v>663.68</v>
      </c>
      <c r="J1867" s="68"/>
      <c r="K1867" s="66">
        <v>100</v>
      </c>
      <c r="L1867" s="68" t="s">
        <v>280</v>
      </c>
    </row>
    <row r="1868" spans="1:12">
      <c r="A1868" s="63">
        <v>1600</v>
      </c>
      <c r="B1868" s="63" t="s">
        <v>6013</v>
      </c>
      <c r="C1868" s="64" t="s">
        <v>7879</v>
      </c>
      <c r="D1868" s="65">
        <v>43019</v>
      </c>
      <c r="E1868" s="70">
        <v>6</v>
      </c>
      <c r="F1868" s="70">
        <v>62</v>
      </c>
      <c r="G1868" s="66"/>
      <c r="H1868" s="66"/>
      <c r="I1868" s="67">
        <v>663.68</v>
      </c>
      <c r="J1868" s="68"/>
      <c r="K1868" s="66">
        <v>100</v>
      </c>
      <c r="L1868" s="68" t="s">
        <v>280</v>
      </c>
    </row>
    <row r="1869" spans="1:12">
      <c r="A1869" s="63">
        <v>1600</v>
      </c>
      <c r="B1869" s="63" t="s">
        <v>6013</v>
      </c>
      <c r="C1869" s="64" t="s">
        <v>7880</v>
      </c>
      <c r="D1869" s="65">
        <v>43019</v>
      </c>
      <c r="E1869" s="70">
        <v>1</v>
      </c>
      <c r="F1869" s="70">
        <v>12</v>
      </c>
      <c r="G1869" s="66"/>
      <c r="H1869" s="66"/>
      <c r="I1869" s="67">
        <v>1019.92</v>
      </c>
      <c r="J1869" s="68"/>
      <c r="K1869" s="66">
        <v>133</v>
      </c>
      <c r="L1869" s="68" t="s">
        <v>269</v>
      </c>
    </row>
    <row r="1870" spans="1:12">
      <c r="A1870" s="63">
        <v>1600</v>
      </c>
      <c r="B1870" s="63" t="s">
        <v>6013</v>
      </c>
      <c r="C1870" s="64" t="s">
        <v>7881</v>
      </c>
      <c r="D1870" s="65">
        <v>43019</v>
      </c>
      <c r="E1870" s="70">
        <v>1</v>
      </c>
      <c r="F1870" s="70">
        <v>12</v>
      </c>
      <c r="G1870" s="66"/>
      <c r="H1870" s="66"/>
      <c r="I1870" s="67">
        <v>879.62</v>
      </c>
      <c r="J1870" s="68"/>
      <c r="K1870" s="66">
        <v>133</v>
      </c>
      <c r="L1870" s="68" t="s">
        <v>269</v>
      </c>
    </row>
    <row r="1871" spans="1:12">
      <c r="A1871" s="63">
        <v>1600</v>
      </c>
      <c r="B1871" s="63" t="s">
        <v>6013</v>
      </c>
      <c r="C1871" s="64" t="s">
        <v>7882</v>
      </c>
      <c r="D1871" s="65">
        <v>43019</v>
      </c>
      <c r="E1871" s="70">
        <v>1</v>
      </c>
      <c r="F1871" s="70">
        <v>12</v>
      </c>
      <c r="G1871" s="66"/>
      <c r="H1871" s="66"/>
      <c r="I1871" s="67">
        <v>679.54</v>
      </c>
      <c r="J1871" s="68"/>
      <c r="K1871" s="66">
        <v>133</v>
      </c>
      <c r="L1871" s="68" t="s">
        <v>269</v>
      </c>
    </row>
    <row r="1872" spans="1:12">
      <c r="A1872" s="63">
        <v>1600</v>
      </c>
      <c r="B1872" s="63" t="s">
        <v>6013</v>
      </c>
      <c r="C1872" s="64" t="s">
        <v>7883</v>
      </c>
      <c r="D1872" s="65">
        <v>43019</v>
      </c>
      <c r="E1872" s="70">
        <v>3</v>
      </c>
      <c r="F1872" s="71"/>
      <c r="G1872" s="68"/>
      <c r="H1872" s="68"/>
      <c r="I1872" s="67">
        <v>73.2</v>
      </c>
      <c r="J1872" s="68"/>
      <c r="K1872" s="66">
        <v>133</v>
      </c>
      <c r="L1872" s="68" t="s">
        <v>269</v>
      </c>
    </row>
    <row r="1873" spans="1:12">
      <c r="A1873" s="63">
        <v>1600</v>
      </c>
      <c r="B1873" s="63" t="s">
        <v>6013</v>
      </c>
      <c r="C1873" s="64" t="s">
        <v>7884</v>
      </c>
      <c r="D1873" s="65">
        <v>43019</v>
      </c>
      <c r="E1873" s="70">
        <v>2</v>
      </c>
      <c r="F1873" s="70">
        <v>21</v>
      </c>
      <c r="G1873" s="66"/>
      <c r="H1873" s="66"/>
      <c r="I1873" s="67">
        <v>3088.06</v>
      </c>
      <c r="J1873" s="68"/>
      <c r="K1873" s="66">
        <v>103</v>
      </c>
      <c r="L1873" s="68" t="s">
        <v>277</v>
      </c>
    </row>
    <row r="1874" spans="1:12">
      <c r="A1874" s="63">
        <v>1600</v>
      </c>
      <c r="B1874" s="63" t="s">
        <v>6013</v>
      </c>
      <c r="C1874" s="64" t="s">
        <v>7885</v>
      </c>
      <c r="D1874" s="65">
        <v>43019</v>
      </c>
      <c r="E1874" s="70">
        <v>6</v>
      </c>
      <c r="F1874" s="70">
        <v>62</v>
      </c>
      <c r="G1874" s="66"/>
      <c r="H1874" s="66"/>
      <c r="I1874" s="67">
        <v>1659.2</v>
      </c>
      <c r="J1874" s="68"/>
      <c r="K1874" s="66">
        <v>2803</v>
      </c>
      <c r="L1874" s="68" t="s">
        <v>163</v>
      </c>
    </row>
    <row r="1875" spans="1:12">
      <c r="A1875" s="63">
        <v>1600</v>
      </c>
      <c r="B1875" s="63" t="s">
        <v>6013</v>
      </c>
      <c r="C1875" s="64" t="s">
        <v>7886</v>
      </c>
      <c r="D1875" s="65">
        <v>43019</v>
      </c>
      <c r="E1875" s="70">
        <v>1</v>
      </c>
      <c r="F1875" s="70">
        <v>12</v>
      </c>
      <c r="G1875" s="66"/>
      <c r="H1875" s="66"/>
      <c r="I1875" s="67">
        <v>879.62</v>
      </c>
      <c r="J1875" s="68"/>
      <c r="K1875" s="66">
        <v>2628</v>
      </c>
      <c r="L1875" s="68" t="s">
        <v>167</v>
      </c>
    </row>
    <row r="1876" spans="1:12">
      <c r="A1876" s="63">
        <v>1600</v>
      </c>
      <c r="B1876" s="63" t="s">
        <v>6013</v>
      </c>
      <c r="C1876" s="64" t="s">
        <v>7887</v>
      </c>
      <c r="D1876" s="65">
        <v>43019</v>
      </c>
      <c r="E1876" s="70">
        <v>1</v>
      </c>
      <c r="F1876" s="70">
        <v>12</v>
      </c>
      <c r="G1876" s="66"/>
      <c r="H1876" s="66"/>
      <c r="I1876" s="67">
        <v>1093.1199999999999</v>
      </c>
      <c r="J1876" s="68"/>
      <c r="K1876" s="66">
        <v>756</v>
      </c>
      <c r="L1876" s="68" t="s">
        <v>217</v>
      </c>
    </row>
    <row r="1877" spans="1:12">
      <c r="A1877" s="63">
        <v>1600</v>
      </c>
      <c r="B1877" s="63" t="s">
        <v>6013</v>
      </c>
      <c r="C1877" s="64" t="s">
        <v>7888</v>
      </c>
      <c r="D1877" s="65">
        <v>43019</v>
      </c>
      <c r="E1877" s="70">
        <v>1</v>
      </c>
      <c r="F1877" s="70">
        <v>12</v>
      </c>
      <c r="G1877" s="66"/>
      <c r="H1877" s="66"/>
      <c r="I1877" s="67">
        <v>728.34</v>
      </c>
      <c r="J1877" s="68"/>
      <c r="K1877" s="66">
        <v>756</v>
      </c>
      <c r="L1877" s="68" t="s">
        <v>217</v>
      </c>
    </row>
    <row r="1878" spans="1:12">
      <c r="A1878" s="63">
        <v>1600</v>
      </c>
      <c r="B1878" s="63" t="s">
        <v>6013</v>
      </c>
      <c r="C1878" s="64" t="s">
        <v>7889</v>
      </c>
      <c r="D1878" s="65">
        <v>43019</v>
      </c>
      <c r="E1878" s="70">
        <v>1</v>
      </c>
      <c r="F1878" s="70">
        <v>12</v>
      </c>
      <c r="G1878" s="66"/>
      <c r="H1878" s="66"/>
      <c r="I1878" s="67">
        <v>879.62</v>
      </c>
      <c r="J1878" s="68"/>
      <c r="K1878" s="66">
        <v>811</v>
      </c>
      <c r="L1878" s="68" t="s">
        <v>214</v>
      </c>
    </row>
    <row r="1879" spans="1:12">
      <c r="A1879" s="63">
        <v>1600</v>
      </c>
      <c r="B1879" s="63" t="s">
        <v>6013</v>
      </c>
      <c r="C1879" s="64" t="s">
        <v>7890</v>
      </c>
      <c r="D1879" s="65">
        <v>43019</v>
      </c>
      <c r="E1879" s="70">
        <v>1</v>
      </c>
      <c r="F1879" s="70">
        <v>12</v>
      </c>
      <c r="G1879" s="66"/>
      <c r="H1879" s="66"/>
      <c r="I1879" s="67">
        <v>1586</v>
      </c>
      <c r="J1879" s="68"/>
      <c r="K1879" s="66">
        <v>1440</v>
      </c>
      <c r="L1879" s="68" t="s">
        <v>195</v>
      </c>
    </row>
    <row r="1880" spans="1:12">
      <c r="A1880" s="63">
        <v>1600</v>
      </c>
      <c r="B1880" s="63" t="s">
        <v>6013</v>
      </c>
      <c r="C1880" s="64" t="s">
        <v>7891</v>
      </c>
      <c r="D1880" s="65">
        <v>43019</v>
      </c>
      <c r="E1880" s="70">
        <v>3</v>
      </c>
      <c r="F1880" s="71"/>
      <c r="G1880" s="68"/>
      <c r="H1880" s="68"/>
      <c r="I1880" s="67">
        <v>219.6</v>
      </c>
      <c r="J1880" s="68"/>
      <c r="K1880" s="66">
        <v>2178</v>
      </c>
      <c r="L1880" s="68" t="s">
        <v>182</v>
      </c>
    </row>
    <row r="1881" spans="1:12">
      <c r="A1881" s="63">
        <v>1600</v>
      </c>
      <c r="B1881" s="63" t="s">
        <v>6013</v>
      </c>
      <c r="C1881" s="64" t="s">
        <v>7892</v>
      </c>
      <c r="D1881" s="65">
        <v>43019</v>
      </c>
      <c r="E1881" s="70">
        <v>1</v>
      </c>
      <c r="F1881" s="70">
        <v>12</v>
      </c>
      <c r="G1881" s="66"/>
      <c r="H1881" s="66"/>
      <c r="I1881" s="67">
        <v>1068.1099999999999</v>
      </c>
      <c r="J1881" s="68"/>
      <c r="K1881" s="66">
        <v>212</v>
      </c>
      <c r="L1881" s="68" t="s">
        <v>260</v>
      </c>
    </row>
    <row r="1882" spans="1:12">
      <c r="A1882" s="63">
        <v>1600</v>
      </c>
      <c r="B1882" s="63" t="s">
        <v>6013</v>
      </c>
      <c r="C1882" s="64" t="s">
        <v>7893</v>
      </c>
      <c r="D1882" s="65">
        <v>43019</v>
      </c>
      <c r="E1882" s="70">
        <v>1</v>
      </c>
      <c r="F1882" s="70">
        <v>12</v>
      </c>
      <c r="G1882" s="66"/>
      <c r="H1882" s="66"/>
      <c r="I1882" s="67">
        <v>879.62</v>
      </c>
      <c r="J1882" s="68"/>
      <c r="K1882" s="66">
        <v>440</v>
      </c>
      <c r="L1882" s="68" t="s">
        <v>239</v>
      </c>
    </row>
    <row r="1883" spans="1:12">
      <c r="A1883" s="63">
        <v>1600</v>
      </c>
      <c r="B1883" s="63" t="s">
        <v>6013</v>
      </c>
      <c r="C1883" s="64" t="s">
        <v>7894</v>
      </c>
      <c r="D1883" s="65">
        <v>43019</v>
      </c>
      <c r="E1883" s="70">
        <v>1</v>
      </c>
      <c r="F1883" s="70">
        <v>12</v>
      </c>
      <c r="G1883" s="66"/>
      <c r="H1883" s="66"/>
      <c r="I1883" s="67">
        <v>879.62</v>
      </c>
      <c r="J1883" s="68"/>
      <c r="K1883" s="66">
        <v>440</v>
      </c>
      <c r="L1883" s="68" t="s">
        <v>239</v>
      </c>
    </row>
    <row r="1884" spans="1:12">
      <c r="A1884" s="63">
        <v>1600</v>
      </c>
      <c r="B1884" s="63" t="s">
        <v>6013</v>
      </c>
      <c r="C1884" s="64" t="s">
        <v>7895</v>
      </c>
      <c r="D1884" s="65">
        <v>43019</v>
      </c>
      <c r="E1884" s="70">
        <v>1</v>
      </c>
      <c r="F1884" s="70">
        <v>12</v>
      </c>
      <c r="G1884" s="66"/>
      <c r="H1884" s="66"/>
      <c r="I1884" s="67">
        <v>879.62</v>
      </c>
      <c r="J1884" s="68"/>
      <c r="K1884" s="66">
        <v>440</v>
      </c>
      <c r="L1884" s="68" t="s">
        <v>239</v>
      </c>
    </row>
    <row r="1885" spans="1:12">
      <c r="A1885" s="63">
        <v>1600</v>
      </c>
      <c r="B1885" s="63" t="s">
        <v>6013</v>
      </c>
      <c r="C1885" s="64" t="s">
        <v>7896</v>
      </c>
      <c r="D1885" s="65">
        <v>43019</v>
      </c>
      <c r="E1885" s="70">
        <v>1</v>
      </c>
      <c r="F1885" s="70">
        <v>12</v>
      </c>
      <c r="G1885" s="66"/>
      <c r="H1885" s="66"/>
      <c r="I1885" s="67">
        <v>879.62</v>
      </c>
      <c r="J1885" s="68"/>
      <c r="K1885" s="66">
        <v>440</v>
      </c>
      <c r="L1885" s="68" t="s">
        <v>239</v>
      </c>
    </row>
    <row r="1886" spans="1:12">
      <c r="A1886" s="63">
        <v>1600</v>
      </c>
      <c r="B1886" s="63" t="s">
        <v>6013</v>
      </c>
      <c r="C1886" s="64" t="s">
        <v>7897</v>
      </c>
      <c r="D1886" s="65">
        <v>43019</v>
      </c>
      <c r="E1886" s="70">
        <v>2</v>
      </c>
      <c r="F1886" s="70">
        <v>22</v>
      </c>
      <c r="G1886" s="66"/>
      <c r="H1886" s="66"/>
      <c r="I1886" s="67">
        <v>1187.06</v>
      </c>
      <c r="J1886" s="68"/>
      <c r="K1886" s="66">
        <v>440</v>
      </c>
      <c r="L1886" s="68" t="s">
        <v>239</v>
      </c>
    </row>
    <row r="1887" spans="1:12">
      <c r="A1887" s="63">
        <v>1600</v>
      </c>
      <c r="B1887" s="63" t="s">
        <v>6013</v>
      </c>
      <c r="C1887" s="64" t="s">
        <v>7898</v>
      </c>
      <c r="D1887" s="65">
        <v>43019</v>
      </c>
      <c r="E1887" s="70">
        <v>2</v>
      </c>
      <c r="F1887" s="70">
        <v>22</v>
      </c>
      <c r="G1887" s="66"/>
      <c r="H1887" s="66"/>
      <c r="I1887" s="67">
        <v>1187.06</v>
      </c>
      <c r="J1887" s="68"/>
      <c r="K1887" s="66">
        <v>207</v>
      </c>
      <c r="L1887" s="68" t="s">
        <v>261</v>
      </c>
    </row>
    <row r="1888" spans="1:12">
      <c r="A1888" s="63">
        <v>1600</v>
      </c>
      <c r="B1888" s="63" t="s">
        <v>6013</v>
      </c>
      <c r="C1888" s="64" t="s">
        <v>7899</v>
      </c>
      <c r="D1888" s="65">
        <v>43019</v>
      </c>
      <c r="E1888" s="70">
        <v>3</v>
      </c>
      <c r="F1888" s="71"/>
      <c r="G1888" s="68"/>
      <c r="H1888" s="68"/>
      <c r="I1888" s="67">
        <v>219.6</v>
      </c>
      <c r="J1888" s="68"/>
      <c r="K1888" s="66">
        <v>2178</v>
      </c>
      <c r="L1888" s="68" t="s">
        <v>182</v>
      </c>
    </row>
    <row r="1889" spans="1:12">
      <c r="A1889" s="63">
        <v>1600</v>
      </c>
      <c r="B1889" s="63" t="s">
        <v>6013</v>
      </c>
      <c r="C1889" s="64" t="s">
        <v>7900</v>
      </c>
      <c r="D1889" s="65">
        <v>43019</v>
      </c>
      <c r="E1889" s="70">
        <v>2</v>
      </c>
      <c r="F1889" s="70">
        <v>22</v>
      </c>
      <c r="G1889" s="66"/>
      <c r="H1889" s="66"/>
      <c r="I1889" s="67">
        <v>15006</v>
      </c>
      <c r="J1889" s="68"/>
      <c r="K1889" s="66">
        <v>2037</v>
      </c>
      <c r="L1889" s="68" t="s">
        <v>189</v>
      </c>
    </row>
    <row r="1890" spans="1:12">
      <c r="A1890" s="63">
        <v>1600</v>
      </c>
      <c r="B1890" s="63" t="s">
        <v>6013</v>
      </c>
      <c r="C1890" s="64" t="s">
        <v>7901</v>
      </c>
      <c r="D1890" s="65">
        <v>43019</v>
      </c>
      <c r="E1890" s="70">
        <v>6</v>
      </c>
      <c r="F1890" s="70">
        <v>62</v>
      </c>
      <c r="G1890" s="66"/>
      <c r="H1890" s="66"/>
      <c r="I1890" s="67">
        <v>444.08</v>
      </c>
      <c r="J1890" s="68"/>
      <c r="K1890" s="66">
        <v>949</v>
      </c>
      <c r="L1890" s="68" t="s">
        <v>208</v>
      </c>
    </row>
    <row r="1891" spans="1:12">
      <c r="A1891" s="63">
        <v>1600</v>
      </c>
      <c r="B1891" s="63" t="s">
        <v>6013</v>
      </c>
      <c r="C1891" s="64" t="s">
        <v>7902</v>
      </c>
      <c r="D1891" s="65">
        <v>43019</v>
      </c>
      <c r="E1891" s="70">
        <v>3</v>
      </c>
      <c r="F1891" s="71"/>
      <c r="G1891" s="68"/>
      <c r="H1891" s="68"/>
      <c r="I1891" s="67">
        <v>219.6</v>
      </c>
      <c r="J1891" s="68"/>
      <c r="K1891" s="66">
        <v>949</v>
      </c>
      <c r="L1891" s="68" t="s">
        <v>208</v>
      </c>
    </row>
    <row r="1892" spans="1:12">
      <c r="A1892" s="63">
        <v>1600</v>
      </c>
      <c r="B1892" s="63" t="s">
        <v>6013</v>
      </c>
      <c r="C1892" s="64" t="s">
        <v>7903</v>
      </c>
      <c r="D1892" s="65">
        <v>43019</v>
      </c>
      <c r="E1892" s="70">
        <v>1</v>
      </c>
      <c r="F1892" s="70">
        <v>12</v>
      </c>
      <c r="G1892" s="66"/>
      <c r="H1892" s="66"/>
      <c r="I1892" s="67">
        <v>1110.2</v>
      </c>
      <c r="J1892" s="68"/>
      <c r="K1892" s="66">
        <v>1268</v>
      </c>
      <c r="L1892" s="68" t="s">
        <v>198</v>
      </c>
    </row>
    <row r="1893" spans="1:12">
      <c r="A1893" s="63">
        <v>1600</v>
      </c>
      <c r="B1893" s="63" t="s">
        <v>6013</v>
      </c>
      <c r="C1893" s="64" t="s">
        <v>7904</v>
      </c>
      <c r="D1893" s="65">
        <v>43019</v>
      </c>
      <c r="E1893" s="70">
        <v>1</v>
      </c>
      <c r="F1893" s="70">
        <v>12</v>
      </c>
      <c r="G1893" s="66"/>
      <c r="H1893" s="66"/>
      <c r="I1893" s="67">
        <v>1135.82</v>
      </c>
      <c r="J1893" s="68"/>
      <c r="K1893" s="66">
        <v>1268</v>
      </c>
      <c r="L1893" s="68" t="s">
        <v>198</v>
      </c>
    </row>
    <row r="1894" spans="1:12">
      <c r="A1894" s="63">
        <v>1600</v>
      </c>
      <c r="B1894" s="63" t="s">
        <v>6013</v>
      </c>
      <c r="C1894" s="64" t="s">
        <v>7905</v>
      </c>
      <c r="D1894" s="65">
        <v>43019</v>
      </c>
      <c r="E1894" s="70">
        <v>3</v>
      </c>
      <c r="F1894" s="71"/>
      <c r="G1894" s="68"/>
      <c r="H1894" s="68"/>
      <c r="I1894" s="67">
        <v>73.2</v>
      </c>
      <c r="J1894" s="68"/>
      <c r="K1894" s="66">
        <v>3077</v>
      </c>
      <c r="L1894" s="68" t="s">
        <v>154</v>
      </c>
    </row>
    <row r="1895" spans="1:12">
      <c r="A1895" s="63">
        <v>1600</v>
      </c>
      <c r="B1895" s="63" t="s">
        <v>6013</v>
      </c>
      <c r="C1895" s="64" t="s">
        <v>7906</v>
      </c>
      <c r="D1895" s="65">
        <v>43019</v>
      </c>
      <c r="E1895" s="70">
        <v>3</v>
      </c>
      <c r="F1895" s="71"/>
      <c r="G1895" s="68"/>
      <c r="H1895" s="68"/>
      <c r="I1895" s="67">
        <v>219.6</v>
      </c>
      <c r="J1895" s="68"/>
      <c r="K1895" s="66">
        <v>3077</v>
      </c>
      <c r="L1895" s="68" t="s">
        <v>154</v>
      </c>
    </row>
    <row r="1896" spans="1:12">
      <c r="A1896" s="63">
        <v>1600</v>
      </c>
      <c r="B1896" s="63" t="s">
        <v>6013</v>
      </c>
      <c r="C1896" s="64" t="s">
        <v>7907</v>
      </c>
      <c r="D1896" s="65">
        <v>43019</v>
      </c>
      <c r="E1896" s="70">
        <v>1</v>
      </c>
      <c r="F1896" s="70">
        <v>12</v>
      </c>
      <c r="G1896" s="66"/>
      <c r="H1896" s="66"/>
      <c r="I1896" s="67">
        <v>1019.92</v>
      </c>
      <c r="J1896" s="68"/>
      <c r="K1896" s="66">
        <v>2951</v>
      </c>
      <c r="L1896" s="68" t="s">
        <v>157</v>
      </c>
    </row>
    <row r="1897" spans="1:12">
      <c r="A1897" s="63">
        <v>1600</v>
      </c>
      <c r="B1897" s="63" t="s">
        <v>6013</v>
      </c>
      <c r="C1897" s="64" t="s">
        <v>7908</v>
      </c>
      <c r="D1897" s="65">
        <v>43019</v>
      </c>
      <c r="E1897" s="70">
        <v>1</v>
      </c>
      <c r="F1897" s="70">
        <v>12</v>
      </c>
      <c r="G1897" s="66"/>
      <c r="H1897" s="66"/>
      <c r="I1897" s="67">
        <v>679.54</v>
      </c>
      <c r="J1897" s="68"/>
      <c r="K1897" s="66">
        <v>2951</v>
      </c>
      <c r="L1897" s="68" t="s">
        <v>157</v>
      </c>
    </row>
    <row r="1898" spans="1:12">
      <c r="A1898" s="63">
        <v>1600</v>
      </c>
      <c r="B1898" s="63" t="s">
        <v>6013</v>
      </c>
      <c r="C1898" s="64" t="s">
        <v>7909</v>
      </c>
      <c r="D1898" s="65">
        <v>43019</v>
      </c>
      <c r="E1898" s="70">
        <v>1</v>
      </c>
      <c r="F1898" s="70">
        <v>12</v>
      </c>
      <c r="G1898" s="66"/>
      <c r="H1898" s="66"/>
      <c r="I1898" s="67">
        <v>879.62</v>
      </c>
      <c r="J1898" s="68"/>
      <c r="K1898" s="66">
        <v>3099</v>
      </c>
      <c r="L1898" s="68" t="s">
        <v>152</v>
      </c>
    </row>
    <row r="1899" spans="1:12">
      <c r="A1899" s="63">
        <v>1600</v>
      </c>
      <c r="B1899" s="63" t="s">
        <v>6013</v>
      </c>
      <c r="C1899" s="64" t="s">
        <v>7910</v>
      </c>
      <c r="D1899" s="65">
        <v>43019</v>
      </c>
      <c r="E1899" s="70">
        <v>1</v>
      </c>
      <c r="F1899" s="70">
        <v>12</v>
      </c>
      <c r="G1899" s="66"/>
      <c r="H1899" s="66"/>
      <c r="I1899" s="67">
        <v>1622.6</v>
      </c>
      <c r="J1899" s="68"/>
      <c r="K1899" s="66">
        <v>3099</v>
      </c>
      <c r="L1899" s="68" t="s">
        <v>152</v>
      </c>
    </row>
    <row r="1900" spans="1:12">
      <c r="A1900" s="63">
        <v>1600</v>
      </c>
      <c r="B1900" s="63" t="s">
        <v>6013</v>
      </c>
      <c r="C1900" s="64" t="s">
        <v>7911</v>
      </c>
      <c r="D1900" s="65">
        <v>43019</v>
      </c>
      <c r="E1900" s="70">
        <v>6</v>
      </c>
      <c r="F1900" s="70">
        <v>62</v>
      </c>
      <c r="G1900" s="66"/>
      <c r="H1900" s="66"/>
      <c r="I1900" s="67">
        <v>829.6</v>
      </c>
      <c r="J1900" s="68"/>
      <c r="K1900" s="66">
        <v>3099</v>
      </c>
      <c r="L1900" s="68" t="s">
        <v>152</v>
      </c>
    </row>
    <row r="1901" spans="1:12">
      <c r="A1901" s="63">
        <v>1600</v>
      </c>
      <c r="B1901" s="63" t="s">
        <v>6013</v>
      </c>
      <c r="C1901" s="64" t="s">
        <v>7912</v>
      </c>
      <c r="D1901" s="65">
        <v>43019</v>
      </c>
      <c r="E1901" s="70">
        <v>6</v>
      </c>
      <c r="F1901" s="70">
        <v>62</v>
      </c>
      <c r="G1901" s="66"/>
      <c r="H1901" s="66"/>
      <c r="I1901" s="67">
        <v>1659.2</v>
      </c>
      <c r="J1901" s="68"/>
      <c r="K1901" s="66">
        <v>2792</v>
      </c>
      <c r="L1901" s="68" t="s">
        <v>165</v>
      </c>
    </row>
    <row r="1902" spans="1:12">
      <c r="A1902" s="63">
        <v>1600</v>
      </c>
      <c r="B1902" s="63" t="s">
        <v>6013</v>
      </c>
      <c r="C1902" s="64" t="s">
        <v>7913</v>
      </c>
      <c r="D1902" s="65">
        <v>43019</v>
      </c>
      <c r="E1902" s="70">
        <v>2</v>
      </c>
      <c r="F1902" s="70">
        <v>22</v>
      </c>
      <c r="G1902" s="66"/>
      <c r="H1902" s="66"/>
      <c r="I1902" s="67">
        <v>1695.8</v>
      </c>
      <c r="J1902" s="68"/>
      <c r="K1902" s="66">
        <v>2792</v>
      </c>
      <c r="L1902" s="68" t="s">
        <v>165</v>
      </c>
    </row>
    <row r="1903" spans="1:12">
      <c r="A1903" s="63">
        <v>1600</v>
      </c>
      <c r="B1903" s="63" t="s">
        <v>6013</v>
      </c>
      <c r="C1903" s="64" t="s">
        <v>7914</v>
      </c>
      <c r="D1903" s="65">
        <v>43019</v>
      </c>
      <c r="E1903" s="70">
        <v>3</v>
      </c>
      <c r="F1903" s="71"/>
      <c r="G1903" s="68"/>
      <c r="H1903" s="68"/>
      <c r="I1903" s="67">
        <v>256.2</v>
      </c>
      <c r="J1903" s="68"/>
      <c r="K1903" s="66">
        <v>2792</v>
      </c>
      <c r="L1903" s="68" t="s">
        <v>165</v>
      </c>
    </row>
    <row r="1904" spans="1:12">
      <c r="A1904" s="63">
        <v>1600</v>
      </c>
      <c r="B1904" s="63" t="s">
        <v>6013</v>
      </c>
      <c r="C1904" s="64" t="s">
        <v>7915</v>
      </c>
      <c r="D1904" s="65">
        <v>43019</v>
      </c>
      <c r="E1904" s="70">
        <v>6</v>
      </c>
      <c r="F1904" s="70">
        <v>62</v>
      </c>
      <c r="G1904" s="66"/>
      <c r="H1904" s="66"/>
      <c r="I1904" s="67">
        <v>705.16</v>
      </c>
      <c r="J1904" s="68"/>
      <c r="K1904" s="66">
        <v>2792</v>
      </c>
      <c r="L1904" s="68" t="s">
        <v>165</v>
      </c>
    </row>
    <row r="1905" spans="1:12">
      <c r="A1905" s="63">
        <v>1600</v>
      </c>
      <c r="B1905" s="63" t="s">
        <v>6013</v>
      </c>
      <c r="C1905" s="64" t="s">
        <v>7916</v>
      </c>
      <c r="D1905" s="65">
        <v>43019</v>
      </c>
      <c r="E1905" s="70">
        <v>1</v>
      </c>
      <c r="F1905" s="70">
        <v>12</v>
      </c>
      <c r="G1905" s="66"/>
      <c r="H1905" s="66"/>
      <c r="I1905" s="67">
        <v>879.62</v>
      </c>
      <c r="J1905" s="68"/>
      <c r="K1905" s="66">
        <v>2792</v>
      </c>
      <c r="L1905" s="68" t="s">
        <v>165</v>
      </c>
    </row>
    <row r="1906" spans="1:12">
      <c r="A1906" s="63">
        <v>1600</v>
      </c>
      <c r="B1906" s="63" t="s">
        <v>6013</v>
      </c>
      <c r="C1906" s="64" t="s">
        <v>7917</v>
      </c>
      <c r="D1906" s="65">
        <v>43019</v>
      </c>
      <c r="E1906" s="70">
        <v>3</v>
      </c>
      <c r="F1906" s="71"/>
      <c r="G1906" s="68"/>
      <c r="H1906" s="68"/>
      <c r="I1906" s="67">
        <v>73.2</v>
      </c>
      <c r="J1906" s="68"/>
      <c r="K1906" s="66">
        <v>2792</v>
      </c>
      <c r="L1906" s="68" t="s">
        <v>165</v>
      </c>
    </row>
    <row r="1907" spans="1:12">
      <c r="A1907" s="63">
        <v>1600</v>
      </c>
      <c r="B1907" s="63" t="s">
        <v>6013</v>
      </c>
      <c r="C1907" s="64" t="s">
        <v>7918</v>
      </c>
      <c r="D1907" s="65">
        <v>43019</v>
      </c>
      <c r="E1907" s="70">
        <v>1</v>
      </c>
      <c r="F1907" s="70">
        <v>12</v>
      </c>
      <c r="G1907" s="66"/>
      <c r="H1907" s="66"/>
      <c r="I1907" s="67">
        <v>2013</v>
      </c>
      <c r="J1907" s="68"/>
      <c r="K1907" s="66">
        <v>2792</v>
      </c>
      <c r="L1907" s="68" t="s">
        <v>165</v>
      </c>
    </row>
    <row r="1908" spans="1:12">
      <c r="A1908" s="63">
        <v>1600</v>
      </c>
      <c r="B1908" s="63" t="s">
        <v>6013</v>
      </c>
      <c r="C1908" s="64" t="s">
        <v>7919</v>
      </c>
      <c r="D1908" s="65">
        <v>43019</v>
      </c>
      <c r="E1908" s="70">
        <v>1</v>
      </c>
      <c r="F1908" s="70">
        <v>12</v>
      </c>
      <c r="G1908" s="66"/>
      <c r="H1908" s="66"/>
      <c r="I1908" s="67">
        <v>824</v>
      </c>
      <c r="J1908" s="68"/>
      <c r="K1908" s="66">
        <v>2792</v>
      </c>
      <c r="L1908" s="68" t="s">
        <v>165</v>
      </c>
    </row>
    <row r="1909" spans="1:12">
      <c r="A1909" s="63">
        <v>1600</v>
      </c>
      <c r="B1909" s="63" t="s">
        <v>6013</v>
      </c>
      <c r="C1909" s="64" t="s">
        <v>7920</v>
      </c>
      <c r="D1909" s="65">
        <v>43022</v>
      </c>
      <c r="E1909" s="70">
        <v>1</v>
      </c>
      <c r="F1909" s="70">
        <v>11</v>
      </c>
      <c r="G1909" s="66"/>
      <c r="H1909" s="66"/>
      <c r="I1909" s="67">
        <v>5320.32</v>
      </c>
      <c r="J1909" s="68"/>
      <c r="K1909" s="66">
        <v>515</v>
      </c>
      <c r="L1909" s="68" t="s">
        <v>234</v>
      </c>
    </row>
    <row r="1910" spans="1:12">
      <c r="A1910" s="63">
        <v>1600</v>
      </c>
      <c r="B1910" s="63" t="s">
        <v>6013</v>
      </c>
      <c r="C1910" s="64" t="s">
        <v>7921</v>
      </c>
      <c r="D1910" s="65">
        <v>43022</v>
      </c>
      <c r="E1910" s="70">
        <v>2</v>
      </c>
      <c r="F1910" s="70">
        <v>23</v>
      </c>
      <c r="G1910" s="66"/>
      <c r="H1910" s="66"/>
      <c r="I1910" s="67">
        <v>409.92</v>
      </c>
      <c r="J1910" s="68"/>
      <c r="K1910" s="66">
        <v>2803</v>
      </c>
      <c r="L1910" s="68" t="s">
        <v>163</v>
      </c>
    </row>
    <row r="1911" spans="1:12">
      <c r="A1911" s="63">
        <v>1600</v>
      </c>
      <c r="B1911" s="63" t="s">
        <v>6013</v>
      </c>
      <c r="C1911" s="64" t="s">
        <v>7922</v>
      </c>
      <c r="D1911" s="65">
        <v>43022</v>
      </c>
      <c r="E1911" s="70">
        <v>2</v>
      </c>
      <c r="F1911" s="70">
        <v>21</v>
      </c>
      <c r="G1911" s="66"/>
      <c r="H1911" s="66"/>
      <c r="I1911" s="67">
        <v>6344.45</v>
      </c>
      <c r="J1911" s="68"/>
      <c r="K1911" s="66">
        <v>2792</v>
      </c>
      <c r="L1911" s="68" t="s">
        <v>165</v>
      </c>
    </row>
    <row r="1912" spans="1:12">
      <c r="A1912" s="63">
        <v>1600</v>
      </c>
      <c r="B1912" s="63" t="s">
        <v>6013</v>
      </c>
      <c r="C1912" s="64" t="s">
        <v>7923</v>
      </c>
      <c r="D1912" s="65">
        <v>43023</v>
      </c>
      <c r="E1912" s="70">
        <v>6</v>
      </c>
      <c r="F1912" s="70">
        <v>62</v>
      </c>
      <c r="G1912" s="66"/>
      <c r="H1912" s="66"/>
      <c r="I1912" s="67">
        <v>475.8</v>
      </c>
      <c r="J1912" s="68"/>
      <c r="K1912" s="66">
        <v>307</v>
      </c>
      <c r="L1912" s="68" t="s">
        <v>247</v>
      </c>
    </row>
    <row r="1913" spans="1:12">
      <c r="A1913" s="63">
        <v>1600</v>
      </c>
      <c r="B1913" s="63" t="s">
        <v>6013</v>
      </c>
      <c r="C1913" s="64" t="s">
        <v>7924</v>
      </c>
      <c r="D1913" s="65">
        <v>43023</v>
      </c>
      <c r="E1913" s="70">
        <v>2</v>
      </c>
      <c r="F1913" s="70">
        <v>22</v>
      </c>
      <c r="G1913" s="66"/>
      <c r="H1913" s="66"/>
      <c r="I1913" s="67">
        <v>1622.6</v>
      </c>
      <c r="J1913" s="68"/>
      <c r="K1913" s="66">
        <v>611</v>
      </c>
      <c r="L1913" s="68" t="s">
        <v>227</v>
      </c>
    </row>
    <row r="1914" spans="1:12">
      <c r="A1914" s="63">
        <v>1600</v>
      </c>
      <c r="B1914" s="63" t="s">
        <v>6013</v>
      </c>
      <c r="C1914" s="64" t="s">
        <v>7925</v>
      </c>
      <c r="D1914" s="65">
        <v>43023</v>
      </c>
      <c r="E1914" s="70">
        <v>6</v>
      </c>
      <c r="F1914" s="70">
        <v>62</v>
      </c>
      <c r="G1914" s="66"/>
      <c r="H1914" s="66"/>
      <c r="I1914" s="67">
        <v>1268.8</v>
      </c>
      <c r="J1914" s="68"/>
      <c r="K1914" s="66">
        <v>1119</v>
      </c>
      <c r="L1914" s="68" t="s">
        <v>202</v>
      </c>
    </row>
    <row r="1915" spans="1:12">
      <c r="A1915" s="63">
        <v>1600</v>
      </c>
      <c r="B1915" s="63" t="s">
        <v>6013</v>
      </c>
      <c r="C1915" s="64" t="s">
        <v>7926</v>
      </c>
      <c r="D1915" s="65">
        <v>43023</v>
      </c>
      <c r="E1915" s="70">
        <v>2</v>
      </c>
      <c r="F1915" s="70">
        <v>22</v>
      </c>
      <c r="G1915" s="66"/>
      <c r="H1915" s="66"/>
      <c r="I1915" s="67">
        <v>1622.6</v>
      </c>
      <c r="J1915" s="68"/>
      <c r="K1915" s="66">
        <v>1268</v>
      </c>
      <c r="L1915" s="68" t="s">
        <v>198</v>
      </c>
    </row>
    <row r="1916" spans="1:12">
      <c r="A1916" s="63">
        <v>1600</v>
      </c>
      <c r="B1916" s="63" t="s">
        <v>6013</v>
      </c>
      <c r="C1916" s="64" t="s">
        <v>7927</v>
      </c>
      <c r="D1916" s="65">
        <v>43023</v>
      </c>
      <c r="E1916" s="70">
        <v>1</v>
      </c>
      <c r="F1916" s="70">
        <v>12</v>
      </c>
      <c r="G1916" s="66"/>
      <c r="H1916" s="66"/>
      <c r="I1916" s="67">
        <v>2513.1999999999998</v>
      </c>
      <c r="J1916" s="68"/>
      <c r="K1916" s="66">
        <v>2341</v>
      </c>
      <c r="L1916" s="68" t="s">
        <v>177</v>
      </c>
    </row>
    <row r="1917" spans="1:12">
      <c r="A1917" s="63">
        <v>1600</v>
      </c>
      <c r="B1917" s="63" t="s">
        <v>6013</v>
      </c>
      <c r="C1917" s="64" t="s">
        <v>7928</v>
      </c>
      <c r="D1917" s="65">
        <v>43023</v>
      </c>
      <c r="E1917" s="70">
        <v>1</v>
      </c>
      <c r="F1917" s="70">
        <v>12</v>
      </c>
      <c r="G1917" s="66"/>
      <c r="H1917" s="66"/>
      <c r="I1917" s="67">
        <v>1189.5</v>
      </c>
      <c r="J1917" s="68"/>
      <c r="K1917" s="66">
        <v>2951</v>
      </c>
      <c r="L1917" s="68" t="s">
        <v>157</v>
      </c>
    </row>
    <row r="1918" spans="1:12">
      <c r="A1918" s="63">
        <v>1600</v>
      </c>
      <c r="B1918" s="63" t="s">
        <v>6013</v>
      </c>
      <c r="C1918" s="64" t="s">
        <v>7929</v>
      </c>
      <c r="D1918" s="65">
        <v>43023</v>
      </c>
      <c r="E1918" s="70">
        <v>2</v>
      </c>
      <c r="F1918" s="70">
        <v>22</v>
      </c>
      <c r="G1918" s="66"/>
      <c r="H1918" s="66"/>
      <c r="I1918" s="67">
        <v>1622.6</v>
      </c>
      <c r="J1918" s="68"/>
      <c r="K1918" s="66">
        <v>3077</v>
      </c>
      <c r="L1918" s="68" t="s">
        <v>154</v>
      </c>
    </row>
    <row r="1919" spans="1:12">
      <c r="A1919" s="63">
        <v>1600</v>
      </c>
      <c r="B1919" s="63" t="s">
        <v>6013</v>
      </c>
      <c r="C1919" s="64" t="s">
        <v>7930</v>
      </c>
      <c r="D1919" s="65">
        <v>43023</v>
      </c>
      <c r="E1919" s="70">
        <v>2</v>
      </c>
      <c r="F1919" s="70">
        <v>22</v>
      </c>
      <c r="G1919" s="66"/>
      <c r="H1919" s="66"/>
      <c r="I1919" s="67">
        <v>1256.5999999999999</v>
      </c>
      <c r="J1919" s="68"/>
      <c r="K1919" s="66">
        <v>3077</v>
      </c>
      <c r="L1919" s="68" t="s">
        <v>154</v>
      </c>
    </row>
    <row r="1920" spans="1:12">
      <c r="A1920" s="63">
        <v>1600</v>
      </c>
      <c r="B1920" s="63" t="s">
        <v>6013</v>
      </c>
      <c r="C1920" s="64" t="s">
        <v>7931</v>
      </c>
      <c r="D1920" s="65">
        <v>43023</v>
      </c>
      <c r="E1920" s="70">
        <v>2</v>
      </c>
      <c r="F1920" s="70">
        <v>22</v>
      </c>
      <c r="G1920" s="66"/>
      <c r="H1920" s="66"/>
      <c r="I1920" s="67">
        <v>1216.95</v>
      </c>
      <c r="J1920" s="68"/>
      <c r="K1920" s="66">
        <v>1126</v>
      </c>
      <c r="L1920" s="68" t="s">
        <v>201</v>
      </c>
    </row>
    <row r="1921" spans="1:12">
      <c r="A1921" s="63">
        <v>1600</v>
      </c>
      <c r="B1921" s="63" t="s">
        <v>6013</v>
      </c>
      <c r="C1921" s="64" t="s">
        <v>7932</v>
      </c>
      <c r="D1921" s="65">
        <v>43023</v>
      </c>
      <c r="E1921" s="70">
        <v>1</v>
      </c>
      <c r="F1921" s="70">
        <v>12</v>
      </c>
      <c r="G1921" s="66"/>
      <c r="H1921" s="66"/>
      <c r="I1921" s="67">
        <v>1057.74</v>
      </c>
      <c r="J1921" s="68"/>
      <c r="K1921" s="66">
        <v>1126</v>
      </c>
      <c r="L1921" s="68" t="s">
        <v>201</v>
      </c>
    </row>
    <row r="1922" spans="1:12">
      <c r="A1922" s="63">
        <v>1600</v>
      </c>
      <c r="B1922" s="63" t="s">
        <v>6013</v>
      </c>
      <c r="C1922" s="64" t="s">
        <v>7933</v>
      </c>
      <c r="D1922" s="65">
        <v>43023</v>
      </c>
      <c r="E1922" s="70">
        <v>1</v>
      </c>
      <c r="F1922" s="70">
        <v>12</v>
      </c>
      <c r="G1922" s="66"/>
      <c r="H1922" s="66"/>
      <c r="I1922" s="67">
        <v>528.26</v>
      </c>
      <c r="J1922" s="68"/>
      <c r="K1922" s="66">
        <v>1126</v>
      </c>
      <c r="L1922" s="68" t="s">
        <v>201</v>
      </c>
    </row>
    <row r="1923" spans="1:12">
      <c r="A1923" s="63">
        <v>1600</v>
      </c>
      <c r="B1923" s="63" t="s">
        <v>6013</v>
      </c>
      <c r="C1923" s="64" t="s">
        <v>7934</v>
      </c>
      <c r="D1923" s="65">
        <v>43023</v>
      </c>
      <c r="E1923" s="70">
        <v>1</v>
      </c>
      <c r="F1923" s="70">
        <v>12</v>
      </c>
      <c r="G1923" s="66"/>
      <c r="H1923" s="66"/>
      <c r="I1923" s="67">
        <v>1622.6</v>
      </c>
      <c r="J1923" s="68"/>
      <c r="K1923" s="66">
        <v>1126</v>
      </c>
      <c r="L1923" s="68" t="s">
        <v>201</v>
      </c>
    </row>
    <row r="1924" spans="1:12">
      <c r="A1924" s="63">
        <v>1600</v>
      </c>
      <c r="B1924" s="63" t="s">
        <v>6013</v>
      </c>
      <c r="C1924" s="64" t="s">
        <v>7935</v>
      </c>
      <c r="D1924" s="65">
        <v>43023</v>
      </c>
      <c r="E1924" s="70">
        <v>2</v>
      </c>
      <c r="F1924" s="70">
        <v>22</v>
      </c>
      <c r="G1924" s="66"/>
      <c r="H1924" s="66"/>
      <c r="I1924" s="67">
        <v>1622.6</v>
      </c>
      <c r="J1924" s="68"/>
      <c r="K1924" s="66">
        <v>1126</v>
      </c>
      <c r="L1924" s="68" t="s">
        <v>201</v>
      </c>
    </row>
    <row r="1925" spans="1:12">
      <c r="A1925" s="63">
        <v>1600</v>
      </c>
      <c r="B1925" s="63" t="s">
        <v>6013</v>
      </c>
      <c r="C1925" s="64" t="s">
        <v>7936</v>
      </c>
      <c r="D1925" s="65">
        <v>43023</v>
      </c>
      <c r="E1925" s="70">
        <v>1</v>
      </c>
      <c r="F1925" s="70">
        <v>12</v>
      </c>
      <c r="G1925" s="66"/>
      <c r="H1925" s="66"/>
      <c r="I1925" s="67">
        <v>1189.5</v>
      </c>
      <c r="J1925" s="68"/>
      <c r="K1925" s="66">
        <v>1511</v>
      </c>
      <c r="L1925" s="68" t="s">
        <v>194</v>
      </c>
    </row>
    <row r="1926" spans="1:12">
      <c r="A1926" s="63">
        <v>1600</v>
      </c>
      <c r="B1926" s="63" t="s">
        <v>6013</v>
      </c>
      <c r="C1926" s="64" t="s">
        <v>7937</v>
      </c>
      <c r="D1926" s="65">
        <v>43023</v>
      </c>
      <c r="E1926" s="70">
        <v>1</v>
      </c>
      <c r="F1926" s="70">
        <v>12</v>
      </c>
      <c r="G1926" s="66"/>
      <c r="H1926" s="66"/>
      <c r="I1926" s="67">
        <v>1622.6</v>
      </c>
      <c r="J1926" s="68"/>
      <c r="K1926" s="66">
        <v>1511</v>
      </c>
      <c r="L1926" s="68" t="s">
        <v>194</v>
      </c>
    </row>
    <row r="1927" spans="1:12">
      <c r="A1927" s="63">
        <v>1600</v>
      </c>
      <c r="B1927" s="63" t="s">
        <v>6013</v>
      </c>
      <c r="C1927" s="64" t="s">
        <v>7938</v>
      </c>
      <c r="D1927" s="65">
        <v>43023</v>
      </c>
      <c r="E1927" s="70">
        <v>2</v>
      </c>
      <c r="F1927" s="70">
        <v>22</v>
      </c>
      <c r="G1927" s="66"/>
      <c r="H1927" s="66"/>
      <c r="I1927" s="67">
        <v>2920.68</v>
      </c>
      <c r="J1927" s="68"/>
      <c r="K1927" s="66">
        <v>1511</v>
      </c>
      <c r="L1927" s="68" t="s">
        <v>194</v>
      </c>
    </row>
    <row r="1928" spans="1:12">
      <c r="A1928" s="63">
        <v>1600</v>
      </c>
      <c r="B1928" s="63" t="s">
        <v>6013</v>
      </c>
      <c r="C1928" s="64" t="s">
        <v>7939</v>
      </c>
      <c r="D1928" s="65">
        <v>43023</v>
      </c>
      <c r="E1928" s="70">
        <v>2</v>
      </c>
      <c r="F1928" s="70">
        <v>22</v>
      </c>
      <c r="G1928" s="66"/>
      <c r="H1928" s="66"/>
      <c r="I1928" s="67">
        <v>1622.6</v>
      </c>
      <c r="J1928" s="68"/>
      <c r="K1928" s="66">
        <v>1511</v>
      </c>
      <c r="L1928" s="68" t="s">
        <v>194</v>
      </c>
    </row>
    <row r="1929" spans="1:12">
      <c r="A1929" s="63">
        <v>1600</v>
      </c>
      <c r="B1929" s="63" t="s">
        <v>6013</v>
      </c>
      <c r="C1929" s="64" t="s">
        <v>7940</v>
      </c>
      <c r="D1929" s="65">
        <v>43023</v>
      </c>
      <c r="E1929" s="70">
        <v>1</v>
      </c>
      <c r="F1929" s="70">
        <v>12</v>
      </c>
      <c r="G1929" s="66"/>
      <c r="H1929" s="66"/>
      <c r="I1929" s="67">
        <v>951.6</v>
      </c>
      <c r="J1929" s="68"/>
      <c r="K1929" s="66">
        <v>1511</v>
      </c>
      <c r="L1929" s="68" t="s">
        <v>194</v>
      </c>
    </row>
    <row r="1930" spans="1:12">
      <c r="A1930" s="63">
        <v>1600</v>
      </c>
      <c r="B1930" s="63" t="s">
        <v>6013</v>
      </c>
      <c r="C1930" s="64" t="s">
        <v>7941</v>
      </c>
      <c r="D1930" s="65">
        <v>43023</v>
      </c>
      <c r="E1930" s="70">
        <v>1</v>
      </c>
      <c r="F1930" s="70">
        <v>12</v>
      </c>
      <c r="G1930" s="66"/>
      <c r="H1930" s="66"/>
      <c r="I1930" s="67">
        <v>3769.8</v>
      </c>
      <c r="J1930" s="68"/>
      <c r="K1930" s="66">
        <v>1119</v>
      </c>
      <c r="L1930" s="68" t="s">
        <v>202</v>
      </c>
    </row>
    <row r="1931" spans="1:12">
      <c r="A1931" s="63">
        <v>1600</v>
      </c>
      <c r="B1931" s="63" t="s">
        <v>6013</v>
      </c>
      <c r="C1931" s="64" t="s">
        <v>7942</v>
      </c>
      <c r="D1931" s="65">
        <v>43023</v>
      </c>
      <c r="E1931" s="70">
        <v>2</v>
      </c>
      <c r="F1931" s="70">
        <v>22</v>
      </c>
      <c r="G1931" s="66"/>
      <c r="H1931" s="66"/>
      <c r="I1931" s="67">
        <v>1622.6</v>
      </c>
      <c r="J1931" s="68"/>
      <c r="K1931" s="66">
        <v>1119</v>
      </c>
      <c r="L1931" s="68" t="s">
        <v>202</v>
      </c>
    </row>
    <row r="1932" spans="1:12">
      <c r="A1932" s="63">
        <v>1600</v>
      </c>
      <c r="B1932" s="63" t="s">
        <v>6013</v>
      </c>
      <c r="C1932" s="64" t="s">
        <v>7943</v>
      </c>
      <c r="D1932" s="65">
        <v>43023</v>
      </c>
      <c r="E1932" s="70">
        <v>2</v>
      </c>
      <c r="F1932" s="70">
        <v>22</v>
      </c>
      <c r="G1932" s="66"/>
      <c r="H1932" s="66"/>
      <c r="I1932" s="67">
        <v>1256.5999999999999</v>
      </c>
      <c r="J1932" s="68"/>
      <c r="K1932" s="66">
        <v>1119</v>
      </c>
      <c r="L1932" s="68" t="s">
        <v>202</v>
      </c>
    </row>
    <row r="1933" spans="1:12">
      <c r="A1933" s="63">
        <v>1600</v>
      </c>
      <c r="B1933" s="63" t="s">
        <v>6013</v>
      </c>
      <c r="C1933" s="64" t="s">
        <v>7944</v>
      </c>
      <c r="D1933" s="65">
        <v>43023</v>
      </c>
      <c r="E1933" s="70">
        <v>1</v>
      </c>
      <c r="F1933" s="70">
        <v>12</v>
      </c>
      <c r="G1933" s="66"/>
      <c r="H1933" s="66"/>
      <c r="I1933" s="67">
        <v>845.46</v>
      </c>
      <c r="J1933" s="68"/>
      <c r="K1933" s="66">
        <v>515</v>
      </c>
      <c r="L1933" s="68" t="s">
        <v>234</v>
      </c>
    </row>
    <row r="1934" spans="1:12">
      <c r="A1934" s="63">
        <v>1600</v>
      </c>
      <c r="B1934" s="63" t="s">
        <v>6013</v>
      </c>
      <c r="C1934" s="64" t="s">
        <v>7945</v>
      </c>
      <c r="D1934" s="65">
        <v>43023</v>
      </c>
      <c r="E1934" s="70">
        <v>1</v>
      </c>
      <c r="F1934" s="70">
        <v>12</v>
      </c>
      <c r="G1934" s="66"/>
      <c r="H1934" s="66"/>
      <c r="I1934" s="67">
        <v>423.34</v>
      </c>
      <c r="J1934" s="68"/>
      <c r="K1934" s="66">
        <v>515</v>
      </c>
      <c r="L1934" s="68" t="s">
        <v>234</v>
      </c>
    </row>
    <row r="1935" spans="1:12">
      <c r="A1935" s="63">
        <v>1600</v>
      </c>
      <c r="B1935" s="63" t="s">
        <v>6013</v>
      </c>
      <c r="C1935" s="64" t="s">
        <v>7946</v>
      </c>
      <c r="D1935" s="65">
        <v>43023</v>
      </c>
      <c r="E1935" s="70">
        <v>2</v>
      </c>
      <c r="F1935" s="70">
        <v>22</v>
      </c>
      <c r="G1935" s="66"/>
      <c r="H1935" s="66"/>
      <c r="I1935" s="67">
        <v>1464</v>
      </c>
      <c r="J1935" s="68"/>
      <c r="K1935" s="66">
        <v>2803</v>
      </c>
      <c r="L1935" s="68" t="s">
        <v>163</v>
      </c>
    </row>
    <row r="1936" spans="1:12">
      <c r="A1936" s="63">
        <v>1600</v>
      </c>
      <c r="B1936" s="63" t="s">
        <v>6013</v>
      </c>
      <c r="C1936" s="64" t="s">
        <v>7947</v>
      </c>
      <c r="D1936" s="65">
        <v>43023</v>
      </c>
      <c r="E1936" s="70">
        <v>2</v>
      </c>
      <c r="F1936" s="70">
        <v>22</v>
      </c>
      <c r="G1936" s="66"/>
      <c r="H1936" s="66"/>
      <c r="I1936" s="67">
        <v>1342</v>
      </c>
      <c r="J1936" s="68"/>
      <c r="K1936" s="66">
        <v>2803</v>
      </c>
      <c r="L1936" s="68" t="s">
        <v>163</v>
      </c>
    </row>
    <row r="1937" spans="1:12">
      <c r="A1937" s="63">
        <v>1600</v>
      </c>
      <c r="B1937" s="63" t="s">
        <v>6013</v>
      </c>
      <c r="C1937" s="64" t="s">
        <v>7948</v>
      </c>
      <c r="D1937" s="65">
        <v>43023</v>
      </c>
      <c r="E1937" s="70">
        <v>2</v>
      </c>
      <c r="F1937" s="70">
        <v>22</v>
      </c>
      <c r="G1937" s="66"/>
      <c r="H1937" s="66"/>
      <c r="I1937" s="67">
        <v>4867.8</v>
      </c>
      <c r="J1937" s="68"/>
      <c r="K1937" s="66">
        <v>3107</v>
      </c>
      <c r="L1937" s="68" t="s">
        <v>151</v>
      </c>
    </row>
    <row r="1938" spans="1:12">
      <c r="A1938" s="63">
        <v>1600</v>
      </c>
      <c r="B1938" s="63" t="s">
        <v>6013</v>
      </c>
      <c r="C1938" s="64" t="s">
        <v>7949</v>
      </c>
      <c r="D1938" s="65">
        <v>43023</v>
      </c>
      <c r="E1938" s="70">
        <v>2</v>
      </c>
      <c r="F1938" s="70">
        <v>22</v>
      </c>
      <c r="G1938" s="66"/>
      <c r="H1938" s="66"/>
      <c r="I1938" s="67">
        <v>1256.5999999999999</v>
      </c>
      <c r="J1938" s="68"/>
      <c r="K1938" s="66">
        <v>3107</v>
      </c>
      <c r="L1938" s="68" t="s">
        <v>151</v>
      </c>
    </row>
    <row r="1939" spans="1:12">
      <c r="A1939" s="63">
        <v>1600</v>
      </c>
      <c r="B1939" s="63" t="s">
        <v>6013</v>
      </c>
      <c r="C1939" s="64" t="s">
        <v>7950</v>
      </c>
      <c r="D1939" s="65">
        <v>43023</v>
      </c>
      <c r="E1939" s="70">
        <v>3</v>
      </c>
      <c r="F1939" s="71"/>
      <c r="G1939" s="68"/>
      <c r="H1939" s="68"/>
      <c r="I1939" s="67">
        <v>219.6</v>
      </c>
      <c r="J1939" s="68"/>
      <c r="K1939" s="66">
        <v>3107</v>
      </c>
      <c r="L1939" s="68" t="s">
        <v>151</v>
      </c>
    </row>
    <row r="1940" spans="1:12">
      <c r="A1940" s="63">
        <v>1600</v>
      </c>
      <c r="B1940" s="63" t="s">
        <v>6013</v>
      </c>
      <c r="C1940" s="64" t="s">
        <v>7951</v>
      </c>
      <c r="D1940" s="65">
        <v>43023</v>
      </c>
      <c r="E1940" s="70">
        <v>3</v>
      </c>
      <c r="F1940" s="71"/>
      <c r="G1940" s="68"/>
      <c r="H1940" s="68"/>
      <c r="I1940" s="67">
        <v>219.6</v>
      </c>
      <c r="J1940" s="68"/>
      <c r="K1940" s="66">
        <v>3107</v>
      </c>
      <c r="L1940" s="68" t="s">
        <v>151</v>
      </c>
    </row>
    <row r="1941" spans="1:12">
      <c r="A1941" s="63">
        <v>1600</v>
      </c>
      <c r="B1941" s="63" t="s">
        <v>6013</v>
      </c>
      <c r="C1941" s="64" t="s">
        <v>7952</v>
      </c>
      <c r="D1941" s="65">
        <v>43023</v>
      </c>
      <c r="E1941" s="70">
        <v>1</v>
      </c>
      <c r="F1941" s="70">
        <v>12</v>
      </c>
      <c r="G1941" s="66"/>
      <c r="H1941" s="66"/>
      <c r="I1941" s="67">
        <v>1189.5</v>
      </c>
      <c r="J1941" s="68"/>
      <c r="K1941" s="66">
        <v>2457</v>
      </c>
      <c r="L1941" s="68" t="s">
        <v>173</v>
      </c>
    </row>
    <row r="1942" spans="1:12">
      <c r="A1942" s="63">
        <v>1600</v>
      </c>
      <c r="B1942" s="63" t="s">
        <v>6013</v>
      </c>
      <c r="C1942" s="64" t="s">
        <v>7953</v>
      </c>
      <c r="D1942" s="65">
        <v>43023</v>
      </c>
      <c r="E1942" s="70">
        <v>2</v>
      </c>
      <c r="F1942" s="70">
        <v>22</v>
      </c>
      <c r="G1942" s="66"/>
      <c r="H1942" s="66"/>
      <c r="I1942" s="67">
        <v>1135.82</v>
      </c>
      <c r="J1942" s="68"/>
      <c r="K1942" s="66">
        <v>756</v>
      </c>
      <c r="L1942" s="68" t="s">
        <v>217</v>
      </c>
    </row>
    <row r="1943" spans="1:12">
      <c r="A1943" s="63">
        <v>1600</v>
      </c>
      <c r="B1943" s="63" t="s">
        <v>6013</v>
      </c>
      <c r="C1943" s="64" t="s">
        <v>7954</v>
      </c>
      <c r="D1943" s="65">
        <v>43023</v>
      </c>
      <c r="E1943" s="70">
        <v>2</v>
      </c>
      <c r="F1943" s="70">
        <v>22</v>
      </c>
      <c r="G1943" s="66"/>
      <c r="H1943" s="66"/>
      <c r="I1943" s="67">
        <v>879.62</v>
      </c>
      <c r="J1943" s="68"/>
      <c r="K1943" s="66">
        <v>756</v>
      </c>
      <c r="L1943" s="68" t="s">
        <v>217</v>
      </c>
    </row>
    <row r="1944" spans="1:12">
      <c r="A1944" s="63">
        <v>1600</v>
      </c>
      <c r="B1944" s="63" t="s">
        <v>6013</v>
      </c>
      <c r="C1944" s="64" t="s">
        <v>7955</v>
      </c>
      <c r="D1944" s="65">
        <v>43023</v>
      </c>
      <c r="E1944" s="70">
        <v>1</v>
      </c>
      <c r="F1944" s="70">
        <v>12</v>
      </c>
      <c r="G1944" s="66"/>
      <c r="H1944" s="66"/>
      <c r="I1944" s="67">
        <v>2435.12</v>
      </c>
      <c r="J1944" s="68"/>
      <c r="K1944" s="66">
        <v>756</v>
      </c>
      <c r="L1944" s="68" t="s">
        <v>217</v>
      </c>
    </row>
    <row r="1945" spans="1:12">
      <c r="A1945" s="63">
        <v>1600</v>
      </c>
      <c r="B1945" s="63" t="s">
        <v>6013</v>
      </c>
      <c r="C1945" s="64" t="s">
        <v>7956</v>
      </c>
      <c r="D1945" s="65">
        <v>43023</v>
      </c>
      <c r="E1945" s="70">
        <v>1</v>
      </c>
      <c r="F1945" s="70">
        <v>12</v>
      </c>
      <c r="G1945" s="66"/>
      <c r="H1945" s="66"/>
      <c r="I1945" s="67">
        <v>1080.92</v>
      </c>
      <c r="J1945" s="68"/>
      <c r="K1945" s="66">
        <v>756</v>
      </c>
      <c r="L1945" s="68" t="s">
        <v>217</v>
      </c>
    </row>
    <row r="1946" spans="1:12">
      <c r="A1946" s="63">
        <v>1600</v>
      </c>
      <c r="B1946" s="63" t="s">
        <v>6013</v>
      </c>
      <c r="C1946" s="64" t="s">
        <v>7957</v>
      </c>
      <c r="D1946" s="65">
        <v>43023</v>
      </c>
      <c r="E1946" s="70">
        <v>2</v>
      </c>
      <c r="F1946" s="70">
        <v>22</v>
      </c>
      <c r="G1946" s="66"/>
      <c r="H1946" s="66"/>
      <c r="I1946" s="67">
        <v>1586</v>
      </c>
      <c r="J1946" s="68"/>
      <c r="K1946" s="66">
        <v>1440</v>
      </c>
      <c r="L1946" s="68" t="s">
        <v>195</v>
      </c>
    </row>
    <row r="1947" spans="1:12">
      <c r="A1947" s="63">
        <v>1600</v>
      </c>
      <c r="B1947" s="63" t="s">
        <v>6013</v>
      </c>
      <c r="C1947" s="64" t="s">
        <v>7958</v>
      </c>
      <c r="D1947" s="65">
        <v>43023</v>
      </c>
      <c r="E1947" s="70">
        <v>6</v>
      </c>
      <c r="F1947" s="70">
        <v>62</v>
      </c>
      <c r="G1947" s="66"/>
      <c r="H1947" s="66"/>
      <c r="I1947" s="67">
        <v>634.4</v>
      </c>
      <c r="J1947" s="68"/>
      <c r="K1947" s="66">
        <v>1440</v>
      </c>
      <c r="L1947" s="68" t="s">
        <v>195</v>
      </c>
    </row>
    <row r="1948" spans="1:12">
      <c r="A1948" s="63">
        <v>1600</v>
      </c>
      <c r="B1948" s="63" t="s">
        <v>6013</v>
      </c>
      <c r="C1948" s="64" t="s">
        <v>7959</v>
      </c>
      <c r="D1948" s="65">
        <v>43023</v>
      </c>
      <c r="E1948" s="70">
        <v>2</v>
      </c>
      <c r="F1948" s="70">
        <v>22</v>
      </c>
      <c r="G1948" s="66"/>
      <c r="H1948" s="66"/>
      <c r="I1948" s="67">
        <v>1586</v>
      </c>
      <c r="J1948" s="68"/>
      <c r="K1948" s="66">
        <v>611</v>
      </c>
      <c r="L1948" s="68" t="s">
        <v>227</v>
      </c>
    </row>
    <row r="1949" spans="1:12">
      <c r="A1949" s="63">
        <v>1600</v>
      </c>
      <c r="B1949" s="63" t="s">
        <v>6013</v>
      </c>
      <c r="C1949" s="64" t="s">
        <v>7960</v>
      </c>
      <c r="D1949" s="65">
        <v>43023</v>
      </c>
      <c r="E1949" s="70">
        <v>2</v>
      </c>
      <c r="F1949" s="70">
        <v>22</v>
      </c>
      <c r="G1949" s="66"/>
      <c r="H1949" s="66"/>
      <c r="I1949" s="67">
        <v>939.4</v>
      </c>
      <c r="J1949" s="68"/>
      <c r="K1949" s="66">
        <v>611</v>
      </c>
      <c r="L1949" s="68" t="s">
        <v>227</v>
      </c>
    </row>
    <row r="1950" spans="1:12">
      <c r="A1950" s="63">
        <v>1600</v>
      </c>
      <c r="B1950" s="63" t="s">
        <v>6013</v>
      </c>
      <c r="C1950" s="64" t="s">
        <v>7961</v>
      </c>
      <c r="D1950" s="65">
        <v>43023</v>
      </c>
      <c r="E1950" s="70">
        <v>2</v>
      </c>
      <c r="F1950" s="70">
        <v>22</v>
      </c>
      <c r="G1950" s="66"/>
      <c r="H1950" s="66"/>
      <c r="I1950" s="67">
        <v>2758.42</v>
      </c>
      <c r="J1950" s="68"/>
      <c r="K1950" s="66">
        <v>2178</v>
      </c>
      <c r="L1950" s="68" t="s">
        <v>182</v>
      </c>
    </row>
    <row r="1951" spans="1:12">
      <c r="A1951" s="63">
        <v>1600</v>
      </c>
      <c r="B1951" s="63" t="s">
        <v>6013</v>
      </c>
      <c r="C1951" s="64" t="s">
        <v>7962</v>
      </c>
      <c r="D1951" s="65">
        <v>43023</v>
      </c>
      <c r="E1951" s="70">
        <v>1</v>
      </c>
      <c r="F1951" s="70">
        <v>12</v>
      </c>
      <c r="G1951" s="66"/>
      <c r="H1951" s="66"/>
      <c r="I1951" s="67">
        <v>3386.72</v>
      </c>
      <c r="J1951" s="68"/>
      <c r="K1951" s="66">
        <v>2341</v>
      </c>
      <c r="L1951" s="68" t="s">
        <v>177</v>
      </c>
    </row>
    <row r="1952" spans="1:12">
      <c r="A1952" s="63">
        <v>1600</v>
      </c>
      <c r="B1952" s="63" t="s">
        <v>6013</v>
      </c>
      <c r="C1952" s="64" t="s">
        <v>7963</v>
      </c>
      <c r="D1952" s="65">
        <v>43023</v>
      </c>
      <c r="E1952" s="70">
        <v>1</v>
      </c>
      <c r="F1952" s="70">
        <v>12</v>
      </c>
      <c r="G1952" s="66"/>
      <c r="H1952" s="66"/>
      <c r="I1952" s="67">
        <v>1266.3599999999999</v>
      </c>
      <c r="J1952" s="68"/>
      <c r="K1952" s="66">
        <v>2341</v>
      </c>
      <c r="L1952" s="68" t="s">
        <v>177</v>
      </c>
    </row>
    <row r="1953" spans="1:12">
      <c r="A1953" s="63">
        <v>1600</v>
      </c>
      <c r="B1953" s="63" t="s">
        <v>6013</v>
      </c>
      <c r="C1953" s="64" t="s">
        <v>7964</v>
      </c>
      <c r="D1953" s="65">
        <v>43023</v>
      </c>
      <c r="E1953" s="70">
        <v>2</v>
      </c>
      <c r="F1953" s="70">
        <v>22</v>
      </c>
      <c r="G1953" s="66"/>
      <c r="H1953" s="66"/>
      <c r="I1953" s="67">
        <v>879.62</v>
      </c>
      <c r="J1953" s="68"/>
      <c r="K1953" s="66">
        <v>1440</v>
      </c>
      <c r="L1953" s="68" t="s">
        <v>195</v>
      </c>
    </row>
    <row r="1954" spans="1:12">
      <c r="A1954" s="63">
        <v>1600</v>
      </c>
      <c r="B1954" s="63" t="s">
        <v>6013</v>
      </c>
      <c r="C1954" s="64" t="s">
        <v>7965</v>
      </c>
      <c r="D1954" s="65">
        <v>43023</v>
      </c>
      <c r="E1954" s="70">
        <v>3</v>
      </c>
      <c r="F1954" s="71"/>
      <c r="G1954" s="68"/>
      <c r="H1954" s="68"/>
      <c r="I1954" s="67">
        <v>219.6</v>
      </c>
      <c r="J1954" s="68"/>
      <c r="K1954" s="66">
        <v>1440</v>
      </c>
      <c r="L1954" s="68" t="s">
        <v>195</v>
      </c>
    </row>
    <row r="1955" spans="1:12">
      <c r="A1955" s="63">
        <v>1600</v>
      </c>
      <c r="B1955" s="63" t="s">
        <v>6013</v>
      </c>
      <c r="C1955" s="64" t="s">
        <v>7966</v>
      </c>
      <c r="D1955" s="65">
        <v>43023</v>
      </c>
      <c r="E1955" s="70">
        <v>2</v>
      </c>
      <c r="F1955" s="70">
        <v>22</v>
      </c>
      <c r="G1955" s="66"/>
      <c r="H1955" s="66"/>
      <c r="I1955" s="67">
        <v>1135.82</v>
      </c>
      <c r="J1955" s="68"/>
      <c r="K1955" s="66">
        <v>440</v>
      </c>
      <c r="L1955" s="68" t="s">
        <v>239</v>
      </c>
    </row>
    <row r="1956" spans="1:12">
      <c r="A1956" s="63">
        <v>1600</v>
      </c>
      <c r="B1956" s="63" t="s">
        <v>6013</v>
      </c>
      <c r="C1956" s="64" t="s">
        <v>7967</v>
      </c>
      <c r="D1956" s="65">
        <v>43023</v>
      </c>
      <c r="E1956" s="70">
        <v>2</v>
      </c>
      <c r="F1956" s="70">
        <v>22</v>
      </c>
      <c r="G1956" s="66"/>
      <c r="H1956" s="66"/>
      <c r="I1956" s="67">
        <v>2271.64</v>
      </c>
      <c r="J1956" s="68"/>
      <c r="K1956" s="66">
        <v>440</v>
      </c>
      <c r="L1956" s="68" t="s">
        <v>239</v>
      </c>
    </row>
    <row r="1957" spans="1:12">
      <c r="A1957" s="63">
        <v>1600</v>
      </c>
      <c r="B1957" s="63" t="s">
        <v>6013</v>
      </c>
      <c r="C1957" s="64" t="s">
        <v>7968</v>
      </c>
      <c r="D1957" s="65">
        <v>43023</v>
      </c>
      <c r="E1957" s="70">
        <v>2</v>
      </c>
      <c r="F1957" s="70">
        <v>22</v>
      </c>
      <c r="G1957" s="66"/>
      <c r="H1957" s="66"/>
      <c r="I1957" s="67">
        <v>879.62</v>
      </c>
      <c r="J1957" s="68"/>
      <c r="K1957" s="66">
        <v>440</v>
      </c>
      <c r="L1957" s="68" t="s">
        <v>239</v>
      </c>
    </row>
    <row r="1958" spans="1:12">
      <c r="A1958" s="63">
        <v>1600</v>
      </c>
      <c r="B1958" s="63" t="s">
        <v>6013</v>
      </c>
      <c r="C1958" s="64" t="s">
        <v>7969</v>
      </c>
      <c r="D1958" s="65">
        <v>43023</v>
      </c>
      <c r="E1958" s="70">
        <v>2</v>
      </c>
      <c r="F1958" s="70">
        <v>22</v>
      </c>
      <c r="G1958" s="66"/>
      <c r="H1958" s="66"/>
      <c r="I1958" s="67">
        <v>1586</v>
      </c>
      <c r="J1958" s="68"/>
      <c r="K1958" s="66">
        <v>207</v>
      </c>
      <c r="L1958" s="68" t="s">
        <v>261</v>
      </c>
    </row>
    <row r="1959" spans="1:12">
      <c r="A1959" s="63">
        <v>1600</v>
      </c>
      <c r="B1959" s="63" t="s">
        <v>6013</v>
      </c>
      <c r="C1959" s="64" t="s">
        <v>7970</v>
      </c>
      <c r="D1959" s="65">
        <v>43023</v>
      </c>
      <c r="E1959" s="70">
        <v>1</v>
      </c>
      <c r="F1959" s="70">
        <v>12</v>
      </c>
      <c r="G1959" s="66"/>
      <c r="H1959" s="66"/>
      <c r="I1959" s="67">
        <v>1189.5</v>
      </c>
      <c r="J1959" s="68"/>
      <c r="K1959" s="66">
        <v>207</v>
      </c>
      <c r="L1959" s="68" t="s">
        <v>261</v>
      </c>
    </row>
    <row r="1960" spans="1:12">
      <c r="A1960" s="63">
        <v>1600</v>
      </c>
      <c r="B1960" s="63" t="s">
        <v>6013</v>
      </c>
      <c r="C1960" s="64" t="s">
        <v>7971</v>
      </c>
      <c r="D1960" s="65">
        <v>43023</v>
      </c>
      <c r="E1960" s="70">
        <v>2</v>
      </c>
      <c r="F1960" s="70">
        <v>22</v>
      </c>
      <c r="G1960" s="66"/>
      <c r="H1960" s="66"/>
      <c r="I1960" s="67">
        <v>1622.6</v>
      </c>
      <c r="J1960" s="68"/>
      <c r="K1960" s="66">
        <v>2037</v>
      </c>
      <c r="L1960" s="68" t="s">
        <v>189</v>
      </c>
    </row>
    <row r="1961" spans="1:12">
      <c r="A1961" s="63">
        <v>1600</v>
      </c>
      <c r="B1961" s="63" t="s">
        <v>6013</v>
      </c>
      <c r="C1961" s="64" t="s">
        <v>7972</v>
      </c>
      <c r="D1961" s="65">
        <v>43023</v>
      </c>
      <c r="E1961" s="70">
        <v>1</v>
      </c>
      <c r="F1961" s="70">
        <v>12</v>
      </c>
      <c r="G1961" s="66"/>
      <c r="H1961" s="66"/>
      <c r="I1961" s="67">
        <v>1622.6</v>
      </c>
      <c r="J1961" s="68"/>
      <c r="K1961" s="66">
        <v>111</v>
      </c>
      <c r="L1961" s="68" t="s">
        <v>272</v>
      </c>
    </row>
    <row r="1962" spans="1:12">
      <c r="A1962" s="63">
        <v>1600</v>
      </c>
      <c r="B1962" s="63" t="s">
        <v>6013</v>
      </c>
      <c r="C1962" s="64" t="s">
        <v>7973</v>
      </c>
      <c r="D1962" s="65">
        <v>43023</v>
      </c>
      <c r="E1962" s="70">
        <v>2</v>
      </c>
      <c r="F1962" s="70">
        <v>22</v>
      </c>
      <c r="G1962" s="66"/>
      <c r="H1962" s="66"/>
      <c r="I1962" s="67">
        <v>939.4</v>
      </c>
      <c r="J1962" s="68"/>
      <c r="K1962" s="66">
        <v>1268</v>
      </c>
      <c r="L1962" s="68" t="s">
        <v>198</v>
      </c>
    </row>
    <row r="1963" spans="1:12">
      <c r="A1963" s="63">
        <v>1600</v>
      </c>
      <c r="B1963" s="63" t="s">
        <v>6013</v>
      </c>
      <c r="C1963" s="64" t="s">
        <v>7974</v>
      </c>
      <c r="D1963" s="65">
        <v>43023</v>
      </c>
      <c r="E1963" s="70">
        <v>3</v>
      </c>
      <c r="F1963" s="71"/>
      <c r="G1963" s="68"/>
      <c r="H1963" s="68"/>
      <c r="I1963" s="67">
        <v>514.84</v>
      </c>
      <c r="J1963" s="68"/>
      <c r="K1963" s="66">
        <v>1268</v>
      </c>
      <c r="L1963" s="68" t="s">
        <v>198</v>
      </c>
    </row>
    <row r="1964" spans="1:12">
      <c r="A1964" s="63">
        <v>1600</v>
      </c>
      <c r="B1964" s="63" t="s">
        <v>6013</v>
      </c>
      <c r="C1964" s="64" t="s">
        <v>7975</v>
      </c>
      <c r="D1964" s="65">
        <v>43023</v>
      </c>
      <c r="E1964" s="70">
        <v>2</v>
      </c>
      <c r="F1964" s="70">
        <v>22</v>
      </c>
      <c r="G1964" s="66"/>
      <c r="H1964" s="66"/>
      <c r="I1964" s="67">
        <v>1135.82</v>
      </c>
      <c r="J1964" s="68"/>
      <c r="K1964" s="66">
        <v>2951</v>
      </c>
      <c r="L1964" s="68" t="s">
        <v>157</v>
      </c>
    </row>
    <row r="1965" spans="1:12">
      <c r="A1965" s="63">
        <v>1600</v>
      </c>
      <c r="B1965" s="63" t="s">
        <v>6013</v>
      </c>
      <c r="C1965" s="64" t="s">
        <v>7976</v>
      </c>
      <c r="D1965" s="65">
        <v>43023</v>
      </c>
      <c r="E1965" s="70">
        <v>1</v>
      </c>
      <c r="F1965" s="70">
        <v>12</v>
      </c>
      <c r="G1965" s="66"/>
      <c r="H1965" s="66"/>
      <c r="I1965" s="67">
        <v>1379.21</v>
      </c>
      <c r="J1965" s="68"/>
      <c r="K1965" s="66">
        <v>2951</v>
      </c>
      <c r="L1965" s="68" t="s">
        <v>157</v>
      </c>
    </row>
    <row r="1966" spans="1:12">
      <c r="A1966" s="63">
        <v>1600</v>
      </c>
      <c r="B1966" s="63" t="s">
        <v>6013</v>
      </c>
      <c r="C1966" s="64" t="s">
        <v>7977</v>
      </c>
      <c r="D1966" s="65">
        <v>43023</v>
      </c>
      <c r="E1966" s="70">
        <v>2</v>
      </c>
      <c r="F1966" s="70">
        <v>22</v>
      </c>
      <c r="G1966" s="66"/>
      <c r="H1966" s="66"/>
      <c r="I1966" s="67">
        <v>1379.21</v>
      </c>
      <c r="J1966" s="68"/>
      <c r="K1966" s="66">
        <v>2951</v>
      </c>
      <c r="L1966" s="68" t="s">
        <v>157</v>
      </c>
    </row>
    <row r="1967" spans="1:12">
      <c r="A1967" s="63">
        <v>1600</v>
      </c>
      <c r="B1967" s="63" t="s">
        <v>6013</v>
      </c>
      <c r="C1967" s="64" t="s">
        <v>7978</v>
      </c>
      <c r="D1967" s="65">
        <v>43023</v>
      </c>
      <c r="E1967" s="70">
        <v>2</v>
      </c>
      <c r="F1967" s="70">
        <v>22</v>
      </c>
      <c r="G1967" s="66"/>
      <c r="H1967" s="66"/>
      <c r="I1967" s="67">
        <v>1342</v>
      </c>
      <c r="J1967" s="68"/>
      <c r="K1967" s="66">
        <v>3099</v>
      </c>
      <c r="L1967" s="68" t="s">
        <v>152</v>
      </c>
    </row>
    <row r="1968" spans="1:12">
      <c r="A1968" s="63">
        <v>1600</v>
      </c>
      <c r="B1968" s="63" t="s">
        <v>6013</v>
      </c>
      <c r="C1968" s="64" t="s">
        <v>7979</v>
      </c>
      <c r="D1968" s="65">
        <v>43023</v>
      </c>
      <c r="E1968" s="70">
        <v>3</v>
      </c>
      <c r="F1968" s="71"/>
      <c r="G1968" s="68"/>
      <c r="H1968" s="68"/>
      <c r="I1968" s="67">
        <v>73.2</v>
      </c>
      <c r="J1968" s="68"/>
      <c r="K1968" s="66">
        <v>3099</v>
      </c>
      <c r="L1968" s="68" t="s">
        <v>152</v>
      </c>
    </row>
    <row r="1969" spans="1:12">
      <c r="A1969" s="63">
        <v>1600</v>
      </c>
      <c r="B1969" s="63" t="s">
        <v>6013</v>
      </c>
      <c r="C1969" s="64" t="s">
        <v>7980</v>
      </c>
      <c r="D1969" s="65">
        <v>43023</v>
      </c>
      <c r="E1969" s="70">
        <v>1</v>
      </c>
      <c r="F1969" s="70">
        <v>12</v>
      </c>
      <c r="G1969" s="66"/>
      <c r="H1969" s="66"/>
      <c r="I1969" s="67">
        <v>732</v>
      </c>
      <c r="J1969" s="68"/>
      <c r="K1969" s="66">
        <v>3099</v>
      </c>
      <c r="L1969" s="68" t="s">
        <v>152</v>
      </c>
    </row>
    <row r="1970" spans="1:12">
      <c r="A1970" s="63">
        <v>1600</v>
      </c>
      <c r="B1970" s="63" t="s">
        <v>6013</v>
      </c>
      <c r="C1970" s="64" t="s">
        <v>7981</v>
      </c>
      <c r="D1970" s="65">
        <v>43023</v>
      </c>
      <c r="E1970" s="70">
        <v>2</v>
      </c>
      <c r="F1970" s="70">
        <v>22</v>
      </c>
      <c r="G1970" s="66"/>
      <c r="H1970" s="66"/>
      <c r="I1970" s="67">
        <v>1586</v>
      </c>
      <c r="J1970" s="68"/>
      <c r="K1970" s="66">
        <v>3099</v>
      </c>
      <c r="L1970" s="68" t="s">
        <v>152</v>
      </c>
    </row>
    <row r="1971" spans="1:12">
      <c r="A1971" s="63">
        <v>1600</v>
      </c>
      <c r="B1971" s="63" t="s">
        <v>6013</v>
      </c>
      <c r="C1971" s="64" t="s">
        <v>7982</v>
      </c>
      <c r="D1971" s="65">
        <v>43023</v>
      </c>
      <c r="E1971" s="70">
        <v>2</v>
      </c>
      <c r="F1971" s="70">
        <v>22</v>
      </c>
      <c r="G1971" s="66"/>
      <c r="H1971" s="66"/>
      <c r="I1971" s="67">
        <v>1586</v>
      </c>
      <c r="J1971" s="68"/>
      <c r="K1971" s="66">
        <v>3099</v>
      </c>
      <c r="L1971" s="68" t="s">
        <v>152</v>
      </c>
    </row>
    <row r="1972" spans="1:12">
      <c r="A1972" s="63">
        <v>1600</v>
      </c>
      <c r="B1972" s="63" t="s">
        <v>6013</v>
      </c>
      <c r="C1972" s="64" t="s">
        <v>7983</v>
      </c>
      <c r="D1972" s="65">
        <v>43023</v>
      </c>
      <c r="E1972" s="70">
        <v>2</v>
      </c>
      <c r="F1972" s="70">
        <v>22</v>
      </c>
      <c r="G1972" s="66"/>
      <c r="H1972" s="66"/>
      <c r="I1972" s="67">
        <v>1622.6</v>
      </c>
      <c r="J1972" s="68"/>
      <c r="K1972" s="66">
        <v>3099</v>
      </c>
      <c r="L1972" s="68" t="s">
        <v>152</v>
      </c>
    </row>
    <row r="1973" spans="1:12">
      <c r="A1973" s="63">
        <v>1600</v>
      </c>
      <c r="B1973" s="63" t="s">
        <v>6013</v>
      </c>
      <c r="C1973" s="64" t="s">
        <v>7984</v>
      </c>
      <c r="D1973" s="65">
        <v>43023</v>
      </c>
      <c r="E1973" s="70">
        <v>2</v>
      </c>
      <c r="F1973" s="70">
        <v>22</v>
      </c>
      <c r="G1973" s="66"/>
      <c r="H1973" s="66"/>
      <c r="I1973" s="67">
        <v>1005.28</v>
      </c>
      <c r="J1973" s="68"/>
      <c r="K1973" s="66">
        <v>3099</v>
      </c>
      <c r="L1973" s="68" t="s">
        <v>152</v>
      </c>
    </row>
    <row r="1974" spans="1:12">
      <c r="A1974" s="63">
        <v>1600</v>
      </c>
      <c r="B1974" s="63" t="s">
        <v>6013</v>
      </c>
      <c r="C1974" s="64" t="s">
        <v>7985</v>
      </c>
      <c r="D1974" s="65">
        <v>43023</v>
      </c>
      <c r="E1974" s="70">
        <v>2</v>
      </c>
      <c r="F1974" s="70">
        <v>22</v>
      </c>
      <c r="G1974" s="66"/>
      <c r="H1974" s="66"/>
      <c r="I1974" s="67">
        <v>1256.5999999999999</v>
      </c>
      <c r="J1974" s="68"/>
      <c r="K1974" s="66">
        <v>2792</v>
      </c>
      <c r="L1974" s="68" t="s">
        <v>165</v>
      </c>
    </row>
    <row r="1975" spans="1:12">
      <c r="A1975" s="63">
        <v>1600</v>
      </c>
      <c r="B1975" s="63" t="s">
        <v>6013</v>
      </c>
      <c r="C1975" s="64" t="s">
        <v>7986</v>
      </c>
      <c r="D1975" s="65">
        <v>43023</v>
      </c>
      <c r="E1975" s="70">
        <v>6</v>
      </c>
      <c r="F1975" s="70">
        <v>62</v>
      </c>
      <c r="G1975" s="66"/>
      <c r="H1975" s="66"/>
      <c r="I1975" s="67">
        <v>475.8</v>
      </c>
      <c r="J1975" s="68"/>
      <c r="K1975" s="66">
        <v>2792</v>
      </c>
      <c r="L1975" s="68" t="s">
        <v>165</v>
      </c>
    </row>
    <row r="1976" spans="1:12">
      <c r="A1976" s="63">
        <v>1600</v>
      </c>
      <c r="B1976" s="63" t="s">
        <v>6013</v>
      </c>
      <c r="C1976" s="64" t="s">
        <v>7987</v>
      </c>
      <c r="D1976" s="65">
        <v>43023</v>
      </c>
      <c r="E1976" s="70">
        <v>2</v>
      </c>
      <c r="F1976" s="70">
        <v>22</v>
      </c>
      <c r="G1976" s="66"/>
      <c r="H1976" s="66"/>
      <c r="I1976" s="67">
        <v>3245.2</v>
      </c>
      <c r="J1976" s="68"/>
      <c r="K1976" s="66">
        <v>2792</v>
      </c>
      <c r="L1976" s="68" t="s">
        <v>165</v>
      </c>
    </row>
    <row r="1977" spans="1:12">
      <c r="A1977" s="63">
        <v>1600</v>
      </c>
      <c r="B1977" s="63" t="s">
        <v>6013</v>
      </c>
      <c r="C1977" s="64" t="s">
        <v>7988</v>
      </c>
      <c r="D1977" s="65">
        <v>43023</v>
      </c>
      <c r="E1977" s="70">
        <v>2</v>
      </c>
      <c r="F1977" s="70">
        <v>22</v>
      </c>
      <c r="G1977" s="66"/>
      <c r="H1977" s="66"/>
      <c r="I1977" s="67">
        <v>1256.5999999999999</v>
      </c>
      <c r="J1977" s="68"/>
      <c r="K1977" s="66">
        <v>2792</v>
      </c>
      <c r="L1977" s="68" t="s">
        <v>165</v>
      </c>
    </row>
    <row r="1978" spans="1:12">
      <c r="A1978" s="63">
        <v>1600</v>
      </c>
      <c r="B1978" s="63" t="s">
        <v>6013</v>
      </c>
      <c r="C1978" s="64" t="s">
        <v>7989</v>
      </c>
      <c r="D1978" s="65">
        <v>43026</v>
      </c>
      <c r="E1978" s="70">
        <v>6</v>
      </c>
      <c r="F1978" s="70">
        <v>61</v>
      </c>
      <c r="G1978" s="66"/>
      <c r="H1978" s="66"/>
      <c r="I1978" s="68"/>
      <c r="J1978" s="67">
        <v>-1159</v>
      </c>
      <c r="K1978" s="66">
        <v>111</v>
      </c>
      <c r="L1978" s="68" t="s">
        <v>272</v>
      </c>
    </row>
    <row r="1979" spans="1:12">
      <c r="A1979" s="63">
        <v>1600</v>
      </c>
      <c r="B1979" s="63" t="s">
        <v>6013</v>
      </c>
      <c r="C1979" s="64" t="s">
        <v>7990</v>
      </c>
      <c r="D1979" s="65">
        <v>43028</v>
      </c>
      <c r="E1979" s="70">
        <v>6</v>
      </c>
      <c r="F1979" s="70">
        <v>63</v>
      </c>
      <c r="G1979" s="66"/>
      <c r="H1979" s="66"/>
      <c r="I1979" s="67">
        <v>1110.2</v>
      </c>
      <c r="J1979" s="68"/>
      <c r="K1979" s="66">
        <v>1511</v>
      </c>
      <c r="L1979" s="68" t="s">
        <v>194</v>
      </c>
    </row>
    <row r="1980" spans="1:12">
      <c r="A1980" s="63">
        <v>1600</v>
      </c>
      <c r="B1980" s="63" t="s">
        <v>6013</v>
      </c>
      <c r="C1980" s="64" t="s">
        <v>7991</v>
      </c>
      <c r="D1980" s="65">
        <v>43028</v>
      </c>
      <c r="E1980" s="70">
        <v>1</v>
      </c>
      <c r="F1980" s="70">
        <v>11</v>
      </c>
      <c r="G1980" s="66"/>
      <c r="H1980" s="66"/>
      <c r="I1980" s="67">
        <v>8857.2000000000007</v>
      </c>
      <c r="J1980" s="68"/>
      <c r="K1980" s="66">
        <v>100</v>
      </c>
      <c r="L1980" s="68" t="s">
        <v>280</v>
      </c>
    </row>
    <row r="1981" spans="1:12">
      <c r="A1981" s="63">
        <v>1600</v>
      </c>
      <c r="B1981" s="63" t="s">
        <v>6013</v>
      </c>
      <c r="C1981" s="64" t="s">
        <v>7992</v>
      </c>
      <c r="D1981" s="65">
        <v>43028</v>
      </c>
      <c r="E1981" s="70">
        <v>3</v>
      </c>
      <c r="F1981" s="71"/>
      <c r="G1981" s="68"/>
      <c r="H1981" s="68"/>
      <c r="I1981" s="68"/>
      <c r="J1981" s="67">
        <v>-219.6</v>
      </c>
      <c r="K1981" s="66">
        <v>1440</v>
      </c>
      <c r="L1981" s="68" t="s">
        <v>195</v>
      </c>
    </row>
    <row r="1982" spans="1:12">
      <c r="A1982" s="63">
        <v>1600</v>
      </c>
      <c r="B1982" s="63" t="s">
        <v>6013</v>
      </c>
      <c r="C1982" s="64" t="s">
        <v>7993</v>
      </c>
      <c r="D1982" s="65">
        <v>43028</v>
      </c>
      <c r="E1982" s="70">
        <v>3</v>
      </c>
      <c r="F1982" s="71"/>
      <c r="G1982" s="68"/>
      <c r="H1982" s="68"/>
      <c r="I1982" s="67">
        <v>73.2</v>
      </c>
      <c r="J1982" s="68"/>
      <c r="K1982" s="66">
        <v>1440</v>
      </c>
      <c r="L1982" s="68" t="s">
        <v>195</v>
      </c>
    </row>
    <row r="1983" spans="1:12">
      <c r="A1983" s="63">
        <v>1600</v>
      </c>
      <c r="B1983" s="63" t="s">
        <v>6013</v>
      </c>
      <c r="C1983" s="64" t="s">
        <v>7994</v>
      </c>
      <c r="D1983" s="65">
        <v>43028</v>
      </c>
      <c r="E1983" s="70">
        <v>6</v>
      </c>
      <c r="F1983" s="70">
        <v>61</v>
      </c>
      <c r="G1983" s="66"/>
      <c r="H1983" s="66"/>
      <c r="I1983" s="67">
        <v>3050</v>
      </c>
      <c r="J1983" s="68"/>
      <c r="K1983" s="66">
        <v>949</v>
      </c>
      <c r="L1983" s="68" t="s">
        <v>208</v>
      </c>
    </row>
    <row r="1984" spans="1:12">
      <c r="A1984" s="63">
        <v>1600</v>
      </c>
      <c r="B1984" s="63" t="s">
        <v>6013</v>
      </c>
      <c r="C1984" s="64" t="s">
        <v>7995</v>
      </c>
      <c r="D1984" s="65">
        <v>43030</v>
      </c>
      <c r="E1984" s="70">
        <v>1</v>
      </c>
      <c r="F1984" s="70">
        <v>12</v>
      </c>
      <c r="G1984" s="66"/>
      <c r="H1984" s="66"/>
      <c r="I1984" s="67">
        <v>2513.1999999999998</v>
      </c>
      <c r="J1984" s="68"/>
      <c r="K1984" s="66">
        <v>133</v>
      </c>
      <c r="L1984" s="68" t="s">
        <v>269</v>
      </c>
    </row>
    <row r="1985" spans="1:12">
      <c r="A1985" s="63">
        <v>1600</v>
      </c>
      <c r="B1985" s="63" t="s">
        <v>6013</v>
      </c>
      <c r="C1985" s="64" t="s">
        <v>7996</v>
      </c>
      <c r="D1985" s="65">
        <v>43030</v>
      </c>
      <c r="E1985" s="70">
        <v>1</v>
      </c>
      <c r="F1985" s="70">
        <v>12</v>
      </c>
      <c r="G1985" s="66"/>
      <c r="H1985" s="66"/>
      <c r="I1985" s="67">
        <v>3769.8</v>
      </c>
      <c r="J1985" s="68"/>
      <c r="K1985" s="66">
        <v>196</v>
      </c>
      <c r="L1985" s="68" t="s">
        <v>263</v>
      </c>
    </row>
    <row r="1986" spans="1:12">
      <c r="A1986" s="63">
        <v>1600</v>
      </c>
      <c r="B1986" s="63" t="s">
        <v>6013</v>
      </c>
      <c r="C1986" s="64" t="s">
        <v>7997</v>
      </c>
      <c r="D1986" s="65">
        <v>43030</v>
      </c>
      <c r="E1986" s="70">
        <v>2</v>
      </c>
      <c r="F1986" s="70">
        <v>22</v>
      </c>
      <c r="G1986" s="66"/>
      <c r="H1986" s="66"/>
      <c r="I1986" s="67">
        <v>1695.8</v>
      </c>
      <c r="J1986" s="68"/>
      <c r="K1986" s="66">
        <v>811</v>
      </c>
      <c r="L1986" s="68" t="s">
        <v>214</v>
      </c>
    </row>
    <row r="1987" spans="1:12">
      <c r="A1987" s="63">
        <v>1600</v>
      </c>
      <c r="B1987" s="63" t="s">
        <v>6013</v>
      </c>
      <c r="C1987" s="64" t="s">
        <v>7998</v>
      </c>
      <c r="D1987" s="65">
        <v>43030</v>
      </c>
      <c r="E1987" s="70">
        <v>2</v>
      </c>
      <c r="F1987" s="70">
        <v>22</v>
      </c>
      <c r="G1987" s="66"/>
      <c r="H1987" s="66"/>
      <c r="I1987" s="67">
        <v>1695.8</v>
      </c>
      <c r="J1987" s="68"/>
      <c r="K1987" s="66">
        <v>811</v>
      </c>
      <c r="L1987" s="68" t="s">
        <v>214</v>
      </c>
    </row>
    <row r="1988" spans="1:12">
      <c r="A1988" s="63">
        <v>1600</v>
      </c>
      <c r="B1988" s="63" t="s">
        <v>6013</v>
      </c>
      <c r="C1988" s="64" t="s">
        <v>7999</v>
      </c>
      <c r="D1988" s="65">
        <v>43030</v>
      </c>
      <c r="E1988" s="70">
        <v>1</v>
      </c>
      <c r="F1988" s="70">
        <v>12</v>
      </c>
      <c r="G1988" s="66"/>
      <c r="H1988" s="66"/>
      <c r="I1988" s="67">
        <v>2513.1999999999998</v>
      </c>
      <c r="J1988" s="68"/>
      <c r="K1988" s="66">
        <v>1178</v>
      </c>
      <c r="L1988" s="68" t="s">
        <v>200</v>
      </c>
    </row>
    <row r="1989" spans="1:12">
      <c r="A1989" s="63">
        <v>1600</v>
      </c>
      <c r="B1989" s="63" t="s">
        <v>6013</v>
      </c>
      <c r="C1989" s="64" t="s">
        <v>8000</v>
      </c>
      <c r="D1989" s="65">
        <v>43030</v>
      </c>
      <c r="E1989" s="70">
        <v>1</v>
      </c>
      <c r="F1989" s="70">
        <v>12</v>
      </c>
      <c r="G1989" s="66"/>
      <c r="H1989" s="66"/>
      <c r="I1989" s="67">
        <v>1135.82</v>
      </c>
      <c r="J1989" s="68"/>
      <c r="K1989" s="66">
        <v>2178</v>
      </c>
      <c r="L1989" s="68" t="s">
        <v>182</v>
      </c>
    </row>
    <row r="1990" spans="1:12">
      <c r="A1990" s="63">
        <v>1600</v>
      </c>
      <c r="B1990" s="63" t="s">
        <v>6013</v>
      </c>
      <c r="C1990" s="64" t="s">
        <v>8001</v>
      </c>
      <c r="D1990" s="65">
        <v>43030</v>
      </c>
      <c r="E1990" s="70">
        <v>1</v>
      </c>
      <c r="F1990" s="70">
        <v>12</v>
      </c>
      <c r="G1990" s="66"/>
      <c r="H1990" s="66"/>
      <c r="I1990" s="67">
        <v>1135.82</v>
      </c>
      <c r="J1990" s="68"/>
      <c r="K1990" s="66">
        <v>2188</v>
      </c>
      <c r="L1990" s="68" t="s">
        <v>181</v>
      </c>
    </row>
    <row r="1991" spans="1:12">
      <c r="A1991" s="63">
        <v>1600</v>
      </c>
      <c r="B1991" s="63" t="s">
        <v>6013</v>
      </c>
      <c r="C1991" s="64" t="s">
        <v>8002</v>
      </c>
      <c r="D1991" s="65">
        <v>43030</v>
      </c>
      <c r="E1991" s="70">
        <v>1</v>
      </c>
      <c r="F1991" s="70">
        <v>12</v>
      </c>
      <c r="G1991" s="66"/>
      <c r="H1991" s="66"/>
      <c r="I1991" s="67">
        <v>971.12</v>
      </c>
      <c r="J1991" s="68"/>
      <c r="K1991" s="66">
        <v>2284</v>
      </c>
      <c r="L1991" s="68" t="s">
        <v>178</v>
      </c>
    </row>
    <row r="1992" spans="1:12">
      <c r="A1992" s="63">
        <v>1600</v>
      </c>
      <c r="B1992" s="63" t="s">
        <v>6013</v>
      </c>
      <c r="C1992" s="64" t="s">
        <v>8003</v>
      </c>
      <c r="D1992" s="65">
        <v>43030</v>
      </c>
      <c r="E1992" s="70">
        <v>1</v>
      </c>
      <c r="F1992" s="70">
        <v>12</v>
      </c>
      <c r="G1992" s="66"/>
      <c r="H1992" s="66"/>
      <c r="I1992" s="67">
        <v>1456.68</v>
      </c>
      <c r="J1992" s="68"/>
      <c r="K1992" s="66">
        <v>2284</v>
      </c>
      <c r="L1992" s="68" t="s">
        <v>178</v>
      </c>
    </row>
    <row r="1993" spans="1:12">
      <c r="A1993" s="63">
        <v>1600</v>
      </c>
      <c r="B1993" s="63" t="s">
        <v>6013</v>
      </c>
      <c r="C1993" s="64" t="s">
        <v>8004</v>
      </c>
      <c r="D1993" s="65">
        <v>43030</v>
      </c>
      <c r="E1993" s="70">
        <v>1</v>
      </c>
      <c r="F1993" s="70">
        <v>12</v>
      </c>
      <c r="G1993" s="66"/>
      <c r="H1993" s="66"/>
      <c r="I1993" s="67">
        <v>1005.28</v>
      </c>
      <c r="J1993" s="68"/>
      <c r="K1993" s="66">
        <v>2894</v>
      </c>
      <c r="L1993" s="68" t="s">
        <v>160</v>
      </c>
    </row>
    <row r="1994" spans="1:12">
      <c r="A1994" s="63">
        <v>1600</v>
      </c>
      <c r="B1994" s="63" t="s">
        <v>6013</v>
      </c>
      <c r="C1994" s="64" t="s">
        <v>8005</v>
      </c>
      <c r="D1994" s="65">
        <v>43030</v>
      </c>
      <c r="E1994" s="70">
        <v>2</v>
      </c>
      <c r="F1994" s="70">
        <v>22</v>
      </c>
      <c r="G1994" s="66"/>
      <c r="H1994" s="66"/>
      <c r="I1994" s="67">
        <v>1456.68</v>
      </c>
      <c r="J1994" s="68"/>
      <c r="K1994" s="66">
        <v>3081</v>
      </c>
      <c r="L1994" s="68" t="s">
        <v>153</v>
      </c>
    </row>
    <row r="1995" spans="1:12">
      <c r="A1995" s="63">
        <v>1600</v>
      </c>
      <c r="B1995" s="63" t="s">
        <v>6013</v>
      </c>
      <c r="C1995" s="64" t="s">
        <v>8006</v>
      </c>
      <c r="D1995" s="65">
        <v>43030</v>
      </c>
      <c r="E1995" s="70">
        <v>2</v>
      </c>
      <c r="F1995" s="70">
        <v>22</v>
      </c>
      <c r="G1995" s="66"/>
      <c r="H1995" s="66"/>
      <c r="I1995" s="67">
        <v>971.12</v>
      </c>
      <c r="J1995" s="68"/>
      <c r="K1995" s="66">
        <v>3081</v>
      </c>
      <c r="L1995" s="68" t="s">
        <v>153</v>
      </c>
    </row>
    <row r="1996" spans="1:12">
      <c r="A1996" s="63">
        <v>1600</v>
      </c>
      <c r="B1996" s="63" t="s">
        <v>6013</v>
      </c>
      <c r="C1996" s="64" t="s">
        <v>8007</v>
      </c>
      <c r="D1996" s="65">
        <v>43030</v>
      </c>
      <c r="E1996" s="70">
        <v>2</v>
      </c>
      <c r="F1996" s="70">
        <v>21</v>
      </c>
      <c r="G1996" s="66"/>
      <c r="H1996" s="66"/>
      <c r="I1996" s="67">
        <v>2769.49</v>
      </c>
      <c r="J1996" s="68"/>
      <c r="K1996" s="66">
        <v>1126</v>
      </c>
      <c r="L1996" s="68" t="s">
        <v>201</v>
      </c>
    </row>
    <row r="1997" spans="1:12">
      <c r="A1997" s="63">
        <v>1600</v>
      </c>
      <c r="B1997" s="63" t="s">
        <v>6013</v>
      </c>
      <c r="C1997" s="64" t="s">
        <v>8008</v>
      </c>
      <c r="D1997" s="65">
        <v>43030</v>
      </c>
      <c r="E1997" s="70">
        <v>1</v>
      </c>
      <c r="F1997" s="70">
        <v>12</v>
      </c>
      <c r="G1997" s="66"/>
      <c r="H1997" s="66"/>
      <c r="I1997" s="67">
        <v>1256.5999999999999</v>
      </c>
      <c r="J1997" s="68"/>
      <c r="K1997" s="66">
        <v>1126</v>
      </c>
      <c r="L1997" s="68" t="s">
        <v>201</v>
      </c>
    </row>
    <row r="1998" spans="1:12">
      <c r="A1998" s="63">
        <v>1600</v>
      </c>
      <c r="B1998" s="63" t="s">
        <v>6013</v>
      </c>
      <c r="C1998" s="64" t="s">
        <v>8009</v>
      </c>
      <c r="D1998" s="65">
        <v>43030</v>
      </c>
      <c r="E1998" s="70">
        <v>2</v>
      </c>
      <c r="F1998" s="70">
        <v>22</v>
      </c>
      <c r="G1998" s="66"/>
      <c r="H1998" s="66"/>
      <c r="I1998" s="67">
        <v>3391.6</v>
      </c>
      <c r="J1998" s="68"/>
      <c r="K1998" s="66">
        <v>1511</v>
      </c>
      <c r="L1998" s="68" t="s">
        <v>194</v>
      </c>
    </row>
    <row r="1999" spans="1:12">
      <c r="A1999" s="63">
        <v>1600</v>
      </c>
      <c r="B1999" s="63" t="s">
        <v>6013</v>
      </c>
      <c r="C1999" s="64" t="s">
        <v>8010</v>
      </c>
      <c r="D1999" s="65">
        <v>43030</v>
      </c>
      <c r="E1999" s="70">
        <v>1</v>
      </c>
      <c r="F1999" s="70">
        <v>12</v>
      </c>
      <c r="G1999" s="66"/>
      <c r="H1999" s="66"/>
      <c r="I1999" s="67">
        <v>2513.1999999999998</v>
      </c>
      <c r="J1999" s="68"/>
      <c r="K1999" s="66">
        <v>1511</v>
      </c>
      <c r="L1999" s="68" t="s">
        <v>194</v>
      </c>
    </row>
    <row r="2000" spans="1:12">
      <c r="A2000" s="63">
        <v>1600</v>
      </c>
      <c r="B2000" s="63" t="s">
        <v>6013</v>
      </c>
      <c r="C2000" s="64" t="s">
        <v>8011</v>
      </c>
      <c r="D2000" s="65">
        <v>43030</v>
      </c>
      <c r="E2000" s="70">
        <v>1</v>
      </c>
      <c r="F2000" s="70">
        <v>12</v>
      </c>
      <c r="G2000" s="66"/>
      <c r="H2000" s="66"/>
      <c r="I2000" s="67">
        <v>1622.6</v>
      </c>
      <c r="J2000" s="68"/>
      <c r="K2000" s="66">
        <v>1511</v>
      </c>
      <c r="L2000" s="68" t="s">
        <v>194</v>
      </c>
    </row>
    <row r="2001" spans="1:12">
      <c r="A2001" s="63">
        <v>1600</v>
      </c>
      <c r="B2001" s="63" t="s">
        <v>6013</v>
      </c>
      <c r="C2001" s="64" t="s">
        <v>8012</v>
      </c>
      <c r="D2001" s="65">
        <v>43030</v>
      </c>
      <c r="E2001" s="70">
        <v>2</v>
      </c>
      <c r="F2001" s="70">
        <v>22</v>
      </c>
      <c r="G2001" s="66"/>
      <c r="H2001" s="66"/>
      <c r="I2001" s="67">
        <v>1695.8</v>
      </c>
      <c r="J2001" s="68"/>
      <c r="K2001" s="66">
        <v>1511</v>
      </c>
      <c r="L2001" s="68" t="s">
        <v>194</v>
      </c>
    </row>
    <row r="2002" spans="1:12">
      <c r="A2002" s="63">
        <v>1600</v>
      </c>
      <c r="B2002" s="63" t="s">
        <v>6013</v>
      </c>
      <c r="C2002" s="64" t="s">
        <v>8013</v>
      </c>
      <c r="D2002" s="65">
        <v>43030</v>
      </c>
      <c r="E2002" s="70">
        <v>1</v>
      </c>
      <c r="F2002" s="70">
        <v>12</v>
      </c>
      <c r="G2002" s="66"/>
      <c r="H2002" s="66"/>
      <c r="I2002" s="67">
        <v>3172</v>
      </c>
      <c r="J2002" s="68"/>
      <c r="K2002" s="66">
        <v>1511</v>
      </c>
      <c r="L2002" s="68" t="s">
        <v>194</v>
      </c>
    </row>
    <row r="2003" spans="1:12">
      <c r="A2003" s="63">
        <v>1600</v>
      </c>
      <c r="B2003" s="63" t="s">
        <v>6013</v>
      </c>
      <c r="C2003" s="64" t="s">
        <v>8014</v>
      </c>
      <c r="D2003" s="65">
        <v>43030</v>
      </c>
      <c r="E2003" s="70">
        <v>6</v>
      </c>
      <c r="F2003" s="70">
        <v>61</v>
      </c>
      <c r="G2003" s="66"/>
      <c r="H2003" s="66"/>
      <c r="I2003" s="67">
        <v>2684</v>
      </c>
      <c r="J2003" s="68"/>
      <c r="K2003" s="66">
        <v>283</v>
      </c>
      <c r="L2003" s="68" t="s">
        <v>250</v>
      </c>
    </row>
    <row r="2004" spans="1:12">
      <c r="A2004" s="63">
        <v>1600</v>
      </c>
      <c r="B2004" s="63" t="s">
        <v>6013</v>
      </c>
      <c r="C2004" s="64" t="s">
        <v>8015</v>
      </c>
      <c r="D2004" s="65">
        <v>43030</v>
      </c>
      <c r="E2004" s="70">
        <v>1</v>
      </c>
      <c r="F2004" s="70">
        <v>12</v>
      </c>
      <c r="G2004" s="66"/>
      <c r="H2004" s="66"/>
      <c r="I2004" s="67">
        <v>1005.28</v>
      </c>
      <c r="J2004" s="68"/>
      <c r="K2004" s="66">
        <v>100</v>
      </c>
      <c r="L2004" s="68" t="s">
        <v>280</v>
      </c>
    </row>
    <row r="2005" spans="1:12">
      <c r="A2005" s="63">
        <v>1600</v>
      </c>
      <c r="B2005" s="63" t="s">
        <v>6013</v>
      </c>
      <c r="C2005" s="64" t="s">
        <v>8016</v>
      </c>
      <c r="D2005" s="65">
        <v>43030</v>
      </c>
      <c r="E2005" s="70">
        <v>1</v>
      </c>
      <c r="F2005" s="70">
        <v>12</v>
      </c>
      <c r="G2005" s="66"/>
      <c r="H2005" s="66"/>
      <c r="I2005" s="67">
        <v>1005.28</v>
      </c>
      <c r="J2005" s="68"/>
      <c r="K2005" s="66">
        <v>100</v>
      </c>
      <c r="L2005" s="68" t="s">
        <v>280</v>
      </c>
    </row>
    <row r="2006" spans="1:12">
      <c r="A2006" s="63">
        <v>1600</v>
      </c>
      <c r="B2006" s="63" t="s">
        <v>6013</v>
      </c>
      <c r="C2006" s="64" t="s">
        <v>8017</v>
      </c>
      <c r="D2006" s="65">
        <v>43030</v>
      </c>
      <c r="E2006" s="70">
        <v>1</v>
      </c>
      <c r="F2006" s="70">
        <v>12</v>
      </c>
      <c r="G2006" s="66"/>
      <c r="H2006" s="66"/>
      <c r="I2006" s="67">
        <v>777.14</v>
      </c>
      <c r="J2006" s="68"/>
      <c r="K2006" s="66">
        <v>515</v>
      </c>
      <c r="L2006" s="68" t="s">
        <v>234</v>
      </c>
    </row>
    <row r="2007" spans="1:12">
      <c r="A2007" s="63">
        <v>1600</v>
      </c>
      <c r="B2007" s="63" t="s">
        <v>6013</v>
      </c>
      <c r="C2007" s="64" t="s">
        <v>8018</v>
      </c>
      <c r="D2007" s="65">
        <v>43030</v>
      </c>
      <c r="E2007" s="70">
        <v>1</v>
      </c>
      <c r="F2007" s="70">
        <v>12</v>
      </c>
      <c r="G2007" s="66"/>
      <c r="H2007" s="66"/>
      <c r="I2007" s="67">
        <v>1165.0999999999999</v>
      </c>
      <c r="J2007" s="68"/>
      <c r="K2007" s="66">
        <v>515</v>
      </c>
      <c r="L2007" s="68" t="s">
        <v>234</v>
      </c>
    </row>
    <row r="2008" spans="1:12">
      <c r="A2008" s="63">
        <v>1600</v>
      </c>
      <c r="B2008" s="63" t="s">
        <v>6013</v>
      </c>
      <c r="C2008" s="64" t="s">
        <v>8019</v>
      </c>
      <c r="D2008" s="65">
        <v>43030</v>
      </c>
      <c r="E2008" s="70">
        <v>1</v>
      </c>
      <c r="F2008" s="70">
        <v>12</v>
      </c>
      <c r="G2008" s="66"/>
      <c r="H2008" s="66"/>
      <c r="I2008" s="67">
        <v>1759.24</v>
      </c>
      <c r="J2008" s="68"/>
      <c r="K2008" s="66">
        <v>133</v>
      </c>
      <c r="L2008" s="68" t="s">
        <v>269</v>
      </c>
    </row>
    <row r="2009" spans="1:12">
      <c r="A2009" s="63">
        <v>1600</v>
      </c>
      <c r="B2009" s="63" t="s">
        <v>6013</v>
      </c>
      <c r="C2009" s="64" t="s">
        <v>8020</v>
      </c>
      <c r="D2009" s="65">
        <v>43030</v>
      </c>
      <c r="E2009" s="70">
        <v>1</v>
      </c>
      <c r="F2009" s="70">
        <v>12</v>
      </c>
      <c r="G2009" s="66"/>
      <c r="H2009" s="66"/>
      <c r="I2009" s="67">
        <v>1256.5999999999999</v>
      </c>
      <c r="J2009" s="68"/>
      <c r="K2009" s="66">
        <v>2803</v>
      </c>
      <c r="L2009" s="68" t="s">
        <v>163</v>
      </c>
    </row>
    <row r="2010" spans="1:12">
      <c r="A2010" s="63">
        <v>1600</v>
      </c>
      <c r="B2010" s="63" t="s">
        <v>6013</v>
      </c>
      <c r="C2010" s="64" t="s">
        <v>8021</v>
      </c>
      <c r="D2010" s="65">
        <v>43030</v>
      </c>
      <c r="E2010" s="70">
        <v>2</v>
      </c>
      <c r="F2010" s="70">
        <v>22</v>
      </c>
      <c r="G2010" s="66"/>
      <c r="H2010" s="66"/>
      <c r="I2010" s="67">
        <v>1311.01</v>
      </c>
      <c r="J2010" s="68"/>
      <c r="K2010" s="66">
        <v>2803</v>
      </c>
      <c r="L2010" s="68" t="s">
        <v>163</v>
      </c>
    </row>
    <row r="2011" spans="1:12">
      <c r="A2011" s="63">
        <v>1600</v>
      </c>
      <c r="B2011" s="63" t="s">
        <v>6013</v>
      </c>
      <c r="C2011" s="64" t="s">
        <v>8022</v>
      </c>
      <c r="D2011" s="65">
        <v>43030</v>
      </c>
      <c r="E2011" s="70">
        <v>2</v>
      </c>
      <c r="F2011" s="70">
        <v>22</v>
      </c>
      <c r="G2011" s="66"/>
      <c r="H2011" s="66"/>
      <c r="I2011" s="67">
        <v>1464</v>
      </c>
      <c r="J2011" s="68"/>
      <c r="K2011" s="66">
        <v>2803</v>
      </c>
      <c r="L2011" s="68" t="s">
        <v>163</v>
      </c>
    </row>
    <row r="2012" spans="1:12">
      <c r="A2012" s="63">
        <v>1600</v>
      </c>
      <c r="B2012" s="63" t="s">
        <v>6013</v>
      </c>
      <c r="C2012" s="64" t="s">
        <v>8023</v>
      </c>
      <c r="D2012" s="65">
        <v>43030</v>
      </c>
      <c r="E2012" s="70">
        <v>3</v>
      </c>
      <c r="F2012" s="71"/>
      <c r="G2012" s="68"/>
      <c r="H2012" s="68"/>
      <c r="I2012" s="67">
        <v>73.2</v>
      </c>
      <c r="J2012" s="68"/>
      <c r="K2012" s="66">
        <v>2803</v>
      </c>
      <c r="L2012" s="68" t="s">
        <v>163</v>
      </c>
    </row>
    <row r="2013" spans="1:12">
      <c r="A2013" s="63">
        <v>1600</v>
      </c>
      <c r="B2013" s="63" t="s">
        <v>6013</v>
      </c>
      <c r="C2013" s="64" t="s">
        <v>8024</v>
      </c>
      <c r="D2013" s="65">
        <v>43030</v>
      </c>
      <c r="E2013" s="70">
        <v>2</v>
      </c>
      <c r="F2013" s="70">
        <v>23</v>
      </c>
      <c r="G2013" s="66"/>
      <c r="H2013" s="66"/>
      <c r="I2013" s="67">
        <v>2249.19</v>
      </c>
      <c r="J2013" s="68"/>
      <c r="K2013" s="66">
        <v>2803</v>
      </c>
      <c r="L2013" s="68" t="s">
        <v>163</v>
      </c>
    </row>
    <row r="2014" spans="1:12">
      <c r="A2014" s="63">
        <v>1600</v>
      </c>
      <c r="B2014" s="63" t="s">
        <v>6013</v>
      </c>
      <c r="C2014" s="64" t="s">
        <v>8025</v>
      </c>
      <c r="D2014" s="65">
        <v>43030</v>
      </c>
      <c r="E2014" s="70">
        <v>1</v>
      </c>
      <c r="F2014" s="70">
        <v>12</v>
      </c>
      <c r="G2014" s="66"/>
      <c r="H2014" s="66"/>
      <c r="I2014" s="67">
        <v>1379.21</v>
      </c>
      <c r="J2014" s="68"/>
      <c r="K2014" s="66">
        <v>3107</v>
      </c>
      <c r="L2014" s="68" t="s">
        <v>151</v>
      </c>
    </row>
    <row r="2015" spans="1:12">
      <c r="A2015" s="63">
        <v>1600</v>
      </c>
      <c r="B2015" s="63" t="s">
        <v>6013</v>
      </c>
      <c r="C2015" s="64" t="s">
        <v>8026</v>
      </c>
      <c r="D2015" s="65">
        <v>43030</v>
      </c>
      <c r="E2015" s="70">
        <v>2</v>
      </c>
      <c r="F2015" s="70">
        <v>22</v>
      </c>
      <c r="G2015" s="66"/>
      <c r="H2015" s="66"/>
      <c r="I2015" s="67">
        <v>879.62</v>
      </c>
      <c r="J2015" s="68"/>
      <c r="K2015" s="66">
        <v>756</v>
      </c>
      <c r="L2015" s="68" t="s">
        <v>217</v>
      </c>
    </row>
    <row r="2016" spans="1:12">
      <c r="A2016" s="63">
        <v>1600</v>
      </c>
      <c r="B2016" s="63" t="s">
        <v>6013</v>
      </c>
      <c r="C2016" s="64" t="s">
        <v>8027</v>
      </c>
      <c r="D2016" s="65">
        <v>43030</v>
      </c>
      <c r="E2016" s="70">
        <v>1</v>
      </c>
      <c r="F2016" s="70">
        <v>12</v>
      </c>
      <c r="G2016" s="66"/>
      <c r="H2016" s="66"/>
      <c r="I2016" s="67">
        <v>1256.5999999999999</v>
      </c>
      <c r="J2016" s="68"/>
      <c r="K2016" s="66">
        <v>1440</v>
      </c>
      <c r="L2016" s="68" t="s">
        <v>195</v>
      </c>
    </row>
    <row r="2017" spans="1:12">
      <c r="A2017" s="63">
        <v>1600</v>
      </c>
      <c r="B2017" s="63" t="s">
        <v>6013</v>
      </c>
      <c r="C2017" s="64" t="s">
        <v>8028</v>
      </c>
      <c r="D2017" s="65">
        <v>43030</v>
      </c>
      <c r="E2017" s="70">
        <v>1</v>
      </c>
      <c r="F2017" s="70">
        <v>11</v>
      </c>
      <c r="G2017" s="66"/>
      <c r="H2017" s="66"/>
      <c r="I2017" s="67">
        <v>8125.2</v>
      </c>
      <c r="J2017" s="68"/>
      <c r="K2017" s="66">
        <v>611</v>
      </c>
      <c r="L2017" s="68" t="s">
        <v>227</v>
      </c>
    </row>
    <row r="2018" spans="1:12">
      <c r="A2018" s="63">
        <v>1600</v>
      </c>
      <c r="B2018" s="63" t="s">
        <v>6013</v>
      </c>
      <c r="C2018" s="64" t="s">
        <v>8029</v>
      </c>
      <c r="D2018" s="65">
        <v>43030</v>
      </c>
      <c r="E2018" s="70">
        <v>2</v>
      </c>
      <c r="F2018" s="70">
        <v>22</v>
      </c>
      <c r="G2018" s="66"/>
      <c r="H2018" s="66"/>
      <c r="I2018" s="67">
        <v>879.62</v>
      </c>
      <c r="J2018" s="68"/>
      <c r="K2018" s="66">
        <v>2178</v>
      </c>
      <c r="L2018" s="68" t="s">
        <v>182</v>
      </c>
    </row>
    <row r="2019" spans="1:12">
      <c r="A2019" s="63">
        <v>1600</v>
      </c>
      <c r="B2019" s="63" t="s">
        <v>6013</v>
      </c>
      <c r="C2019" s="64" t="s">
        <v>8030</v>
      </c>
      <c r="D2019" s="65">
        <v>43030</v>
      </c>
      <c r="E2019" s="70">
        <v>3</v>
      </c>
      <c r="F2019" s="71"/>
      <c r="G2019" s="68"/>
      <c r="H2019" s="68"/>
      <c r="I2019" s="67">
        <v>73.2</v>
      </c>
      <c r="J2019" s="68"/>
      <c r="K2019" s="66">
        <v>2178</v>
      </c>
      <c r="L2019" s="68" t="s">
        <v>182</v>
      </c>
    </row>
    <row r="2020" spans="1:12">
      <c r="A2020" s="63">
        <v>1600</v>
      </c>
      <c r="B2020" s="63" t="s">
        <v>6013</v>
      </c>
      <c r="C2020" s="64" t="s">
        <v>8031</v>
      </c>
      <c r="D2020" s="65">
        <v>43030</v>
      </c>
      <c r="E2020" s="70">
        <v>3</v>
      </c>
      <c r="F2020" s="71"/>
      <c r="G2020" s="68"/>
      <c r="H2020" s="68"/>
      <c r="I2020" s="67">
        <v>73.2</v>
      </c>
      <c r="J2020" s="68"/>
      <c r="K2020" s="66">
        <v>2178</v>
      </c>
      <c r="L2020" s="68" t="s">
        <v>182</v>
      </c>
    </row>
    <row r="2021" spans="1:12">
      <c r="A2021" s="63">
        <v>1600</v>
      </c>
      <c r="B2021" s="63" t="s">
        <v>6013</v>
      </c>
      <c r="C2021" s="64" t="s">
        <v>8032</v>
      </c>
      <c r="D2021" s="65">
        <v>43030</v>
      </c>
      <c r="E2021" s="70">
        <v>2</v>
      </c>
      <c r="F2021" s="70">
        <v>22</v>
      </c>
      <c r="G2021" s="66"/>
      <c r="H2021" s="66"/>
      <c r="I2021" s="67">
        <v>1005.28</v>
      </c>
      <c r="J2021" s="68"/>
      <c r="K2021" s="66">
        <v>2341</v>
      </c>
      <c r="L2021" s="68" t="s">
        <v>177</v>
      </c>
    </row>
    <row r="2022" spans="1:12">
      <c r="A2022" s="63">
        <v>1600</v>
      </c>
      <c r="B2022" s="63" t="s">
        <v>6013</v>
      </c>
      <c r="C2022" s="64" t="s">
        <v>8033</v>
      </c>
      <c r="D2022" s="65">
        <v>43030</v>
      </c>
      <c r="E2022" s="70">
        <v>1</v>
      </c>
      <c r="F2022" s="70">
        <v>12</v>
      </c>
      <c r="G2022" s="66"/>
      <c r="H2022" s="66"/>
      <c r="I2022" s="67">
        <v>1135.82</v>
      </c>
      <c r="J2022" s="68"/>
      <c r="K2022" s="66">
        <v>2341</v>
      </c>
      <c r="L2022" s="68" t="s">
        <v>177</v>
      </c>
    </row>
    <row r="2023" spans="1:12">
      <c r="A2023" s="63">
        <v>1600</v>
      </c>
      <c r="B2023" s="63" t="s">
        <v>6013</v>
      </c>
      <c r="C2023" s="64" t="s">
        <v>8034</v>
      </c>
      <c r="D2023" s="65">
        <v>43030</v>
      </c>
      <c r="E2023" s="70">
        <v>1</v>
      </c>
      <c r="F2023" s="70">
        <v>12</v>
      </c>
      <c r="G2023" s="66"/>
      <c r="H2023" s="66"/>
      <c r="I2023" s="67">
        <v>1342</v>
      </c>
      <c r="J2023" s="68"/>
      <c r="K2023" s="66">
        <v>1440</v>
      </c>
      <c r="L2023" s="68" t="s">
        <v>195</v>
      </c>
    </row>
    <row r="2024" spans="1:12">
      <c r="A2024" s="63">
        <v>1600</v>
      </c>
      <c r="B2024" s="63" t="s">
        <v>6013</v>
      </c>
      <c r="C2024" s="64" t="s">
        <v>8035</v>
      </c>
      <c r="D2024" s="65">
        <v>43030</v>
      </c>
      <c r="E2024" s="70">
        <v>1</v>
      </c>
      <c r="F2024" s="70">
        <v>12</v>
      </c>
      <c r="G2024" s="66"/>
      <c r="H2024" s="66"/>
      <c r="I2024" s="67">
        <v>1268.8</v>
      </c>
      <c r="J2024" s="68"/>
      <c r="K2024" s="66">
        <v>1440</v>
      </c>
      <c r="L2024" s="68" t="s">
        <v>195</v>
      </c>
    </row>
    <row r="2025" spans="1:12">
      <c r="A2025" s="63">
        <v>1600</v>
      </c>
      <c r="B2025" s="63" t="s">
        <v>6013</v>
      </c>
      <c r="C2025" s="64" t="s">
        <v>8036</v>
      </c>
      <c r="D2025" s="65">
        <v>43030</v>
      </c>
      <c r="E2025" s="70">
        <v>3</v>
      </c>
      <c r="F2025" s="71"/>
      <c r="G2025" s="68"/>
      <c r="H2025" s="68"/>
      <c r="I2025" s="67">
        <v>73.2</v>
      </c>
      <c r="J2025" s="68"/>
      <c r="K2025" s="66">
        <v>1440</v>
      </c>
      <c r="L2025" s="68" t="s">
        <v>195</v>
      </c>
    </row>
    <row r="2026" spans="1:12">
      <c r="A2026" s="63">
        <v>1600</v>
      </c>
      <c r="B2026" s="63" t="s">
        <v>6013</v>
      </c>
      <c r="C2026" s="64" t="s">
        <v>8037</v>
      </c>
      <c r="D2026" s="65">
        <v>43030</v>
      </c>
      <c r="E2026" s="70">
        <v>3</v>
      </c>
      <c r="F2026" s="71"/>
      <c r="G2026" s="68"/>
      <c r="H2026" s="68"/>
      <c r="I2026" s="67">
        <v>219.6</v>
      </c>
      <c r="J2026" s="68"/>
      <c r="K2026" s="66">
        <v>1440</v>
      </c>
      <c r="L2026" s="68" t="s">
        <v>195</v>
      </c>
    </row>
    <row r="2027" spans="1:12">
      <c r="A2027" s="63">
        <v>1600</v>
      </c>
      <c r="B2027" s="63" t="s">
        <v>6013</v>
      </c>
      <c r="C2027" s="64" t="s">
        <v>8038</v>
      </c>
      <c r="D2027" s="65">
        <v>43030</v>
      </c>
      <c r="E2027" s="70">
        <v>6</v>
      </c>
      <c r="F2027" s="70">
        <v>61</v>
      </c>
      <c r="G2027" s="66"/>
      <c r="H2027" s="66"/>
      <c r="I2027" s="67">
        <v>1355.42</v>
      </c>
      <c r="J2027" s="68"/>
      <c r="K2027" s="66">
        <v>2432</v>
      </c>
      <c r="L2027" s="68" t="s">
        <v>176</v>
      </c>
    </row>
    <row r="2028" spans="1:12">
      <c r="A2028" s="63">
        <v>1600</v>
      </c>
      <c r="B2028" s="63" t="s">
        <v>6013</v>
      </c>
      <c r="C2028" s="64" t="s">
        <v>8039</v>
      </c>
      <c r="D2028" s="65">
        <v>43030</v>
      </c>
      <c r="E2028" s="70">
        <v>1</v>
      </c>
      <c r="F2028" s="70">
        <v>12</v>
      </c>
      <c r="G2028" s="66"/>
      <c r="H2028" s="66"/>
      <c r="I2028" s="67">
        <v>1110.2</v>
      </c>
      <c r="J2028" s="68"/>
      <c r="K2028" s="66">
        <v>440</v>
      </c>
      <c r="L2028" s="68" t="s">
        <v>239</v>
      </c>
    </row>
    <row r="2029" spans="1:12">
      <c r="A2029" s="63">
        <v>1600</v>
      </c>
      <c r="B2029" s="63" t="s">
        <v>6013</v>
      </c>
      <c r="C2029" s="64" t="s">
        <v>8040</v>
      </c>
      <c r="D2029" s="65">
        <v>43030</v>
      </c>
      <c r="E2029" s="70">
        <v>2</v>
      </c>
      <c r="F2029" s="70">
        <v>22</v>
      </c>
      <c r="G2029" s="66"/>
      <c r="H2029" s="66"/>
      <c r="I2029" s="67">
        <v>1187.06</v>
      </c>
      <c r="J2029" s="68"/>
      <c r="K2029" s="66">
        <v>440</v>
      </c>
      <c r="L2029" s="68" t="s">
        <v>239</v>
      </c>
    </row>
    <row r="2030" spans="1:12">
      <c r="A2030" s="63">
        <v>1600</v>
      </c>
      <c r="B2030" s="63" t="s">
        <v>6013</v>
      </c>
      <c r="C2030" s="64" t="s">
        <v>8041</v>
      </c>
      <c r="D2030" s="65">
        <v>43030</v>
      </c>
      <c r="E2030" s="70">
        <v>1</v>
      </c>
      <c r="F2030" s="70">
        <v>12</v>
      </c>
      <c r="G2030" s="66"/>
      <c r="H2030" s="66"/>
      <c r="I2030" s="67">
        <v>854</v>
      </c>
      <c r="J2030" s="68"/>
      <c r="K2030" s="66">
        <v>207</v>
      </c>
      <c r="L2030" s="68" t="s">
        <v>261</v>
      </c>
    </row>
    <row r="2031" spans="1:12">
      <c r="A2031" s="63">
        <v>1600</v>
      </c>
      <c r="B2031" s="63" t="s">
        <v>6013</v>
      </c>
      <c r="C2031" s="64" t="s">
        <v>8042</v>
      </c>
      <c r="D2031" s="65">
        <v>43030</v>
      </c>
      <c r="E2031" s="70">
        <v>1</v>
      </c>
      <c r="F2031" s="70">
        <v>12</v>
      </c>
      <c r="G2031" s="66"/>
      <c r="H2031" s="66"/>
      <c r="I2031" s="67">
        <v>1135.82</v>
      </c>
      <c r="J2031" s="68"/>
      <c r="K2031" s="66">
        <v>207</v>
      </c>
      <c r="L2031" s="68" t="s">
        <v>261</v>
      </c>
    </row>
    <row r="2032" spans="1:12">
      <c r="A2032" s="63">
        <v>1600</v>
      </c>
      <c r="B2032" s="63" t="s">
        <v>6013</v>
      </c>
      <c r="C2032" s="64" t="s">
        <v>8043</v>
      </c>
      <c r="D2032" s="65">
        <v>43030</v>
      </c>
      <c r="E2032" s="70">
        <v>2</v>
      </c>
      <c r="F2032" s="70">
        <v>22</v>
      </c>
      <c r="G2032" s="66"/>
      <c r="H2032" s="66"/>
      <c r="I2032" s="67">
        <v>1019.92</v>
      </c>
      <c r="J2032" s="68"/>
      <c r="K2032" s="66">
        <v>2178</v>
      </c>
      <c r="L2032" s="68" t="s">
        <v>182</v>
      </c>
    </row>
    <row r="2033" spans="1:12">
      <c r="A2033" s="63">
        <v>1600</v>
      </c>
      <c r="B2033" s="63" t="s">
        <v>6013</v>
      </c>
      <c r="C2033" s="64" t="s">
        <v>8044</v>
      </c>
      <c r="D2033" s="65">
        <v>43030</v>
      </c>
      <c r="E2033" s="70">
        <v>2</v>
      </c>
      <c r="F2033" s="70">
        <v>22</v>
      </c>
      <c r="G2033" s="66"/>
      <c r="H2033" s="66"/>
      <c r="I2033" s="67">
        <v>679.54</v>
      </c>
      <c r="J2033" s="68"/>
      <c r="K2033" s="66">
        <v>2178</v>
      </c>
      <c r="L2033" s="68" t="s">
        <v>182</v>
      </c>
    </row>
    <row r="2034" spans="1:12">
      <c r="A2034" s="63">
        <v>1600</v>
      </c>
      <c r="B2034" s="63" t="s">
        <v>6013</v>
      </c>
      <c r="C2034" s="64" t="s">
        <v>8045</v>
      </c>
      <c r="D2034" s="65">
        <v>43030</v>
      </c>
      <c r="E2034" s="70">
        <v>2</v>
      </c>
      <c r="F2034" s="70">
        <v>22</v>
      </c>
      <c r="G2034" s="66"/>
      <c r="H2034" s="66"/>
      <c r="I2034" s="67">
        <v>879.62</v>
      </c>
      <c r="J2034" s="68"/>
      <c r="K2034" s="66">
        <v>2077</v>
      </c>
      <c r="L2034" s="68" t="s">
        <v>186</v>
      </c>
    </row>
    <row r="2035" spans="1:12">
      <c r="A2035" s="63">
        <v>1600</v>
      </c>
      <c r="B2035" s="63" t="s">
        <v>6013</v>
      </c>
      <c r="C2035" s="64" t="s">
        <v>8046</v>
      </c>
      <c r="D2035" s="65">
        <v>43030</v>
      </c>
      <c r="E2035" s="70">
        <v>6</v>
      </c>
      <c r="F2035" s="70">
        <v>62</v>
      </c>
      <c r="G2035" s="66"/>
      <c r="H2035" s="66"/>
      <c r="I2035" s="67">
        <v>1903.2</v>
      </c>
      <c r="J2035" s="68"/>
      <c r="K2035" s="66">
        <v>2077</v>
      </c>
      <c r="L2035" s="68" t="s">
        <v>186</v>
      </c>
    </row>
    <row r="2036" spans="1:12">
      <c r="A2036" s="63">
        <v>1600</v>
      </c>
      <c r="B2036" s="63" t="s">
        <v>6013</v>
      </c>
      <c r="C2036" s="64" t="s">
        <v>8047</v>
      </c>
      <c r="D2036" s="65">
        <v>43030</v>
      </c>
      <c r="E2036" s="70">
        <v>1</v>
      </c>
      <c r="F2036" s="70">
        <v>11</v>
      </c>
      <c r="G2036" s="66"/>
      <c r="H2036" s="66"/>
      <c r="I2036" s="67">
        <v>7564</v>
      </c>
      <c r="J2036" s="68"/>
      <c r="K2036" s="66">
        <v>949</v>
      </c>
      <c r="L2036" s="68" t="s">
        <v>208</v>
      </c>
    </row>
    <row r="2037" spans="1:12">
      <c r="A2037" s="63">
        <v>1600</v>
      </c>
      <c r="B2037" s="63" t="s">
        <v>6013</v>
      </c>
      <c r="C2037" s="64" t="s">
        <v>8048</v>
      </c>
      <c r="D2037" s="65">
        <v>43030</v>
      </c>
      <c r="E2037" s="70">
        <v>6</v>
      </c>
      <c r="F2037" s="70">
        <v>62</v>
      </c>
      <c r="G2037" s="66"/>
      <c r="H2037" s="66"/>
      <c r="I2037" s="67">
        <v>507.52</v>
      </c>
      <c r="J2037" s="68"/>
      <c r="K2037" s="66">
        <v>111</v>
      </c>
      <c r="L2037" s="68" t="s">
        <v>272</v>
      </c>
    </row>
    <row r="2038" spans="1:12">
      <c r="A2038" s="63">
        <v>1600</v>
      </c>
      <c r="B2038" s="63" t="s">
        <v>6013</v>
      </c>
      <c r="C2038" s="64" t="s">
        <v>8049</v>
      </c>
      <c r="D2038" s="65">
        <v>43030</v>
      </c>
      <c r="E2038" s="70">
        <v>6</v>
      </c>
      <c r="F2038" s="70">
        <v>62</v>
      </c>
      <c r="G2038" s="66"/>
      <c r="H2038" s="66"/>
      <c r="I2038" s="67">
        <v>507.52</v>
      </c>
      <c r="J2038" s="68"/>
      <c r="K2038" s="66">
        <v>111</v>
      </c>
      <c r="L2038" s="68" t="s">
        <v>272</v>
      </c>
    </row>
    <row r="2039" spans="1:12">
      <c r="A2039" s="63">
        <v>1600</v>
      </c>
      <c r="B2039" s="63" t="s">
        <v>6013</v>
      </c>
      <c r="C2039" s="64" t="s">
        <v>8050</v>
      </c>
      <c r="D2039" s="65">
        <v>43030</v>
      </c>
      <c r="E2039" s="70">
        <v>2</v>
      </c>
      <c r="F2039" s="70">
        <v>22</v>
      </c>
      <c r="G2039" s="66"/>
      <c r="H2039" s="66"/>
      <c r="I2039" s="67">
        <v>1256.5999999999999</v>
      </c>
      <c r="J2039" s="68"/>
      <c r="K2039" s="66">
        <v>111</v>
      </c>
      <c r="L2039" s="68" t="s">
        <v>272</v>
      </c>
    </row>
    <row r="2040" spans="1:12">
      <c r="A2040" s="63">
        <v>1600</v>
      </c>
      <c r="B2040" s="63" t="s">
        <v>6013</v>
      </c>
      <c r="C2040" s="64" t="s">
        <v>8051</v>
      </c>
      <c r="D2040" s="65">
        <v>43030</v>
      </c>
      <c r="E2040" s="70">
        <v>3</v>
      </c>
      <c r="F2040" s="71"/>
      <c r="G2040" s="68"/>
      <c r="H2040" s="68"/>
      <c r="I2040" s="67">
        <v>256.2</v>
      </c>
      <c r="J2040" s="68"/>
      <c r="K2040" s="66">
        <v>3081</v>
      </c>
      <c r="L2040" s="68" t="s">
        <v>153</v>
      </c>
    </row>
    <row r="2041" spans="1:12">
      <c r="A2041" s="63">
        <v>1600</v>
      </c>
      <c r="B2041" s="63" t="s">
        <v>6013</v>
      </c>
      <c r="C2041" s="64" t="s">
        <v>8052</v>
      </c>
      <c r="D2041" s="65">
        <v>43030</v>
      </c>
      <c r="E2041" s="70">
        <v>6</v>
      </c>
      <c r="F2041" s="70">
        <v>61</v>
      </c>
      <c r="G2041" s="66"/>
      <c r="H2041" s="66"/>
      <c r="I2041" s="67">
        <v>2723.43</v>
      </c>
      <c r="J2041" s="68"/>
      <c r="K2041" s="66">
        <v>3077</v>
      </c>
      <c r="L2041" s="68" t="s">
        <v>154</v>
      </c>
    </row>
    <row r="2042" spans="1:12">
      <c r="A2042" s="63">
        <v>1600</v>
      </c>
      <c r="B2042" s="63" t="s">
        <v>6013</v>
      </c>
      <c r="C2042" s="64" t="s">
        <v>8053</v>
      </c>
      <c r="D2042" s="65">
        <v>43030</v>
      </c>
      <c r="E2042" s="70">
        <v>3</v>
      </c>
      <c r="F2042" s="71"/>
      <c r="G2042" s="68"/>
      <c r="H2042" s="68"/>
      <c r="I2042" s="68"/>
      <c r="J2042" s="67">
        <v>-73.2</v>
      </c>
      <c r="K2042" s="66">
        <v>3077</v>
      </c>
      <c r="L2042" s="68" t="s">
        <v>154</v>
      </c>
    </row>
    <row r="2043" spans="1:12">
      <c r="A2043" s="63">
        <v>1600</v>
      </c>
      <c r="B2043" s="63" t="s">
        <v>6013</v>
      </c>
      <c r="C2043" s="64" t="s">
        <v>8054</v>
      </c>
      <c r="D2043" s="65">
        <v>43030</v>
      </c>
      <c r="E2043" s="70">
        <v>3</v>
      </c>
      <c r="F2043" s="71"/>
      <c r="G2043" s="68"/>
      <c r="H2043" s="68"/>
      <c r="I2043" s="68"/>
      <c r="J2043" s="67">
        <v>-219.6</v>
      </c>
      <c r="K2043" s="66">
        <v>3077</v>
      </c>
      <c r="L2043" s="68" t="s">
        <v>154</v>
      </c>
    </row>
    <row r="2044" spans="1:12">
      <c r="A2044" s="63">
        <v>1600</v>
      </c>
      <c r="B2044" s="63" t="s">
        <v>6013</v>
      </c>
      <c r="C2044" s="64" t="s">
        <v>8055</v>
      </c>
      <c r="D2044" s="65">
        <v>43030</v>
      </c>
      <c r="E2044" s="70">
        <v>3</v>
      </c>
      <c r="F2044" s="71"/>
      <c r="G2044" s="68"/>
      <c r="H2044" s="68"/>
      <c r="I2044" s="67">
        <v>219.6</v>
      </c>
      <c r="J2044" s="68"/>
      <c r="K2044" s="66">
        <v>3077</v>
      </c>
      <c r="L2044" s="68" t="s">
        <v>154</v>
      </c>
    </row>
    <row r="2045" spans="1:12">
      <c r="A2045" s="63">
        <v>1600</v>
      </c>
      <c r="B2045" s="63" t="s">
        <v>6013</v>
      </c>
      <c r="C2045" s="64" t="s">
        <v>8056</v>
      </c>
      <c r="D2045" s="65">
        <v>43030</v>
      </c>
      <c r="E2045" s="70">
        <v>3</v>
      </c>
      <c r="F2045" s="71"/>
      <c r="G2045" s="68"/>
      <c r="H2045" s="68"/>
      <c r="I2045" s="67">
        <v>219.6</v>
      </c>
      <c r="J2045" s="68"/>
      <c r="K2045" s="66">
        <v>2951</v>
      </c>
      <c r="L2045" s="68" t="s">
        <v>157</v>
      </c>
    </row>
    <row r="2046" spans="1:12">
      <c r="A2046" s="63">
        <v>1600</v>
      </c>
      <c r="B2046" s="63" t="s">
        <v>6013</v>
      </c>
      <c r="C2046" s="64" t="s">
        <v>8057</v>
      </c>
      <c r="D2046" s="65">
        <v>43030</v>
      </c>
      <c r="E2046" s="70">
        <v>1</v>
      </c>
      <c r="F2046" s="70">
        <v>12</v>
      </c>
      <c r="G2046" s="66"/>
      <c r="H2046" s="66"/>
      <c r="I2046" s="67">
        <v>879.62</v>
      </c>
      <c r="J2046" s="68"/>
      <c r="K2046" s="66">
        <v>2951</v>
      </c>
      <c r="L2046" s="68" t="s">
        <v>157</v>
      </c>
    </row>
    <row r="2047" spans="1:12">
      <c r="A2047" s="63">
        <v>1600</v>
      </c>
      <c r="B2047" s="63" t="s">
        <v>6013</v>
      </c>
      <c r="C2047" s="64" t="s">
        <v>8058</v>
      </c>
      <c r="D2047" s="65">
        <v>43030</v>
      </c>
      <c r="E2047" s="70">
        <v>3</v>
      </c>
      <c r="F2047" s="71"/>
      <c r="G2047" s="68"/>
      <c r="H2047" s="68"/>
      <c r="I2047" s="67">
        <v>219.6</v>
      </c>
      <c r="J2047" s="68"/>
      <c r="K2047" s="66">
        <v>2951</v>
      </c>
      <c r="L2047" s="68" t="s">
        <v>157</v>
      </c>
    </row>
    <row r="2048" spans="1:12">
      <c r="A2048" s="63">
        <v>1600</v>
      </c>
      <c r="B2048" s="63" t="s">
        <v>6013</v>
      </c>
      <c r="C2048" s="64" t="s">
        <v>8059</v>
      </c>
      <c r="D2048" s="65">
        <v>43030</v>
      </c>
      <c r="E2048" s="70">
        <v>2</v>
      </c>
      <c r="F2048" s="70">
        <v>22</v>
      </c>
      <c r="G2048" s="66"/>
      <c r="H2048" s="66"/>
      <c r="I2048" s="67">
        <v>1456.68</v>
      </c>
      <c r="J2048" s="68"/>
      <c r="K2048" s="66">
        <v>3099</v>
      </c>
      <c r="L2048" s="68" t="s">
        <v>152</v>
      </c>
    </row>
    <row r="2049" spans="1:12">
      <c r="A2049" s="63">
        <v>1600</v>
      </c>
      <c r="B2049" s="63" t="s">
        <v>6013</v>
      </c>
      <c r="C2049" s="64" t="s">
        <v>8060</v>
      </c>
      <c r="D2049" s="65">
        <v>43030</v>
      </c>
      <c r="E2049" s="70">
        <v>2</v>
      </c>
      <c r="F2049" s="70">
        <v>22</v>
      </c>
      <c r="G2049" s="66"/>
      <c r="H2049" s="66"/>
      <c r="I2049" s="67">
        <v>971.12</v>
      </c>
      <c r="J2049" s="68"/>
      <c r="K2049" s="66">
        <v>3099</v>
      </c>
      <c r="L2049" s="68" t="s">
        <v>152</v>
      </c>
    </row>
    <row r="2050" spans="1:12">
      <c r="A2050" s="63">
        <v>1600</v>
      </c>
      <c r="B2050" s="63" t="s">
        <v>6013</v>
      </c>
      <c r="C2050" s="64" t="s">
        <v>8061</v>
      </c>
      <c r="D2050" s="65">
        <v>43030</v>
      </c>
      <c r="E2050" s="70">
        <v>1</v>
      </c>
      <c r="F2050" s="70">
        <v>12</v>
      </c>
      <c r="G2050" s="66"/>
      <c r="H2050" s="66"/>
      <c r="I2050" s="67">
        <v>1256.5999999999999</v>
      </c>
      <c r="J2050" s="68"/>
      <c r="K2050" s="66">
        <v>3099</v>
      </c>
      <c r="L2050" s="68" t="s">
        <v>152</v>
      </c>
    </row>
    <row r="2051" spans="1:12">
      <c r="A2051" s="63">
        <v>1600</v>
      </c>
      <c r="B2051" s="63" t="s">
        <v>6013</v>
      </c>
      <c r="C2051" s="64" t="s">
        <v>8062</v>
      </c>
      <c r="D2051" s="65">
        <v>43030</v>
      </c>
      <c r="E2051" s="70">
        <v>1</v>
      </c>
      <c r="F2051" s="70">
        <v>12</v>
      </c>
      <c r="G2051" s="66"/>
      <c r="H2051" s="66"/>
      <c r="I2051" s="67">
        <v>971.12</v>
      </c>
      <c r="J2051" s="68"/>
      <c r="K2051" s="66">
        <v>3099</v>
      </c>
      <c r="L2051" s="68" t="s">
        <v>152</v>
      </c>
    </row>
    <row r="2052" spans="1:12">
      <c r="A2052" s="63">
        <v>1600</v>
      </c>
      <c r="B2052" s="63" t="s">
        <v>6013</v>
      </c>
      <c r="C2052" s="64" t="s">
        <v>8063</v>
      </c>
      <c r="D2052" s="65">
        <v>43030</v>
      </c>
      <c r="E2052" s="70">
        <v>1</v>
      </c>
      <c r="F2052" s="70">
        <v>12</v>
      </c>
      <c r="G2052" s="66"/>
      <c r="H2052" s="66"/>
      <c r="I2052" s="67">
        <v>1456.68</v>
      </c>
      <c r="J2052" s="68"/>
      <c r="K2052" s="66">
        <v>3099</v>
      </c>
      <c r="L2052" s="68" t="s">
        <v>152</v>
      </c>
    </row>
    <row r="2053" spans="1:12">
      <c r="A2053" s="63">
        <v>1600</v>
      </c>
      <c r="B2053" s="63" t="s">
        <v>6013</v>
      </c>
      <c r="C2053" s="64" t="s">
        <v>8064</v>
      </c>
      <c r="D2053" s="65">
        <v>43030</v>
      </c>
      <c r="E2053" s="70">
        <v>2</v>
      </c>
      <c r="F2053" s="70">
        <v>22</v>
      </c>
      <c r="G2053" s="66"/>
      <c r="H2053" s="66"/>
      <c r="I2053" s="67">
        <v>1759.24</v>
      </c>
      <c r="J2053" s="68"/>
      <c r="K2053" s="66">
        <v>2792</v>
      </c>
      <c r="L2053" s="68" t="s">
        <v>165</v>
      </c>
    </row>
    <row r="2054" spans="1:12">
      <c r="A2054" s="63">
        <v>1600</v>
      </c>
      <c r="B2054" s="63" t="s">
        <v>6013</v>
      </c>
      <c r="C2054" s="64" t="s">
        <v>8065</v>
      </c>
      <c r="D2054" s="65">
        <v>43030</v>
      </c>
      <c r="E2054" s="70">
        <v>3</v>
      </c>
      <c r="F2054" s="71"/>
      <c r="G2054" s="68"/>
      <c r="H2054" s="68"/>
      <c r="I2054" s="67">
        <v>219.6</v>
      </c>
      <c r="J2054" s="68"/>
      <c r="K2054" s="66">
        <v>2792</v>
      </c>
      <c r="L2054" s="68" t="s">
        <v>165</v>
      </c>
    </row>
    <row r="2055" spans="1:12">
      <c r="A2055" s="63">
        <v>1600</v>
      </c>
      <c r="B2055" s="63" t="s">
        <v>6013</v>
      </c>
      <c r="C2055" s="64" t="s">
        <v>8066</v>
      </c>
      <c r="D2055" s="65">
        <v>43033</v>
      </c>
      <c r="E2055" s="70">
        <v>1</v>
      </c>
      <c r="F2055" s="70">
        <v>11</v>
      </c>
      <c r="G2055" s="66"/>
      <c r="H2055" s="66"/>
      <c r="I2055" s="67">
        <v>10628.64</v>
      </c>
      <c r="J2055" s="68"/>
      <c r="K2055" s="66">
        <v>1511</v>
      </c>
      <c r="L2055" s="68" t="s">
        <v>194</v>
      </c>
    </row>
    <row r="2056" spans="1:12">
      <c r="A2056" s="63">
        <v>1600</v>
      </c>
      <c r="B2056" s="63" t="s">
        <v>6013</v>
      </c>
      <c r="C2056" s="64" t="s">
        <v>8067</v>
      </c>
      <c r="D2056" s="65">
        <v>43033</v>
      </c>
      <c r="E2056" s="70">
        <v>1</v>
      </c>
      <c r="F2056" s="70">
        <v>13</v>
      </c>
      <c r="G2056" s="66"/>
      <c r="H2056" s="66"/>
      <c r="I2056" s="67">
        <v>488</v>
      </c>
      <c r="J2056" s="68"/>
      <c r="K2056" s="66">
        <v>1440</v>
      </c>
      <c r="L2056" s="68" t="s">
        <v>195</v>
      </c>
    </row>
    <row r="2057" spans="1:12">
      <c r="A2057" s="63">
        <v>1600</v>
      </c>
      <c r="B2057" s="63" t="s">
        <v>6013</v>
      </c>
      <c r="C2057" s="64" t="s">
        <v>8068</v>
      </c>
      <c r="D2057" s="65">
        <v>43033</v>
      </c>
      <c r="E2057" s="70">
        <v>2</v>
      </c>
      <c r="F2057" s="70">
        <v>23</v>
      </c>
      <c r="G2057" s="66"/>
      <c r="H2057" s="66"/>
      <c r="I2057" s="67">
        <v>732</v>
      </c>
      <c r="J2057" s="68"/>
      <c r="K2057" s="66">
        <v>2432</v>
      </c>
      <c r="L2057" s="68" t="s">
        <v>176</v>
      </c>
    </row>
    <row r="2058" spans="1:12">
      <c r="A2058" s="63">
        <v>1600</v>
      </c>
      <c r="B2058" s="63" t="s">
        <v>6013</v>
      </c>
      <c r="C2058" s="64" t="s">
        <v>8069</v>
      </c>
      <c r="D2058" s="65">
        <v>43034</v>
      </c>
      <c r="E2058" s="70">
        <v>2</v>
      </c>
      <c r="F2058" s="70">
        <v>22</v>
      </c>
      <c r="G2058" s="66"/>
      <c r="H2058" s="66"/>
      <c r="I2058" s="68"/>
      <c r="J2058" s="67">
        <v>-1019.92</v>
      </c>
      <c r="K2058" s="66">
        <v>2178</v>
      </c>
      <c r="L2058" s="68" t="s">
        <v>182</v>
      </c>
    </row>
    <row r="2059" spans="1:12">
      <c r="A2059" s="63">
        <v>1600</v>
      </c>
      <c r="B2059" s="63" t="s">
        <v>6013</v>
      </c>
      <c r="C2059" s="64" t="s">
        <v>8070</v>
      </c>
      <c r="D2059" s="65">
        <v>43034</v>
      </c>
      <c r="E2059" s="70">
        <v>2</v>
      </c>
      <c r="F2059" s="70">
        <v>22</v>
      </c>
      <c r="G2059" s="66"/>
      <c r="H2059" s="66"/>
      <c r="I2059" s="68"/>
      <c r="J2059" s="67">
        <v>-679.54</v>
      </c>
      <c r="K2059" s="66">
        <v>2178</v>
      </c>
      <c r="L2059" s="68" t="s">
        <v>182</v>
      </c>
    </row>
    <row r="2060" spans="1:12">
      <c r="A2060" s="63">
        <v>1600</v>
      </c>
      <c r="B2060" s="63" t="s">
        <v>6013</v>
      </c>
      <c r="C2060" s="64" t="s">
        <v>8071</v>
      </c>
      <c r="D2060" s="65">
        <v>43034</v>
      </c>
      <c r="E2060" s="70">
        <v>2</v>
      </c>
      <c r="F2060" s="70">
        <v>22</v>
      </c>
      <c r="G2060" s="66"/>
      <c r="H2060" s="66"/>
      <c r="I2060" s="67">
        <v>1019.92</v>
      </c>
      <c r="J2060" s="68"/>
      <c r="K2060" s="66">
        <v>1268</v>
      </c>
      <c r="L2060" s="68" t="s">
        <v>198</v>
      </c>
    </row>
    <row r="2061" spans="1:12">
      <c r="A2061" s="63">
        <v>1600</v>
      </c>
      <c r="B2061" s="63" t="s">
        <v>6013</v>
      </c>
      <c r="C2061" s="64" t="s">
        <v>8072</v>
      </c>
      <c r="D2061" s="65">
        <v>43034</v>
      </c>
      <c r="E2061" s="70">
        <v>2</v>
      </c>
      <c r="F2061" s="70">
        <v>22</v>
      </c>
      <c r="G2061" s="66"/>
      <c r="H2061" s="66"/>
      <c r="I2061" s="67">
        <v>679.54</v>
      </c>
      <c r="J2061" s="68"/>
      <c r="K2061" s="66">
        <v>1268</v>
      </c>
      <c r="L2061" s="68" t="s">
        <v>198</v>
      </c>
    </row>
    <row r="2062" spans="1:12">
      <c r="A2062" s="63">
        <v>1600</v>
      </c>
      <c r="B2062" s="63" t="s">
        <v>6013</v>
      </c>
      <c r="C2062" s="64" t="s">
        <v>8073</v>
      </c>
      <c r="D2062" s="65">
        <v>43035</v>
      </c>
      <c r="E2062" s="70">
        <v>1</v>
      </c>
      <c r="F2062" s="70">
        <v>12</v>
      </c>
      <c r="G2062" s="66"/>
      <c r="H2062" s="66"/>
      <c r="I2062" s="67">
        <v>488</v>
      </c>
      <c r="J2062" s="68"/>
      <c r="K2062" s="66">
        <v>225</v>
      </c>
      <c r="L2062" s="68" t="s">
        <v>258</v>
      </c>
    </row>
    <row r="2063" spans="1:12">
      <c r="A2063" s="63">
        <v>1600</v>
      </c>
      <c r="B2063" s="63" t="s">
        <v>6013</v>
      </c>
      <c r="C2063" s="64" t="s">
        <v>8074</v>
      </c>
      <c r="D2063" s="65">
        <v>43035</v>
      </c>
      <c r="E2063" s="70">
        <v>1</v>
      </c>
      <c r="F2063" s="70">
        <v>12</v>
      </c>
      <c r="G2063" s="66"/>
      <c r="H2063" s="66"/>
      <c r="I2063" s="67">
        <v>488</v>
      </c>
      <c r="J2063" s="68"/>
      <c r="K2063" s="66">
        <v>503</v>
      </c>
      <c r="L2063" s="68" t="s">
        <v>235</v>
      </c>
    </row>
    <row r="2064" spans="1:12">
      <c r="A2064" s="63">
        <v>1600</v>
      </c>
      <c r="B2064" s="63" t="s">
        <v>6013</v>
      </c>
      <c r="C2064" s="64" t="s">
        <v>8075</v>
      </c>
      <c r="D2064" s="65">
        <v>43035</v>
      </c>
      <c r="E2064" s="70">
        <v>1</v>
      </c>
      <c r="F2064" s="70">
        <v>11</v>
      </c>
      <c r="G2064" s="66"/>
      <c r="H2064" s="66"/>
      <c r="I2064" s="67">
        <v>4304.16</v>
      </c>
      <c r="J2064" s="68"/>
      <c r="K2064" s="66">
        <v>756</v>
      </c>
      <c r="L2064" s="68" t="s">
        <v>217</v>
      </c>
    </row>
    <row r="2065" spans="1:12">
      <c r="A2065" s="63">
        <v>1600</v>
      </c>
      <c r="B2065" s="63" t="s">
        <v>6013</v>
      </c>
      <c r="C2065" s="64" t="s">
        <v>8076</v>
      </c>
      <c r="D2065" s="65">
        <v>43035</v>
      </c>
      <c r="E2065" s="70">
        <v>2</v>
      </c>
      <c r="F2065" s="70">
        <v>21</v>
      </c>
      <c r="G2065" s="66"/>
      <c r="H2065" s="66"/>
      <c r="I2065" s="67">
        <v>2954.6</v>
      </c>
      <c r="J2065" s="68"/>
      <c r="K2065" s="66">
        <v>103</v>
      </c>
      <c r="L2065" s="68" t="s">
        <v>277</v>
      </c>
    </row>
    <row r="2066" spans="1:12">
      <c r="A2066" s="63">
        <v>1600</v>
      </c>
      <c r="B2066" s="63" t="s">
        <v>6013</v>
      </c>
      <c r="C2066" s="64" t="s">
        <v>8077</v>
      </c>
      <c r="D2066" s="65">
        <v>43035</v>
      </c>
      <c r="E2066" s="70">
        <v>1</v>
      </c>
      <c r="F2066" s="70">
        <v>12</v>
      </c>
      <c r="G2066" s="66"/>
      <c r="H2066" s="66"/>
      <c r="I2066" s="67">
        <v>488</v>
      </c>
      <c r="J2066" s="68"/>
      <c r="K2066" s="66">
        <v>2457</v>
      </c>
      <c r="L2066" s="68" t="s">
        <v>173</v>
      </c>
    </row>
    <row r="2067" spans="1:12">
      <c r="A2067" s="63">
        <v>1600</v>
      </c>
      <c r="B2067" s="63" t="s">
        <v>6013</v>
      </c>
      <c r="C2067" s="64" t="s">
        <v>8078</v>
      </c>
      <c r="D2067" s="65">
        <v>43035</v>
      </c>
      <c r="E2067" s="70">
        <v>1</v>
      </c>
      <c r="F2067" s="70">
        <v>12</v>
      </c>
      <c r="G2067" s="66"/>
      <c r="H2067" s="66"/>
      <c r="I2067" s="67">
        <v>244</v>
      </c>
      <c r="J2067" s="68"/>
      <c r="K2067" s="66">
        <v>1391</v>
      </c>
      <c r="L2067" s="68" t="s">
        <v>196</v>
      </c>
    </row>
    <row r="2068" spans="1:12">
      <c r="A2068" s="63">
        <v>1600</v>
      </c>
      <c r="B2068" s="63" t="s">
        <v>6013</v>
      </c>
      <c r="C2068" s="64" t="s">
        <v>8079</v>
      </c>
      <c r="D2068" s="65">
        <v>43035</v>
      </c>
      <c r="E2068" s="70">
        <v>1</v>
      </c>
      <c r="F2068" s="70">
        <v>12</v>
      </c>
      <c r="G2068" s="66"/>
      <c r="H2068" s="66"/>
      <c r="I2068" s="67">
        <v>488</v>
      </c>
      <c r="J2068" s="68"/>
      <c r="K2068" s="66">
        <v>2178</v>
      </c>
      <c r="L2068" s="68" t="s">
        <v>182</v>
      </c>
    </row>
    <row r="2069" spans="1:12">
      <c r="A2069" s="63">
        <v>1600</v>
      </c>
      <c r="B2069" s="63" t="s">
        <v>6013</v>
      </c>
      <c r="C2069" s="64" t="s">
        <v>8080</v>
      </c>
      <c r="D2069" s="65">
        <v>43035</v>
      </c>
      <c r="E2069" s="70">
        <v>6</v>
      </c>
      <c r="F2069" s="70">
        <v>61</v>
      </c>
      <c r="G2069" s="66"/>
      <c r="H2069" s="66"/>
      <c r="I2069" s="67">
        <v>1939.8</v>
      </c>
      <c r="J2069" s="68"/>
      <c r="K2069" s="66">
        <v>2178</v>
      </c>
      <c r="L2069" s="68" t="s">
        <v>182</v>
      </c>
    </row>
    <row r="2070" spans="1:12">
      <c r="A2070" s="63">
        <v>1600</v>
      </c>
      <c r="B2070" s="63" t="s">
        <v>6013</v>
      </c>
      <c r="C2070" s="64" t="s">
        <v>8081</v>
      </c>
      <c r="D2070" s="65">
        <v>43035</v>
      </c>
      <c r="E2070" s="70">
        <v>6</v>
      </c>
      <c r="F2070" s="70">
        <v>61</v>
      </c>
      <c r="G2070" s="66"/>
      <c r="H2070" s="66"/>
      <c r="I2070" s="67">
        <v>2366.8000000000002</v>
      </c>
      <c r="J2070" s="68"/>
      <c r="K2070" s="66">
        <v>2037</v>
      </c>
      <c r="L2070" s="68" t="s">
        <v>189</v>
      </c>
    </row>
    <row r="2071" spans="1:12">
      <c r="A2071" s="63">
        <v>1600</v>
      </c>
      <c r="B2071" s="63" t="s">
        <v>6013</v>
      </c>
      <c r="C2071" s="64" t="s">
        <v>8082</v>
      </c>
      <c r="D2071" s="65">
        <v>43035</v>
      </c>
      <c r="E2071" s="70">
        <v>1</v>
      </c>
      <c r="F2071" s="70">
        <v>13</v>
      </c>
      <c r="G2071" s="66"/>
      <c r="H2071" s="66"/>
      <c r="I2071" s="67">
        <v>244</v>
      </c>
      <c r="J2071" s="68"/>
      <c r="K2071" s="66">
        <v>3126</v>
      </c>
      <c r="L2071" s="68" t="s">
        <v>150</v>
      </c>
    </row>
    <row r="2072" spans="1:12">
      <c r="A2072" s="63">
        <v>1600</v>
      </c>
      <c r="B2072" s="63" t="s">
        <v>6013</v>
      </c>
      <c r="C2072" s="64" t="s">
        <v>8083</v>
      </c>
      <c r="D2072" s="65">
        <v>43035</v>
      </c>
      <c r="E2072" s="70">
        <v>6</v>
      </c>
      <c r="F2072" s="70">
        <v>61</v>
      </c>
      <c r="G2072" s="66"/>
      <c r="H2072" s="66"/>
      <c r="I2072" s="67">
        <v>1732.4</v>
      </c>
      <c r="J2072" s="68"/>
      <c r="K2072" s="66">
        <v>2951</v>
      </c>
      <c r="L2072" s="68" t="s">
        <v>157</v>
      </c>
    </row>
    <row r="2073" spans="1:12">
      <c r="A2073" s="63">
        <v>1600</v>
      </c>
      <c r="B2073" s="63" t="s">
        <v>6013</v>
      </c>
      <c r="C2073" s="64" t="s">
        <v>8084</v>
      </c>
      <c r="D2073" s="65">
        <v>43036</v>
      </c>
      <c r="E2073" s="70">
        <v>2</v>
      </c>
      <c r="F2073" s="70">
        <v>21</v>
      </c>
      <c r="G2073" s="66"/>
      <c r="H2073" s="66"/>
      <c r="I2073" s="67">
        <v>1371.28</v>
      </c>
      <c r="J2073" s="68"/>
      <c r="K2073" s="66">
        <v>1511</v>
      </c>
      <c r="L2073" s="68" t="s">
        <v>194</v>
      </c>
    </row>
    <row r="2074" spans="1:12">
      <c r="A2074" s="63">
        <v>1600</v>
      </c>
      <c r="B2074" s="63" t="s">
        <v>6013</v>
      </c>
      <c r="C2074" s="64" t="s">
        <v>8085</v>
      </c>
      <c r="D2074" s="65">
        <v>43036</v>
      </c>
      <c r="E2074" s="70">
        <v>1</v>
      </c>
      <c r="F2074" s="70">
        <v>11</v>
      </c>
      <c r="G2074" s="66"/>
      <c r="H2074" s="66"/>
      <c r="I2074" s="67">
        <v>10394.4</v>
      </c>
      <c r="J2074" s="68"/>
      <c r="K2074" s="66">
        <v>1511</v>
      </c>
      <c r="L2074" s="68" t="s">
        <v>194</v>
      </c>
    </row>
    <row r="2075" spans="1:12">
      <c r="A2075" s="63">
        <v>1600</v>
      </c>
      <c r="B2075" s="63" t="s">
        <v>6013</v>
      </c>
      <c r="C2075" s="64" t="s">
        <v>8086</v>
      </c>
      <c r="D2075" s="65">
        <v>43036</v>
      </c>
      <c r="E2075" s="70">
        <v>2</v>
      </c>
      <c r="F2075" s="70">
        <v>21</v>
      </c>
      <c r="G2075" s="66"/>
      <c r="H2075" s="66"/>
      <c r="I2075" s="67">
        <v>11489.59</v>
      </c>
      <c r="J2075" s="68"/>
      <c r="K2075" s="66">
        <v>103</v>
      </c>
      <c r="L2075" s="68" t="s">
        <v>277</v>
      </c>
    </row>
    <row r="2076" spans="1:12">
      <c r="A2076" s="63">
        <v>1600</v>
      </c>
      <c r="B2076" s="63" t="s">
        <v>6013</v>
      </c>
      <c r="C2076" s="64" t="s">
        <v>8087</v>
      </c>
      <c r="D2076" s="65">
        <v>43036</v>
      </c>
      <c r="E2076" s="70">
        <v>2</v>
      </c>
      <c r="F2076" s="70">
        <v>21</v>
      </c>
      <c r="G2076" s="66"/>
      <c r="H2076" s="66"/>
      <c r="I2076" s="67">
        <v>10801.12</v>
      </c>
      <c r="J2076" s="68"/>
      <c r="K2076" s="66">
        <v>207</v>
      </c>
      <c r="L2076" s="68" t="s">
        <v>261</v>
      </c>
    </row>
    <row r="2077" spans="1:12">
      <c r="A2077" s="63">
        <v>1600</v>
      </c>
      <c r="B2077" s="63" t="s">
        <v>6013</v>
      </c>
      <c r="C2077" s="64" t="s">
        <v>8088</v>
      </c>
      <c r="D2077" s="65">
        <v>43036</v>
      </c>
      <c r="E2077" s="70">
        <v>1</v>
      </c>
      <c r="F2077" s="70">
        <v>11</v>
      </c>
      <c r="G2077" s="66"/>
      <c r="H2077" s="66"/>
      <c r="I2077" s="67">
        <v>5808.42</v>
      </c>
      <c r="J2077" s="68"/>
      <c r="K2077" s="66">
        <v>1805</v>
      </c>
      <c r="L2077" s="68" t="s">
        <v>192</v>
      </c>
    </row>
    <row r="2078" spans="1:12">
      <c r="A2078" s="63">
        <v>1600</v>
      </c>
      <c r="B2078" s="63" t="s">
        <v>6013</v>
      </c>
      <c r="C2078" s="64" t="s">
        <v>8089</v>
      </c>
      <c r="D2078" s="65">
        <v>43036</v>
      </c>
      <c r="E2078" s="70">
        <v>1</v>
      </c>
      <c r="F2078" s="70">
        <v>11</v>
      </c>
      <c r="G2078" s="66"/>
      <c r="H2078" s="66"/>
      <c r="I2078" s="67">
        <v>185.44</v>
      </c>
      <c r="J2078" s="68"/>
      <c r="K2078" s="66">
        <v>1805</v>
      </c>
      <c r="L2078" s="68" t="s">
        <v>192</v>
      </c>
    </row>
    <row r="2079" spans="1:12">
      <c r="A2079" s="63">
        <v>1600</v>
      </c>
      <c r="B2079" s="63" t="s">
        <v>6013</v>
      </c>
      <c r="C2079" s="64" t="s">
        <v>8090</v>
      </c>
      <c r="D2079" s="65">
        <v>43036</v>
      </c>
      <c r="E2079" s="70">
        <v>2</v>
      </c>
      <c r="F2079" s="70">
        <v>21</v>
      </c>
      <c r="G2079" s="66"/>
      <c r="H2079" s="66"/>
      <c r="I2079" s="67">
        <v>10511.52</v>
      </c>
      <c r="J2079" s="68"/>
      <c r="K2079" s="66">
        <v>1805</v>
      </c>
      <c r="L2079" s="68" t="s">
        <v>192</v>
      </c>
    </row>
    <row r="2080" spans="1:12">
      <c r="A2080" s="63">
        <v>1600</v>
      </c>
      <c r="B2080" s="63" t="s">
        <v>6013</v>
      </c>
      <c r="C2080" s="64" t="s">
        <v>8091</v>
      </c>
      <c r="D2080" s="65">
        <v>43036</v>
      </c>
      <c r="E2080" s="70">
        <v>2</v>
      </c>
      <c r="F2080" s="70">
        <v>21</v>
      </c>
      <c r="G2080" s="66"/>
      <c r="H2080" s="66"/>
      <c r="I2080" s="67">
        <v>3050</v>
      </c>
      <c r="J2080" s="68"/>
      <c r="K2080" s="66">
        <v>1805</v>
      </c>
      <c r="L2080" s="68" t="s">
        <v>192</v>
      </c>
    </row>
    <row r="2081" spans="1:12">
      <c r="A2081" s="63">
        <v>1600</v>
      </c>
      <c r="B2081" s="63" t="s">
        <v>6013</v>
      </c>
      <c r="C2081" s="64" t="s">
        <v>8092</v>
      </c>
      <c r="D2081" s="65">
        <v>43036</v>
      </c>
      <c r="E2081" s="70">
        <v>2</v>
      </c>
      <c r="F2081" s="70">
        <v>21</v>
      </c>
      <c r="G2081" s="66"/>
      <c r="H2081" s="66"/>
      <c r="I2081" s="67">
        <v>463.6</v>
      </c>
      <c r="J2081" s="68"/>
      <c r="K2081" s="66">
        <v>1805</v>
      </c>
      <c r="L2081" s="68" t="s">
        <v>192</v>
      </c>
    </row>
    <row r="2082" spans="1:12">
      <c r="A2082" s="63">
        <v>1600</v>
      </c>
      <c r="B2082" s="63" t="s">
        <v>6013</v>
      </c>
      <c r="C2082" s="64" t="s">
        <v>8093</v>
      </c>
      <c r="D2082" s="65">
        <v>43036</v>
      </c>
      <c r="E2082" s="70">
        <v>1</v>
      </c>
      <c r="F2082" s="70">
        <v>11</v>
      </c>
      <c r="G2082" s="66"/>
      <c r="H2082" s="66"/>
      <c r="I2082" s="67">
        <v>5247.22</v>
      </c>
      <c r="J2082" s="68"/>
      <c r="K2082" s="66">
        <v>1805</v>
      </c>
      <c r="L2082" s="68" t="s">
        <v>192</v>
      </c>
    </row>
    <row r="2083" spans="1:12">
      <c r="A2083" s="63">
        <v>1600</v>
      </c>
      <c r="B2083" s="63" t="s">
        <v>6013</v>
      </c>
      <c r="C2083" s="64" t="s">
        <v>8094</v>
      </c>
      <c r="D2083" s="65">
        <v>43036</v>
      </c>
      <c r="E2083" s="70">
        <v>1</v>
      </c>
      <c r="F2083" s="70">
        <v>11</v>
      </c>
      <c r="G2083" s="66"/>
      <c r="H2083" s="66"/>
      <c r="I2083" s="67">
        <v>1185.8399999999999</v>
      </c>
      <c r="J2083" s="68"/>
      <c r="K2083" s="66">
        <v>1805</v>
      </c>
      <c r="L2083" s="68" t="s">
        <v>192</v>
      </c>
    </row>
    <row r="2084" spans="1:12">
      <c r="A2084" s="63">
        <v>1600</v>
      </c>
      <c r="B2084" s="63" t="s">
        <v>6013</v>
      </c>
      <c r="C2084" s="64" t="s">
        <v>8095</v>
      </c>
      <c r="D2084" s="65">
        <v>43036</v>
      </c>
      <c r="E2084" s="70">
        <v>1</v>
      </c>
      <c r="F2084" s="70">
        <v>11</v>
      </c>
      <c r="G2084" s="66"/>
      <c r="H2084" s="66"/>
      <c r="I2084" s="67">
        <v>180.56</v>
      </c>
      <c r="J2084" s="68"/>
      <c r="K2084" s="66">
        <v>1805</v>
      </c>
      <c r="L2084" s="68" t="s">
        <v>192</v>
      </c>
    </row>
    <row r="2085" spans="1:12">
      <c r="A2085" s="63">
        <v>1600</v>
      </c>
      <c r="B2085" s="63" t="s">
        <v>6013</v>
      </c>
      <c r="C2085" s="64" t="s">
        <v>8096</v>
      </c>
      <c r="D2085" s="65">
        <v>43036</v>
      </c>
      <c r="E2085" s="70">
        <v>1</v>
      </c>
      <c r="F2085" s="70">
        <v>11</v>
      </c>
      <c r="G2085" s="66"/>
      <c r="H2085" s="66"/>
      <c r="I2085" s="67">
        <v>6729.52</v>
      </c>
      <c r="J2085" s="68"/>
      <c r="K2085" s="66">
        <v>1805</v>
      </c>
      <c r="L2085" s="68" t="s">
        <v>192</v>
      </c>
    </row>
    <row r="2086" spans="1:12">
      <c r="A2086" s="63">
        <v>1600</v>
      </c>
      <c r="B2086" s="63" t="s">
        <v>6013</v>
      </c>
      <c r="C2086" s="64" t="s">
        <v>8097</v>
      </c>
      <c r="D2086" s="65">
        <v>43036</v>
      </c>
      <c r="E2086" s="70">
        <v>1</v>
      </c>
      <c r="F2086" s="70">
        <v>11</v>
      </c>
      <c r="G2086" s="66"/>
      <c r="H2086" s="66"/>
      <c r="I2086" s="67">
        <v>1647</v>
      </c>
      <c r="J2086" s="68"/>
      <c r="K2086" s="66">
        <v>1805</v>
      </c>
      <c r="L2086" s="68" t="s">
        <v>192</v>
      </c>
    </row>
    <row r="2087" spans="1:12">
      <c r="A2087" s="63">
        <v>1600</v>
      </c>
      <c r="B2087" s="63" t="s">
        <v>6013</v>
      </c>
      <c r="C2087" s="64" t="s">
        <v>8098</v>
      </c>
      <c r="D2087" s="65">
        <v>43036</v>
      </c>
      <c r="E2087" s="70">
        <v>1</v>
      </c>
      <c r="F2087" s="70">
        <v>11</v>
      </c>
      <c r="G2087" s="66"/>
      <c r="H2087" s="66"/>
      <c r="I2087" s="67">
        <v>278.16000000000003</v>
      </c>
      <c r="J2087" s="68"/>
      <c r="K2087" s="66">
        <v>1805</v>
      </c>
      <c r="L2087" s="68" t="s">
        <v>192</v>
      </c>
    </row>
    <row r="2088" spans="1:12">
      <c r="A2088" s="63">
        <v>1600</v>
      </c>
      <c r="B2088" s="63" t="s">
        <v>6013</v>
      </c>
      <c r="C2088" s="64" t="s">
        <v>8099</v>
      </c>
      <c r="D2088" s="65">
        <v>43036</v>
      </c>
      <c r="E2088" s="70">
        <v>6</v>
      </c>
      <c r="F2088" s="70">
        <v>61</v>
      </c>
      <c r="G2088" s="66"/>
      <c r="H2088" s="66"/>
      <c r="I2088" s="67">
        <v>4808.0200000000004</v>
      </c>
      <c r="J2088" s="68"/>
      <c r="K2088" s="66">
        <v>1805</v>
      </c>
      <c r="L2088" s="68" t="s">
        <v>192</v>
      </c>
    </row>
    <row r="2089" spans="1:12">
      <c r="A2089" s="63">
        <v>1600</v>
      </c>
      <c r="B2089" s="63" t="s">
        <v>6013</v>
      </c>
      <c r="C2089" s="64" t="s">
        <v>8100</v>
      </c>
      <c r="D2089" s="65">
        <v>43036</v>
      </c>
      <c r="E2089" s="70">
        <v>6</v>
      </c>
      <c r="F2089" s="70">
        <v>61</v>
      </c>
      <c r="G2089" s="66"/>
      <c r="H2089" s="66"/>
      <c r="I2089" s="67">
        <v>1098</v>
      </c>
      <c r="J2089" s="68"/>
      <c r="K2089" s="66">
        <v>1805</v>
      </c>
      <c r="L2089" s="68" t="s">
        <v>192</v>
      </c>
    </row>
    <row r="2090" spans="1:12">
      <c r="A2090" s="63">
        <v>1600</v>
      </c>
      <c r="B2090" s="63" t="s">
        <v>6013</v>
      </c>
      <c r="C2090" s="64" t="s">
        <v>8101</v>
      </c>
      <c r="D2090" s="65">
        <v>43036</v>
      </c>
      <c r="E2090" s="70">
        <v>6</v>
      </c>
      <c r="F2090" s="70">
        <v>61</v>
      </c>
      <c r="G2090" s="66"/>
      <c r="H2090" s="66"/>
      <c r="I2090" s="67">
        <v>1506.7</v>
      </c>
      <c r="J2090" s="68"/>
      <c r="K2090" s="66">
        <v>1805</v>
      </c>
      <c r="L2090" s="68" t="s">
        <v>192</v>
      </c>
    </row>
    <row r="2091" spans="1:12">
      <c r="A2091" s="63">
        <v>1600</v>
      </c>
      <c r="B2091" s="63" t="s">
        <v>6013</v>
      </c>
      <c r="C2091" s="64" t="s">
        <v>8102</v>
      </c>
      <c r="D2091" s="65">
        <v>43036</v>
      </c>
      <c r="E2091" s="70">
        <v>2</v>
      </c>
      <c r="F2091" s="70">
        <v>21</v>
      </c>
      <c r="G2091" s="66"/>
      <c r="H2091" s="66"/>
      <c r="I2091" s="67">
        <v>3428.2</v>
      </c>
      <c r="J2091" s="68"/>
      <c r="K2091" s="66">
        <v>1268</v>
      </c>
      <c r="L2091" s="68" t="s">
        <v>198</v>
      </c>
    </row>
    <row r="2092" spans="1:12">
      <c r="A2092" s="63">
        <v>1600</v>
      </c>
      <c r="B2092" s="63" t="s">
        <v>6013</v>
      </c>
      <c r="C2092" s="64" t="s">
        <v>8103</v>
      </c>
      <c r="D2092" s="65">
        <v>43036</v>
      </c>
      <c r="E2092" s="70">
        <v>6</v>
      </c>
      <c r="F2092" s="70">
        <v>61</v>
      </c>
      <c r="G2092" s="66"/>
      <c r="H2092" s="66"/>
      <c r="I2092" s="67">
        <v>5856</v>
      </c>
      <c r="J2092" s="68"/>
      <c r="K2092" s="66">
        <v>3081</v>
      </c>
      <c r="L2092" s="68" t="s">
        <v>153</v>
      </c>
    </row>
    <row r="2093" spans="1:12">
      <c r="A2093" s="63">
        <v>1600</v>
      </c>
      <c r="B2093" s="63" t="s">
        <v>6013</v>
      </c>
      <c r="C2093" s="64" t="s">
        <v>8104</v>
      </c>
      <c r="D2093" s="65">
        <v>43036</v>
      </c>
      <c r="E2093" s="70">
        <v>2</v>
      </c>
      <c r="F2093" s="70">
        <v>21</v>
      </c>
      <c r="G2093" s="66"/>
      <c r="H2093" s="66"/>
      <c r="I2093" s="67">
        <v>8230.1200000000008</v>
      </c>
      <c r="J2093" s="68"/>
      <c r="K2093" s="66">
        <v>2792</v>
      </c>
      <c r="L2093" s="68" t="s">
        <v>165</v>
      </c>
    </row>
    <row r="2094" spans="1:12">
      <c r="A2094" s="63">
        <v>1600</v>
      </c>
      <c r="B2094" s="63" t="s">
        <v>6013</v>
      </c>
      <c r="C2094" s="64" t="s">
        <v>8105</v>
      </c>
      <c r="D2094" s="65">
        <v>43037</v>
      </c>
      <c r="E2094" s="70">
        <v>6</v>
      </c>
      <c r="F2094" s="70">
        <v>61</v>
      </c>
      <c r="G2094" s="66"/>
      <c r="H2094" s="66"/>
      <c r="I2094" s="67">
        <v>1293.2</v>
      </c>
      <c r="J2094" s="68"/>
      <c r="K2094" s="66">
        <v>93</v>
      </c>
      <c r="L2094" s="68" t="s">
        <v>282</v>
      </c>
    </row>
    <row r="2095" spans="1:12">
      <c r="A2095" s="63">
        <v>1600</v>
      </c>
      <c r="B2095" s="63" t="s">
        <v>6013</v>
      </c>
      <c r="C2095" s="64" t="s">
        <v>8106</v>
      </c>
      <c r="D2095" s="65">
        <v>43037</v>
      </c>
      <c r="E2095" s="70">
        <v>6</v>
      </c>
      <c r="F2095" s="70">
        <v>62</v>
      </c>
      <c r="G2095" s="66"/>
      <c r="H2095" s="66"/>
      <c r="I2095" s="67">
        <v>2031.3</v>
      </c>
      <c r="J2095" s="68"/>
      <c r="K2095" s="66">
        <v>93</v>
      </c>
      <c r="L2095" s="68" t="s">
        <v>282</v>
      </c>
    </row>
    <row r="2096" spans="1:12">
      <c r="A2096" s="63">
        <v>1600</v>
      </c>
      <c r="B2096" s="63" t="s">
        <v>6013</v>
      </c>
      <c r="C2096" s="64" t="s">
        <v>8107</v>
      </c>
      <c r="D2096" s="65">
        <v>43037</v>
      </c>
      <c r="E2096" s="70">
        <v>1</v>
      </c>
      <c r="F2096" s="70">
        <v>12</v>
      </c>
      <c r="G2096" s="66"/>
      <c r="H2096" s="66"/>
      <c r="I2096" s="67">
        <v>488</v>
      </c>
      <c r="J2096" s="68"/>
      <c r="K2096" s="66">
        <v>313</v>
      </c>
      <c r="L2096" s="68" t="s">
        <v>246</v>
      </c>
    </row>
    <row r="2097" spans="1:12">
      <c r="A2097" s="63">
        <v>1600</v>
      </c>
      <c r="B2097" s="63" t="s">
        <v>6013</v>
      </c>
      <c r="C2097" s="64" t="s">
        <v>8108</v>
      </c>
      <c r="D2097" s="65">
        <v>43037</v>
      </c>
      <c r="E2097" s="70">
        <v>1</v>
      </c>
      <c r="F2097" s="70">
        <v>12</v>
      </c>
      <c r="G2097" s="66"/>
      <c r="H2097" s="66"/>
      <c r="I2097" s="67">
        <v>1695.8</v>
      </c>
      <c r="J2097" s="68"/>
      <c r="K2097" s="66">
        <v>469</v>
      </c>
      <c r="L2097" s="68" t="s">
        <v>238</v>
      </c>
    </row>
    <row r="2098" spans="1:12">
      <c r="A2098" s="63">
        <v>1600</v>
      </c>
      <c r="B2098" s="63" t="s">
        <v>6013</v>
      </c>
      <c r="C2098" s="64" t="s">
        <v>8109</v>
      </c>
      <c r="D2098" s="65">
        <v>43037</v>
      </c>
      <c r="E2098" s="70">
        <v>1</v>
      </c>
      <c r="F2098" s="70">
        <v>12</v>
      </c>
      <c r="G2098" s="66"/>
      <c r="H2098" s="66"/>
      <c r="I2098" s="67">
        <v>488</v>
      </c>
      <c r="J2098" s="68"/>
      <c r="K2098" s="66">
        <v>503</v>
      </c>
      <c r="L2098" s="68" t="s">
        <v>235</v>
      </c>
    </row>
    <row r="2099" spans="1:12">
      <c r="A2099" s="63">
        <v>1600</v>
      </c>
      <c r="B2099" s="63" t="s">
        <v>6013</v>
      </c>
      <c r="C2099" s="64" t="s">
        <v>8110</v>
      </c>
      <c r="D2099" s="65">
        <v>43037</v>
      </c>
      <c r="E2099" s="70">
        <v>1</v>
      </c>
      <c r="F2099" s="70">
        <v>12</v>
      </c>
      <c r="G2099" s="66"/>
      <c r="H2099" s="66"/>
      <c r="I2099" s="67">
        <v>488</v>
      </c>
      <c r="J2099" s="68"/>
      <c r="K2099" s="66">
        <v>682</v>
      </c>
      <c r="L2099" s="68" t="s">
        <v>222</v>
      </c>
    </row>
    <row r="2100" spans="1:12">
      <c r="A2100" s="63">
        <v>1600</v>
      </c>
      <c r="B2100" s="63" t="s">
        <v>6013</v>
      </c>
      <c r="C2100" s="64" t="s">
        <v>8111</v>
      </c>
      <c r="D2100" s="65">
        <v>43037</v>
      </c>
      <c r="E2100" s="70">
        <v>1</v>
      </c>
      <c r="F2100" s="70">
        <v>12</v>
      </c>
      <c r="G2100" s="66"/>
      <c r="H2100" s="66"/>
      <c r="I2100" s="67">
        <v>488</v>
      </c>
      <c r="J2100" s="68"/>
      <c r="K2100" s="66">
        <v>971</v>
      </c>
      <c r="L2100" s="68" t="s">
        <v>207</v>
      </c>
    </row>
    <row r="2101" spans="1:12">
      <c r="A2101" s="63">
        <v>1600</v>
      </c>
      <c r="B2101" s="63" t="s">
        <v>6013</v>
      </c>
      <c r="C2101" s="64" t="s">
        <v>8112</v>
      </c>
      <c r="D2101" s="65">
        <v>43037</v>
      </c>
      <c r="E2101" s="70">
        <v>1</v>
      </c>
      <c r="F2101" s="70">
        <v>12</v>
      </c>
      <c r="G2101" s="66"/>
      <c r="H2101" s="66"/>
      <c r="I2101" s="67">
        <v>1256.5999999999999</v>
      </c>
      <c r="J2101" s="68"/>
      <c r="K2101" s="66">
        <v>971</v>
      </c>
      <c r="L2101" s="68" t="s">
        <v>207</v>
      </c>
    </row>
    <row r="2102" spans="1:12">
      <c r="A2102" s="63">
        <v>1600</v>
      </c>
      <c r="B2102" s="63" t="s">
        <v>6013</v>
      </c>
      <c r="C2102" s="64" t="s">
        <v>8113</v>
      </c>
      <c r="D2102" s="65">
        <v>43037</v>
      </c>
      <c r="E2102" s="70">
        <v>1</v>
      </c>
      <c r="F2102" s="70">
        <v>12</v>
      </c>
      <c r="G2102" s="66"/>
      <c r="H2102" s="66"/>
      <c r="I2102" s="67">
        <v>1949.56</v>
      </c>
      <c r="J2102" s="68"/>
      <c r="K2102" s="66">
        <v>978</v>
      </c>
      <c r="L2102" s="68" t="s">
        <v>206</v>
      </c>
    </row>
    <row r="2103" spans="1:12">
      <c r="A2103" s="63">
        <v>1600</v>
      </c>
      <c r="B2103" s="63" t="s">
        <v>6013</v>
      </c>
      <c r="C2103" s="64" t="s">
        <v>8114</v>
      </c>
      <c r="D2103" s="65">
        <v>43037</v>
      </c>
      <c r="E2103" s="70">
        <v>6</v>
      </c>
      <c r="F2103" s="70">
        <v>62</v>
      </c>
      <c r="G2103" s="66"/>
      <c r="H2103" s="66"/>
      <c r="I2103" s="67">
        <v>1195.5999999999999</v>
      </c>
      <c r="J2103" s="68"/>
      <c r="K2103" s="66">
        <v>1008</v>
      </c>
      <c r="L2103" s="68" t="s">
        <v>204</v>
      </c>
    </row>
    <row r="2104" spans="1:12">
      <c r="A2104" s="63">
        <v>1600</v>
      </c>
      <c r="B2104" s="63" t="s">
        <v>6013</v>
      </c>
      <c r="C2104" s="64" t="s">
        <v>8115</v>
      </c>
      <c r="D2104" s="65">
        <v>43037</v>
      </c>
      <c r="E2104" s="70">
        <v>3</v>
      </c>
      <c r="F2104" s="71"/>
      <c r="G2104" s="68"/>
      <c r="H2104" s="68"/>
      <c r="I2104" s="67">
        <v>219.6</v>
      </c>
      <c r="J2104" s="68"/>
      <c r="K2104" s="66">
        <v>2284</v>
      </c>
      <c r="L2104" s="68" t="s">
        <v>178</v>
      </c>
    </row>
    <row r="2105" spans="1:12">
      <c r="A2105" s="63">
        <v>1600</v>
      </c>
      <c r="B2105" s="63" t="s">
        <v>6013</v>
      </c>
      <c r="C2105" s="64" t="s">
        <v>8116</v>
      </c>
      <c r="D2105" s="65">
        <v>43037</v>
      </c>
      <c r="E2105" s="70">
        <v>1</v>
      </c>
      <c r="F2105" s="70">
        <v>12</v>
      </c>
      <c r="G2105" s="66"/>
      <c r="H2105" s="66"/>
      <c r="I2105" s="67">
        <v>2928</v>
      </c>
      <c r="J2105" s="68"/>
      <c r="K2105" s="66">
        <v>2497</v>
      </c>
      <c r="L2105" s="68" t="s">
        <v>172</v>
      </c>
    </row>
    <row r="2106" spans="1:12">
      <c r="A2106" s="63">
        <v>1600</v>
      </c>
      <c r="B2106" s="63" t="s">
        <v>6013</v>
      </c>
      <c r="C2106" s="64" t="s">
        <v>8117</v>
      </c>
      <c r="D2106" s="65">
        <v>43037</v>
      </c>
      <c r="E2106" s="70">
        <v>6</v>
      </c>
      <c r="F2106" s="70">
        <v>62</v>
      </c>
      <c r="G2106" s="66"/>
      <c r="H2106" s="66"/>
      <c r="I2106" s="67">
        <v>507.83</v>
      </c>
      <c r="J2106" s="68"/>
      <c r="K2106" s="66">
        <v>2748</v>
      </c>
      <c r="L2106" s="68" t="s">
        <v>166</v>
      </c>
    </row>
    <row r="2107" spans="1:12">
      <c r="A2107" s="63">
        <v>1600</v>
      </c>
      <c r="B2107" s="63" t="s">
        <v>6013</v>
      </c>
      <c r="C2107" s="64" t="s">
        <v>8118</v>
      </c>
      <c r="D2107" s="65">
        <v>43037</v>
      </c>
      <c r="E2107" s="70">
        <v>1</v>
      </c>
      <c r="F2107" s="70">
        <v>12</v>
      </c>
      <c r="G2107" s="66"/>
      <c r="H2107" s="66"/>
      <c r="I2107" s="67">
        <v>4139.46</v>
      </c>
      <c r="J2107" s="68"/>
      <c r="K2107" s="66">
        <v>1126</v>
      </c>
      <c r="L2107" s="68" t="s">
        <v>201</v>
      </c>
    </row>
    <row r="2108" spans="1:12">
      <c r="A2108" s="63">
        <v>1600</v>
      </c>
      <c r="B2108" s="63" t="s">
        <v>6013</v>
      </c>
      <c r="C2108" s="64" t="s">
        <v>8119</v>
      </c>
      <c r="D2108" s="65">
        <v>43037</v>
      </c>
      <c r="E2108" s="70">
        <v>2</v>
      </c>
      <c r="F2108" s="70">
        <v>21</v>
      </c>
      <c r="G2108" s="66"/>
      <c r="H2108" s="66"/>
      <c r="I2108" s="67">
        <v>2822.76</v>
      </c>
      <c r="J2108" s="68"/>
      <c r="K2108" s="66">
        <v>1126</v>
      </c>
      <c r="L2108" s="68" t="s">
        <v>201</v>
      </c>
    </row>
    <row r="2109" spans="1:12">
      <c r="A2109" s="63">
        <v>1600</v>
      </c>
      <c r="B2109" s="63" t="s">
        <v>6013</v>
      </c>
      <c r="C2109" s="64" t="s">
        <v>8120</v>
      </c>
      <c r="D2109" s="65">
        <v>43037</v>
      </c>
      <c r="E2109" s="70">
        <v>1</v>
      </c>
      <c r="F2109" s="70">
        <v>12</v>
      </c>
      <c r="G2109" s="66"/>
      <c r="H2109" s="66"/>
      <c r="I2109" s="67">
        <v>1256.5999999999999</v>
      </c>
      <c r="J2109" s="68"/>
      <c r="K2109" s="66">
        <v>1511</v>
      </c>
      <c r="L2109" s="68" t="s">
        <v>194</v>
      </c>
    </row>
    <row r="2110" spans="1:12">
      <c r="A2110" s="63">
        <v>1600</v>
      </c>
      <c r="B2110" s="63" t="s">
        <v>6013</v>
      </c>
      <c r="C2110" s="64" t="s">
        <v>8121</v>
      </c>
      <c r="D2110" s="65">
        <v>43037</v>
      </c>
      <c r="E2110" s="70">
        <v>1</v>
      </c>
      <c r="F2110" s="70">
        <v>12</v>
      </c>
      <c r="G2110" s="66"/>
      <c r="H2110" s="66"/>
      <c r="I2110" s="67">
        <v>1005.28</v>
      </c>
      <c r="J2110" s="68"/>
      <c r="K2110" s="66">
        <v>1511</v>
      </c>
      <c r="L2110" s="68" t="s">
        <v>194</v>
      </c>
    </row>
    <row r="2111" spans="1:12">
      <c r="A2111" s="63">
        <v>1600</v>
      </c>
      <c r="B2111" s="63" t="s">
        <v>6013</v>
      </c>
      <c r="C2111" s="64" t="s">
        <v>8122</v>
      </c>
      <c r="D2111" s="65">
        <v>43037</v>
      </c>
      <c r="E2111" s="70">
        <v>6</v>
      </c>
      <c r="F2111" s="70">
        <v>62</v>
      </c>
      <c r="G2111" s="66"/>
      <c r="H2111" s="66"/>
      <c r="I2111" s="67">
        <v>507.83</v>
      </c>
      <c r="J2111" s="68"/>
      <c r="K2111" s="66">
        <v>1511</v>
      </c>
      <c r="L2111" s="68" t="s">
        <v>194</v>
      </c>
    </row>
    <row r="2112" spans="1:12">
      <c r="A2112" s="63">
        <v>1600</v>
      </c>
      <c r="B2112" s="63" t="s">
        <v>6013</v>
      </c>
      <c r="C2112" s="64" t="s">
        <v>8123</v>
      </c>
      <c r="D2112" s="65">
        <v>43037</v>
      </c>
      <c r="E2112" s="70">
        <v>3</v>
      </c>
      <c r="F2112" s="71"/>
      <c r="G2112" s="68"/>
      <c r="H2112" s="68"/>
      <c r="I2112" s="67">
        <v>231.8</v>
      </c>
      <c r="J2112" s="68"/>
      <c r="K2112" s="66">
        <v>283</v>
      </c>
      <c r="L2112" s="68" t="s">
        <v>250</v>
      </c>
    </row>
    <row r="2113" spans="1:12">
      <c r="A2113" s="63">
        <v>1600</v>
      </c>
      <c r="B2113" s="63" t="s">
        <v>6013</v>
      </c>
      <c r="C2113" s="64" t="s">
        <v>8124</v>
      </c>
      <c r="D2113" s="65">
        <v>43037</v>
      </c>
      <c r="E2113" s="70">
        <v>3</v>
      </c>
      <c r="F2113" s="71"/>
      <c r="G2113" s="68"/>
      <c r="H2113" s="68"/>
      <c r="I2113" s="67">
        <v>219.6</v>
      </c>
      <c r="J2113" s="68"/>
      <c r="K2113" s="66">
        <v>100</v>
      </c>
      <c r="L2113" s="68" t="s">
        <v>280</v>
      </c>
    </row>
    <row r="2114" spans="1:12">
      <c r="A2114" s="63">
        <v>1600</v>
      </c>
      <c r="B2114" s="63" t="s">
        <v>6013</v>
      </c>
      <c r="C2114" s="64" t="s">
        <v>8125</v>
      </c>
      <c r="D2114" s="65">
        <v>43037</v>
      </c>
      <c r="E2114" s="70">
        <v>1</v>
      </c>
      <c r="F2114" s="70">
        <v>12</v>
      </c>
      <c r="G2114" s="66"/>
      <c r="H2114" s="66"/>
      <c r="I2114" s="67">
        <v>1256.5999999999999</v>
      </c>
      <c r="J2114" s="68"/>
      <c r="K2114" s="66">
        <v>515</v>
      </c>
      <c r="L2114" s="68" t="s">
        <v>234</v>
      </c>
    </row>
    <row r="2115" spans="1:12">
      <c r="A2115" s="63">
        <v>1600</v>
      </c>
      <c r="B2115" s="63" t="s">
        <v>6013</v>
      </c>
      <c r="C2115" s="64" t="s">
        <v>8126</v>
      </c>
      <c r="D2115" s="65">
        <v>43037</v>
      </c>
      <c r="E2115" s="70">
        <v>1</v>
      </c>
      <c r="F2115" s="70">
        <v>12</v>
      </c>
      <c r="G2115" s="66"/>
      <c r="H2115" s="66"/>
      <c r="I2115" s="67">
        <v>1281</v>
      </c>
      <c r="J2115" s="68"/>
      <c r="K2115" s="66">
        <v>515</v>
      </c>
      <c r="L2115" s="68" t="s">
        <v>234</v>
      </c>
    </row>
    <row r="2116" spans="1:12">
      <c r="A2116" s="63">
        <v>1600</v>
      </c>
      <c r="B2116" s="63" t="s">
        <v>6013</v>
      </c>
      <c r="C2116" s="64" t="s">
        <v>8127</v>
      </c>
      <c r="D2116" s="65">
        <v>43037</v>
      </c>
      <c r="E2116" s="70">
        <v>1</v>
      </c>
      <c r="F2116" s="70">
        <v>12</v>
      </c>
      <c r="G2116" s="66"/>
      <c r="H2116" s="66"/>
      <c r="I2116" s="67">
        <v>854</v>
      </c>
      <c r="J2116" s="68"/>
      <c r="K2116" s="66">
        <v>515</v>
      </c>
      <c r="L2116" s="68" t="s">
        <v>234</v>
      </c>
    </row>
    <row r="2117" spans="1:12">
      <c r="A2117" s="63">
        <v>1600</v>
      </c>
      <c r="B2117" s="63" t="s">
        <v>6013</v>
      </c>
      <c r="C2117" s="64" t="s">
        <v>8128</v>
      </c>
      <c r="D2117" s="65">
        <v>43037</v>
      </c>
      <c r="E2117" s="70">
        <v>1</v>
      </c>
      <c r="F2117" s="70">
        <v>12</v>
      </c>
      <c r="G2117" s="66"/>
      <c r="H2117" s="66"/>
      <c r="I2117" s="67">
        <v>879.62</v>
      </c>
      <c r="J2117" s="68"/>
      <c r="K2117" s="66">
        <v>133</v>
      </c>
      <c r="L2117" s="68" t="s">
        <v>269</v>
      </c>
    </row>
    <row r="2118" spans="1:12">
      <c r="A2118" s="63">
        <v>1600</v>
      </c>
      <c r="B2118" s="63" t="s">
        <v>6013</v>
      </c>
      <c r="C2118" s="64" t="s">
        <v>8129</v>
      </c>
      <c r="D2118" s="65">
        <v>43037</v>
      </c>
      <c r="E2118" s="70">
        <v>6</v>
      </c>
      <c r="F2118" s="70">
        <v>62</v>
      </c>
      <c r="G2118" s="66"/>
      <c r="H2118" s="66"/>
      <c r="I2118" s="67">
        <v>585.6</v>
      </c>
      <c r="J2118" s="68"/>
      <c r="K2118" s="66">
        <v>2803</v>
      </c>
      <c r="L2118" s="68" t="s">
        <v>163</v>
      </c>
    </row>
    <row r="2119" spans="1:12">
      <c r="A2119" s="63">
        <v>1600</v>
      </c>
      <c r="B2119" s="63" t="s">
        <v>6013</v>
      </c>
      <c r="C2119" s="64" t="s">
        <v>8130</v>
      </c>
      <c r="D2119" s="65">
        <v>43037</v>
      </c>
      <c r="E2119" s="70">
        <v>1</v>
      </c>
      <c r="F2119" s="70">
        <v>12</v>
      </c>
      <c r="G2119" s="66"/>
      <c r="H2119" s="66"/>
      <c r="I2119" s="67">
        <v>1622.6</v>
      </c>
      <c r="J2119" s="68"/>
      <c r="K2119" s="66">
        <v>2628</v>
      </c>
      <c r="L2119" s="68" t="s">
        <v>167</v>
      </c>
    </row>
    <row r="2120" spans="1:12">
      <c r="A2120" s="63">
        <v>1600</v>
      </c>
      <c r="B2120" s="63" t="s">
        <v>6013</v>
      </c>
      <c r="C2120" s="64" t="s">
        <v>8131</v>
      </c>
      <c r="D2120" s="65">
        <v>43037</v>
      </c>
      <c r="E2120" s="70">
        <v>1</v>
      </c>
      <c r="F2120" s="70">
        <v>12</v>
      </c>
      <c r="G2120" s="66"/>
      <c r="H2120" s="66"/>
      <c r="I2120" s="67">
        <v>732</v>
      </c>
      <c r="J2120" s="68"/>
      <c r="K2120" s="66">
        <v>2628</v>
      </c>
      <c r="L2120" s="68" t="s">
        <v>167</v>
      </c>
    </row>
    <row r="2121" spans="1:12">
      <c r="A2121" s="63">
        <v>1600</v>
      </c>
      <c r="B2121" s="63" t="s">
        <v>6013</v>
      </c>
      <c r="C2121" s="64" t="s">
        <v>8132</v>
      </c>
      <c r="D2121" s="65">
        <v>43037</v>
      </c>
      <c r="E2121" s="70">
        <v>1</v>
      </c>
      <c r="F2121" s="70">
        <v>12</v>
      </c>
      <c r="G2121" s="66"/>
      <c r="H2121" s="66"/>
      <c r="I2121" s="67">
        <v>976</v>
      </c>
      <c r="J2121" s="68"/>
      <c r="K2121" s="66">
        <v>2457</v>
      </c>
      <c r="L2121" s="68" t="s">
        <v>173</v>
      </c>
    </row>
    <row r="2122" spans="1:12">
      <c r="A2122" s="63">
        <v>1600</v>
      </c>
      <c r="B2122" s="63" t="s">
        <v>6013</v>
      </c>
      <c r="C2122" s="64" t="s">
        <v>8133</v>
      </c>
      <c r="D2122" s="65">
        <v>43037</v>
      </c>
      <c r="E2122" s="70">
        <v>1</v>
      </c>
      <c r="F2122" s="70">
        <v>12</v>
      </c>
      <c r="G2122" s="66"/>
      <c r="H2122" s="66"/>
      <c r="I2122" s="67">
        <v>488</v>
      </c>
      <c r="J2122" s="68"/>
      <c r="K2122" s="66">
        <v>2457</v>
      </c>
      <c r="L2122" s="68" t="s">
        <v>173</v>
      </c>
    </row>
    <row r="2123" spans="1:12">
      <c r="A2123" s="63">
        <v>1600</v>
      </c>
      <c r="B2123" s="63" t="s">
        <v>6013</v>
      </c>
      <c r="C2123" s="64" t="s">
        <v>8134</v>
      </c>
      <c r="D2123" s="65">
        <v>43037</v>
      </c>
      <c r="E2123" s="70">
        <v>1</v>
      </c>
      <c r="F2123" s="70">
        <v>12</v>
      </c>
      <c r="G2123" s="66"/>
      <c r="H2123" s="66"/>
      <c r="I2123" s="67">
        <v>3769.8</v>
      </c>
      <c r="J2123" s="68"/>
      <c r="K2123" s="66">
        <v>756</v>
      </c>
      <c r="L2123" s="68" t="s">
        <v>217</v>
      </c>
    </row>
    <row r="2124" spans="1:12">
      <c r="A2124" s="63">
        <v>1600</v>
      </c>
      <c r="B2124" s="63" t="s">
        <v>6013</v>
      </c>
      <c r="C2124" s="64" t="s">
        <v>8135</v>
      </c>
      <c r="D2124" s="65">
        <v>43037</v>
      </c>
      <c r="E2124" s="70">
        <v>6</v>
      </c>
      <c r="F2124" s="70">
        <v>62</v>
      </c>
      <c r="G2124" s="66"/>
      <c r="H2124" s="66"/>
      <c r="I2124" s="67">
        <v>836.92</v>
      </c>
      <c r="J2124" s="68"/>
      <c r="K2124" s="66">
        <v>811</v>
      </c>
      <c r="L2124" s="68" t="s">
        <v>214</v>
      </c>
    </row>
    <row r="2125" spans="1:12">
      <c r="A2125" s="63">
        <v>1600</v>
      </c>
      <c r="B2125" s="63" t="s">
        <v>6013</v>
      </c>
      <c r="C2125" s="64" t="s">
        <v>8136</v>
      </c>
      <c r="D2125" s="65">
        <v>43037</v>
      </c>
      <c r="E2125" s="70">
        <v>1</v>
      </c>
      <c r="F2125" s="70">
        <v>12</v>
      </c>
      <c r="G2125" s="66"/>
      <c r="H2125" s="66"/>
      <c r="I2125" s="67">
        <v>1187.06</v>
      </c>
      <c r="J2125" s="68"/>
      <c r="K2125" s="66">
        <v>811</v>
      </c>
      <c r="L2125" s="68" t="s">
        <v>214</v>
      </c>
    </row>
    <row r="2126" spans="1:12">
      <c r="A2126" s="63">
        <v>1600</v>
      </c>
      <c r="B2126" s="63" t="s">
        <v>6013</v>
      </c>
      <c r="C2126" s="64" t="s">
        <v>8137</v>
      </c>
      <c r="D2126" s="65">
        <v>43037</v>
      </c>
      <c r="E2126" s="70">
        <v>1</v>
      </c>
      <c r="F2126" s="70">
        <v>12</v>
      </c>
      <c r="G2126" s="66"/>
      <c r="H2126" s="66"/>
      <c r="I2126" s="67">
        <v>879.62</v>
      </c>
      <c r="J2126" s="68"/>
      <c r="K2126" s="66">
        <v>811</v>
      </c>
      <c r="L2126" s="68" t="s">
        <v>214</v>
      </c>
    </row>
    <row r="2127" spans="1:12">
      <c r="A2127" s="63">
        <v>1600</v>
      </c>
      <c r="B2127" s="63" t="s">
        <v>6013</v>
      </c>
      <c r="C2127" s="64" t="s">
        <v>8138</v>
      </c>
      <c r="D2127" s="65">
        <v>43037</v>
      </c>
      <c r="E2127" s="70">
        <v>1</v>
      </c>
      <c r="F2127" s="70">
        <v>11</v>
      </c>
      <c r="G2127" s="66"/>
      <c r="H2127" s="66"/>
      <c r="I2127" s="67">
        <v>3708.8</v>
      </c>
      <c r="J2127" s="68"/>
      <c r="K2127" s="66">
        <v>2432</v>
      </c>
      <c r="L2127" s="68" t="s">
        <v>176</v>
      </c>
    </row>
    <row r="2128" spans="1:12">
      <c r="A2128" s="63">
        <v>1600</v>
      </c>
      <c r="B2128" s="63" t="s">
        <v>6013</v>
      </c>
      <c r="C2128" s="64" t="s">
        <v>8139</v>
      </c>
      <c r="D2128" s="65">
        <v>43037</v>
      </c>
      <c r="E2128" s="70">
        <v>1</v>
      </c>
      <c r="F2128" s="70">
        <v>12</v>
      </c>
      <c r="G2128" s="66"/>
      <c r="H2128" s="66"/>
      <c r="I2128" s="67">
        <v>1135.82</v>
      </c>
      <c r="J2128" s="68"/>
      <c r="K2128" s="66">
        <v>611</v>
      </c>
      <c r="L2128" s="68" t="s">
        <v>227</v>
      </c>
    </row>
    <row r="2129" spans="1:12">
      <c r="A2129" s="63">
        <v>1600</v>
      </c>
      <c r="B2129" s="63" t="s">
        <v>6013</v>
      </c>
      <c r="C2129" s="64" t="s">
        <v>8140</v>
      </c>
      <c r="D2129" s="65">
        <v>43037</v>
      </c>
      <c r="E2129" s="70">
        <v>1</v>
      </c>
      <c r="F2129" s="70">
        <v>12</v>
      </c>
      <c r="G2129" s="66"/>
      <c r="H2129" s="66"/>
      <c r="I2129" s="67">
        <v>879.62</v>
      </c>
      <c r="J2129" s="68"/>
      <c r="K2129" s="66">
        <v>611</v>
      </c>
      <c r="L2129" s="68" t="s">
        <v>227</v>
      </c>
    </row>
    <row r="2130" spans="1:12">
      <c r="A2130" s="63">
        <v>1600</v>
      </c>
      <c r="B2130" s="63" t="s">
        <v>6013</v>
      </c>
      <c r="C2130" s="64" t="s">
        <v>8141</v>
      </c>
      <c r="D2130" s="65">
        <v>43037</v>
      </c>
      <c r="E2130" s="70">
        <v>1</v>
      </c>
      <c r="F2130" s="70">
        <v>12</v>
      </c>
      <c r="G2130" s="66"/>
      <c r="H2130" s="66"/>
      <c r="I2130" s="67">
        <v>879.62</v>
      </c>
      <c r="J2130" s="68"/>
      <c r="K2130" s="66">
        <v>611</v>
      </c>
      <c r="L2130" s="68" t="s">
        <v>227</v>
      </c>
    </row>
    <row r="2131" spans="1:12">
      <c r="A2131" s="63">
        <v>1600</v>
      </c>
      <c r="B2131" s="63" t="s">
        <v>6013</v>
      </c>
      <c r="C2131" s="64" t="s">
        <v>8142</v>
      </c>
      <c r="D2131" s="65">
        <v>43037</v>
      </c>
      <c r="E2131" s="70">
        <v>2</v>
      </c>
      <c r="F2131" s="70">
        <v>22</v>
      </c>
      <c r="G2131" s="66"/>
      <c r="H2131" s="66"/>
      <c r="I2131" s="67">
        <v>1135.82</v>
      </c>
      <c r="J2131" s="68"/>
      <c r="K2131" s="66">
        <v>2178</v>
      </c>
      <c r="L2131" s="68" t="s">
        <v>182</v>
      </c>
    </row>
    <row r="2132" spans="1:12">
      <c r="A2132" s="63">
        <v>1600</v>
      </c>
      <c r="B2132" s="63" t="s">
        <v>6013</v>
      </c>
      <c r="C2132" s="64" t="s">
        <v>8143</v>
      </c>
      <c r="D2132" s="65">
        <v>43037</v>
      </c>
      <c r="E2132" s="70">
        <v>2</v>
      </c>
      <c r="F2132" s="70">
        <v>22</v>
      </c>
      <c r="G2132" s="66"/>
      <c r="H2132" s="66"/>
      <c r="I2132" s="67">
        <v>1135.82</v>
      </c>
      <c r="J2132" s="68"/>
      <c r="K2132" s="66">
        <v>2178</v>
      </c>
      <c r="L2132" s="68" t="s">
        <v>182</v>
      </c>
    </row>
    <row r="2133" spans="1:12">
      <c r="A2133" s="63">
        <v>1600</v>
      </c>
      <c r="B2133" s="63" t="s">
        <v>6013</v>
      </c>
      <c r="C2133" s="64" t="s">
        <v>8144</v>
      </c>
      <c r="D2133" s="65">
        <v>43037</v>
      </c>
      <c r="E2133" s="70">
        <v>3</v>
      </c>
      <c r="F2133" s="71"/>
      <c r="G2133" s="68"/>
      <c r="H2133" s="68"/>
      <c r="I2133" s="67">
        <v>73.2</v>
      </c>
      <c r="J2133" s="68"/>
      <c r="K2133" s="66">
        <v>2178</v>
      </c>
      <c r="L2133" s="68" t="s">
        <v>182</v>
      </c>
    </row>
    <row r="2134" spans="1:12">
      <c r="A2134" s="63">
        <v>1600</v>
      </c>
      <c r="B2134" s="63" t="s">
        <v>6013</v>
      </c>
      <c r="C2134" s="64" t="s">
        <v>8145</v>
      </c>
      <c r="D2134" s="65">
        <v>43037</v>
      </c>
      <c r="E2134" s="70">
        <v>3</v>
      </c>
      <c r="F2134" s="71"/>
      <c r="G2134" s="68"/>
      <c r="H2134" s="68"/>
      <c r="I2134" s="67">
        <v>292.8</v>
      </c>
      <c r="J2134" s="68"/>
      <c r="K2134" s="66">
        <v>1440</v>
      </c>
      <c r="L2134" s="68" t="s">
        <v>195</v>
      </c>
    </row>
    <row r="2135" spans="1:12">
      <c r="A2135" s="63">
        <v>1600</v>
      </c>
      <c r="B2135" s="63" t="s">
        <v>6013</v>
      </c>
      <c r="C2135" s="64" t="s">
        <v>8146</v>
      </c>
      <c r="D2135" s="65">
        <v>43037</v>
      </c>
      <c r="E2135" s="70">
        <v>6</v>
      </c>
      <c r="F2135" s="70">
        <v>61</v>
      </c>
      <c r="G2135" s="66"/>
      <c r="H2135" s="66"/>
      <c r="I2135" s="67">
        <v>305</v>
      </c>
      <c r="J2135" s="68"/>
      <c r="K2135" s="66">
        <v>2432</v>
      </c>
      <c r="L2135" s="68" t="s">
        <v>176</v>
      </c>
    </row>
    <row r="2136" spans="1:12">
      <c r="A2136" s="63">
        <v>1600</v>
      </c>
      <c r="B2136" s="63" t="s">
        <v>6013</v>
      </c>
      <c r="C2136" s="64" t="s">
        <v>8147</v>
      </c>
      <c r="D2136" s="65">
        <v>43037</v>
      </c>
      <c r="E2136" s="70">
        <v>6</v>
      </c>
      <c r="F2136" s="70">
        <v>63</v>
      </c>
      <c r="G2136" s="66"/>
      <c r="H2136" s="66"/>
      <c r="I2136" s="67">
        <v>610</v>
      </c>
      <c r="J2136" s="68"/>
      <c r="K2136" s="66">
        <v>2432</v>
      </c>
      <c r="L2136" s="68" t="s">
        <v>176</v>
      </c>
    </row>
    <row r="2137" spans="1:12">
      <c r="A2137" s="63">
        <v>1600</v>
      </c>
      <c r="B2137" s="63" t="s">
        <v>6013</v>
      </c>
      <c r="C2137" s="64" t="s">
        <v>8148</v>
      </c>
      <c r="D2137" s="65">
        <v>43037</v>
      </c>
      <c r="E2137" s="70">
        <v>6</v>
      </c>
      <c r="F2137" s="70">
        <v>62</v>
      </c>
      <c r="G2137" s="66"/>
      <c r="H2137" s="66"/>
      <c r="I2137" s="67">
        <v>947.94</v>
      </c>
      <c r="J2137" s="68"/>
      <c r="K2137" s="66">
        <v>440</v>
      </c>
      <c r="L2137" s="68" t="s">
        <v>239</v>
      </c>
    </row>
    <row r="2138" spans="1:12">
      <c r="A2138" s="63">
        <v>1600</v>
      </c>
      <c r="B2138" s="63" t="s">
        <v>6013</v>
      </c>
      <c r="C2138" s="64" t="s">
        <v>8149</v>
      </c>
      <c r="D2138" s="65">
        <v>43037</v>
      </c>
      <c r="E2138" s="70">
        <v>1</v>
      </c>
      <c r="F2138" s="70">
        <v>12</v>
      </c>
      <c r="G2138" s="66"/>
      <c r="H2138" s="66"/>
      <c r="I2138" s="67">
        <v>1586</v>
      </c>
      <c r="J2138" s="68"/>
      <c r="K2138" s="66">
        <v>440</v>
      </c>
      <c r="L2138" s="68" t="s">
        <v>239</v>
      </c>
    </row>
    <row r="2139" spans="1:12">
      <c r="A2139" s="63">
        <v>1600</v>
      </c>
      <c r="B2139" s="63" t="s">
        <v>6013</v>
      </c>
      <c r="C2139" s="64" t="s">
        <v>8150</v>
      </c>
      <c r="D2139" s="65">
        <v>43037</v>
      </c>
      <c r="E2139" s="70">
        <v>2</v>
      </c>
      <c r="F2139" s="70">
        <v>21</v>
      </c>
      <c r="G2139" s="66"/>
      <c r="H2139" s="66"/>
      <c r="I2139" s="67">
        <v>7139.44</v>
      </c>
      <c r="J2139" s="68"/>
      <c r="K2139" s="66">
        <v>207</v>
      </c>
      <c r="L2139" s="68" t="s">
        <v>261</v>
      </c>
    </row>
    <row r="2140" spans="1:12">
      <c r="A2140" s="63">
        <v>1600</v>
      </c>
      <c r="B2140" s="63" t="s">
        <v>6013</v>
      </c>
      <c r="C2140" s="64" t="s">
        <v>8151</v>
      </c>
      <c r="D2140" s="65">
        <v>43037</v>
      </c>
      <c r="E2140" s="70">
        <v>2</v>
      </c>
      <c r="F2140" s="70">
        <v>21</v>
      </c>
      <c r="G2140" s="66"/>
      <c r="H2140" s="66"/>
      <c r="I2140" s="67">
        <v>18117</v>
      </c>
      <c r="J2140" s="68"/>
      <c r="K2140" s="66">
        <v>207</v>
      </c>
      <c r="L2140" s="68" t="s">
        <v>261</v>
      </c>
    </row>
    <row r="2141" spans="1:12">
      <c r="A2141" s="63">
        <v>1600</v>
      </c>
      <c r="B2141" s="63" t="s">
        <v>6013</v>
      </c>
      <c r="C2141" s="64" t="s">
        <v>8152</v>
      </c>
      <c r="D2141" s="65">
        <v>43037</v>
      </c>
      <c r="E2141" s="70">
        <v>1</v>
      </c>
      <c r="F2141" s="70">
        <v>12</v>
      </c>
      <c r="G2141" s="66"/>
      <c r="H2141" s="66"/>
      <c r="I2141" s="67">
        <v>1409.1</v>
      </c>
      <c r="J2141" s="68"/>
      <c r="K2141" s="66">
        <v>207</v>
      </c>
      <c r="L2141" s="68" t="s">
        <v>261</v>
      </c>
    </row>
    <row r="2142" spans="1:12">
      <c r="A2142" s="63">
        <v>1600</v>
      </c>
      <c r="B2142" s="63" t="s">
        <v>6013</v>
      </c>
      <c r="C2142" s="64" t="s">
        <v>8153</v>
      </c>
      <c r="D2142" s="65">
        <v>43037</v>
      </c>
      <c r="E2142" s="70">
        <v>1</v>
      </c>
      <c r="F2142" s="70">
        <v>12</v>
      </c>
      <c r="G2142" s="66"/>
      <c r="H2142" s="66"/>
      <c r="I2142" s="67">
        <v>1135.82</v>
      </c>
      <c r="J2142" s="68"/>
      <c r="K2142" s="66">
        <v>207</v>
      </c>
      <c r="L2142" s="68" t="s">
        <v>261</v>
      </c>
    </row>
    <row r="2143" spans="1:12">
      <c r="A2143" s="63">
        <v>1600</v>
      </c>
      <c r="B2143" s="63" t="s">
        <v>6013</v>
      </c>
      <c r="C2143" s="64" t="s">
        <v>8154</v>
      </c>
      <c r="D2143" s="65">
        <v>43037</v>
      </c>
      <c r="E2143" s="70">
        <v>1</v>
      </c>
      <c r="F2143" s="70">
        <v>12</v>
      </c>
      <c r="G2143" s="66"/>
      <c r="H2143" s="66"/>
      <c r="I2143" s="67">
        <v>879.62</v>
      </c>
      <c r="J2143" s="68"/>
      <c r="K2143" s="66">
        <v>207</v>
      </c>
      <c r="L2143" s="68" t="s">
        <v>261</v>
      </c>
    </row>
    <row r="2144" spans="1:12">
      <c r="A2144" s="63">
        <v>1600</v>
      </c>
      <c r="B2144" s="63" t="s">
        <v>6013</v>
      </c>
      <c r="C2144" s="64" t="s">
        <v>8155</v>
      </c>
      <c r="D2144" s="65">
        <v>43037</v>
      </c>
      <c r="E2144" s="70">
        <v>1</v>
      </c>
      <c r="F2144" s="70">
        <v>12</v>
      </c>
      <c r="G2144" s="66"/>
      <c r="H2144" s="66"/>
      <c r="I2144" s="67">
        <v>1256.5999999999999</v>
      </c>
      <c r="J2144" s="68"/>
      <c r="K2144" s="66">
        <v>2077</v>
      </c>
      <c r="L2144" s="68" t="s">
        <v>186</v>
      </c>
    </row>
    <row r="2145" spans="1:12">
      <c r="A2145" s="63">
        <v>1600</v>
      </c>
      <c r="B2145" s="63" t="s">
        <v>6013</v>
      </c>
      <c r="C2145" s="64" t="s">
        <v>8156</v>
      </c>
      <c r="D2145" s="65">
        <v>43037</v>
      </c>
      <c r="E2145" s="70">
        <v>1</v>
      </c>
      <c r="F2145" s="70">
        <v>12</v>
      </c>
      <c r="G2145" s="66"/>
      <c r="H2145" s="66"/>
      <c r="I2145" s="67">
        <v>1005.28</v>
      </c>
      <c r="J2145" s="68"/>
      <c r="K2145" s="66">
        <v>111</v>
      </c>
      <c r="L2145" s="68" t="s">
        <v>272</v>
      </c>
    </row>
    <row r="2146" spans="1:12">
      <c r="A2146" s="63">
        <v>1600</v>
      </c>
      <c r="B2146" s="63" t="s">
        <v>6013</v>
      </c>
      <c r="C2146" s="64" t="s">
        <v>8157</v>
      </c>
      <c r="D2146" s="65">
        <v>43037</v>
      </c>
      <c r="E2146" s="70">
        <v>6</v>
      </c>
      <c r="F2146" s="70">
        <v>62</v>
      </c>
      <c r="G2146" s="66"/>
      <c r="H2146" s="66"/>
      <c r="I2146" s="67">
        <v>1195.5999999999999</v>
      </c>
      <c r="J2146" s="68"/>
      <c r="K2146" s="66">
        <v>1268</v>
      </c>
      <c r="L2146" s="68" t="s">
        <v>198</v>
      </c>
    </row>
    <row r="2147" spans="1:12">
      <c r="A2147" s="63">
        <v>1600</v>
      </c>
      <c r="B2147" s="63" t="s">
        <v>6013</v>
      </c>
      <c r="C2147" s="64" t="s">
        <v>8158</v>
      </c>
      <c r="D2147" s="65">
        <v>43037</v>
      </c>
      <c r="E2147" s="70">
        <v>6</v>
      </c>
      <c r="F2147" s="70">
        <v>61</v>
      </c>
      <c r="G2147" s="66"/>
      <c r="H2147" s="66"/>
      <c r="I2147" s="67">
        <v>8784</v>
      </c>
      <c r="J2147" s="68"/>
      <c r="K2147" s="66">
        <v>3077</v>
      </c>
      <c r="L2147" s="68" t="s">
        <v>154</v>
      </c>
    </row>
    <row r="2148" spans="1:12">
      <c r="A2148" s="63">
        <v>1600</v>
      </c>
      <c r="B2148" s="63" t="s">
        <v>6013</v>
      </c>
      <c r="C2148" s="64" t="s">
        <v>8159</v>
      </c>
      <c r="D2148" s="65">
        <v>43037</v>
      </c>
      <c r="E2148" s="70">
        <v>1</v>
      </c>
      <c r="F2148" s="70">
        <v>12</v>
      </c>
      <c r="G2148" s="66"/>
      <c r="H2148" s="66"/>
      <c r="I2148" s="67">
        <v>1256.5999999999999</v>
      </c>
      <c r="J2148" s="68"/>
      <c r="K2148" s="66">
        <v>2951</v>
      </c>
      <c r="L2148" s="68" t="s">
        <v>157</v>
      </c>
    </row>
    <row r="2149" spans="1:12">
      <c r="A2149" s="63">
        <v>1600</v>
      </c>
      <c r="B2149" s="63" t="s">
        <v>6013</v>
      </c>
      <c r="C2149" s="64" t="s">
        <v>8160</v>
      </c>
      <c r="D2149" s="65">
        <v>43037</v>
      </c>
      <c r="E2149" s="70">
        <v>6</v>
      </c>
      <c r="F2149" s="70">
        <v>62</v>
      </c>
      <c r="G2149" s="66"/>
      <c r="H2149" s="66"/>
      <c r="I2149" s="67">
        <v>585.6</v>
      </c>
      <c r="J2149" s="68"/>
      <c r="K2149" s="66">
        <v>2951</v>
      </c>
      <c r="L2149" s="68" t="s">
        <v>157</v>
      </c>
    </row>
    <row r="2150" spans="1:12">
      <c r="A2150" s="63">
        <v>1600</v>
      </c>
      <c r="B2150" s="63" t="s">
        <v>6013</v>
      </c>
      <c r="C2150" s="64" t="s">
        <v>8161</v>
      </c>
      <c r="D2150" s="65">
        <v>43037</v>
      </c>
      <c r="E2150" s="70">
        <v>3</v>
      </c>
      <c r="F2150" s="71"/>
      <c r="G2150" s="68"/>
      <c r="H2150" s="68"/>
      <c r="I2150" s="67">
        <v>73.2</v>
      </c>
      <c r="J2150" s="68"/>
      <c r="K2150" s="66">
        <v>3099</v>
      </c>
      <c r="L2150" s="68" t="s">
        <v>152</v>
      </c>
    </row>
    <row r="2151" spans="1:12">
      <c r="A2151" s="63">
        <v>1600</v>
      </c>
      <c r="B2151" s="63" t="s">
        <v>6013</v>
      </c>
      <c r="C2151" s="64" t="s">
        <v>8162</v>
      </c>
      <c r="D2151" s="65">
        <v>43037</v>
      </c>
      <c r="E2151" s="70">
        <v>6</v>
      </c>
      <c r="F2151" s="70">
        <v>62</v>
      </c>
      <c r="G2151" s="66"/>
      <c r="H2151" s="66"/>
      <c r="I2151" s="67">
        <v>719.8</v>
      </c>
      <c r="J2151" s="68"/>
      <c r="K2151" s="66">
        <v>3099</v>
      </c>
      <c r="L2151" s="68" t="s">
        <v>152</v>
      </c>
    </row>
    <row r="2152" spans="1:12">
      <c r="A2152" s="63">
        <v>1600</v>
      </c>
      <c r="B2152" s="63" t="s">
        <v>6013</v>
      </c>
      <c r="C2152" s="64" t="s">
        <v>8163</v>
      </c>
      <c r="D2152" s="65">
        <v>43037</v>
      </c>
      <c r="E2152" s="70">
        <v>6</v>
      </c>
      <c r="F2152" s="70">
        <v>62</v>
      </c>
      <c r="G2152" s="66"/>
      <c r="H2152" s="66"/>
      <c r="I2152" s="67">
        <v>719.8</v>
      </c>
      <c r="J2152" s="68"/>
      <c r="K2152" s="66">
        <v>3099</v>
      </c>
      <c r="L2152" s="68" t="s">
        <v>152</v>
      </c>
    </row>
    <row r="2153" spans="1:12">
      <c r="A2153" s="63">
        <v>1600</v>
      </c>
      <c r="B2153" s="63" t="s">
        <v>6013</v>
      </c>
      <c r="C2153" s="64" t="s">
        <v>8164</v>
      </c>
      <c r="D2153" s="65">
        <v>43037</v>
      </c>
      <c r="E2153" s="70">
        <v>6</v>
      </c>
      <c r="F2153" s="70">
        <v>62</v>
      </c>
      <c r="G2153" s="66"/>
      <c r="H2153" s="66"/>
      <c r="I2153" s="67">
        <v>2684</v>
      </c>
      <c r="J2153" s="68"/>
      <c r="K2153" s="66">
        <v>3099</v>
      </c>
      <c r="L2153" s="68" t="s">
        <v>152</v>
      </c>
    </row>
    <row r="2154" spans="1:12">
      <c r="A2154" s="63">
        <v>1600</v>
      </c>
      <c r="B2154" s="63" t="s">
        <v>6013</v>
      </c>
      <c r="C2154" s="64" t="s">
        <v>8165</v>
      </c>
      <c r="D2154" s="65">
        <v>43037</v>
      </c>
      <c r="E2154" s="70">
        <v>6</v>
      </c>
      <c r="F2154" s="70">
        <v>62</v>
      </c>
      <c r="G2154" s="66"/>
      <c r="H2154" s="66"/>
      <c r="I2154" s="67">
        <v>719.8</v>
      </c>
      <c r="J2154" s="68"/>
      <c r="K2154" s="66">
        <v>3099</v>
      </c>
      <c r="L2154" s="68" t="s">
        <v>152</v>
      </c>
    </row>
    <row r="2155" spans="1:12">
      <c r="A2155" s="63">
        <v>1600</v>
      </c>
      <c r="B2155" s="63" t="s">
        <v>6013</v>
      </c>
      <c r="C2155" s="64" t="s">
        <v>8166</v>
      </c>
      <c r="D2155" s="65">
        <v>43037</v>
      </c>
      <c r="E2155" s="70">
        <v>6</v>
      </c>
      <c r="F2155" s="70">
        <v>62</v>
      </c>
      <c r="G2155" s="66"/>
      <c r="H2155" s="66"/>
      <c r="I2155" s="67">
        <v>2708.4</v>
      </c>
      <c r="J2155" s="68"/>
      <c r="K2155" s="66">
        <v>2792</v>
      </c>
      <c r="L2155" s="68" t="s">
        <v>165</v>
      </c>
    </row>
    <row r="2156" spans="1:12">
      <c r="A2156" s="63">
        <v>1600</v>
      </c>
      <c r="B2156" s="63" t="s">
        <v>6013</v>
      </c>
      <c r="C2156" s="64" t="s">
        <v>8167</v>
      </c>
      <c r="D2156" s="65">
        <v>43037</v>
      </c>
      <c r="E2156" s="70">
        <v>1</v>
      </c>
      <c r="F2156" s="70">
        <v>12</v>
      </c>
      <c r="G2156" s="66"/>
      <c r="H2156" s="66"/>
      <c r="I2156" s="67">
        <v>488</v>
      </c>
      <c r="J2156" s="68"/>
      <c r="K2156" s="66">
        <v>2792</v>
      </c>
      <c r="L2156" s="68" t="s">
        <v>165</v>
      </c>
    </row>
    <row r="2157" spans="1:12">
      <c r="A2157" s="63">
        <v>1600</v>
      </c>
      <c r="B2157" s="63" t="s">
        <v>6013</v>
      </c>
      <c r="C2157" s="64" t="s">
        <v>8168</v>
      </c>
      <c r="D2157" s="65">
        <v>43037</v>
      </c>
      <c r="E2157" s="70">
        <v>1</v>
      </c>
      <c r="F2157" s="70">
        <v>12</v>
      </c>
      <c r="G2157" s="66"/>
      <c r="H2157" s="66"/>
      <c r="I2157" s="67">
        <v>2013</v>
      </c>
      <c r="J2157" s="68"/>
      <c r="K2157" s="66">
        <v>2792</v>
      </c>
      <c r="L2157" s="68" t="s">
        <v>165</v>
      </c>
    </row>
    <row r="2158" spans="1:12">
      <c r="A2158" s="63">
        <v>1600</v>
      </c>
      <c r="B2158" s="63" t="s">
        <v>6013</v>
      </c>
      <c r="C2158" s="64" t="s">
        <v>8169</v>
      </c>
      <c r="D2158" s="65">
        <v>43037</v>
      </c>
      <c r="E2158" s="70">
        <v>2</v>
      </c>
      <c r="F2158" s="70">
        <v>22</v>
      </c>
      <c r="G2158" s="66"/>
      <c r="H2158" s="66"/>
      <c r="I2158" s="67">
        <v>1135.82</v>
      </c>
      <c r="J2158" s="68"/>
      <c r="K2158" s="66">
        <v>2792</v>
      </c>
      <c r="L2158" s="68" t="s">
        <v>165</v>
      </c>
    </row>
    <row r="2159" spans="1:12">
      <c r="A2159" s="63">
        <v>1600</v>
      </c>
      <c r="B2159" s="63" t="s">
        <v>6013</v>
      </c>
      <c r="C2159" s="64" t="s">
        <v>8170</v>
      </c>
      <c r="D2159" s="65">
        <v>43037</v>
      </c>
      <c r="E2159" s="70">
        <v>2</v>
      </c>
      <c r="F2159" s="70">
        <v>22</v>
      </c>
      <c r="G2159" s="66"/>
      <c r="H2159" s="66"/>
      <c r="I2159" s="67">
        <v>1622.6</v>
      </c>
      <c r="J2159" s="68"/>
      <c r="K2159" s="66">
        <v>2792</v>
      </c>
      <c r="L2159" s="68" t="s">
        <v>165</v>
      </c>
    </row>
    <row r="2160" spans="1:12">
      <c r="A2160" s="63">
        <v>1600</v>
      </c>
      <c r="B2160" s="63" t="s">
        <v>6013</v>
      </c>
      <c r="C2160" s="64" t="s">
        <v>8171</v>
      </c>
      <c r="D2160" s="65">
        <v>43037</v>
      </c>
      <c r="E2160" s="70">
        <v>6</v>
      </c>
      <c r="F2160" s="70">
        <v>61</v>
      </c>
      <c r="G2160" s="66"/>
      <c r="H2160" s="66"/>
      <c r="I2160" s="67">
        <v>1978.05</v>
      </c>
      <c r="J2160" s="68"/>
      <c r="K2160" s="66">
        <v>2792</v>
      </c>
      <c r="L2160" s="68" t="s">
        <v>165</v>
      </c>
    </row>
    <row r="2161" spans="1:12">
      <c r="A2161" s="63">
        <v>1600</v>
      </c>
      <c r="B2161" s="63" t="s">
        <v>6013</v>
      </c>
      <c r="C2161" s="64" t="s">
        <v>8172</v>
      </c>
      <c r="D2161" s="65">
        <v>43037</v>
      </c>
      <c r="E2161" s="70">
        <v>1</v>
      </c>
      <c r="F2161" s="70">
        <v>12</v>
      </c>
      <c r="G2161" s="66"/>
      <c r="H2161" s="66"/>
      <c r="I2161" s="67">
        <v>1256.5999999999999</v>
      </c>
      <c r="J2161" s="68"/>
      <c r="K2161" s="66">
        <v>2792</v>
      </c>
      <c r="L2161" s="68" t="s">
        <v>165</v>
      </c>
    </row>
    <row r="2162" spans="1:12">
      <c r="A2162" s="63">
        <v>1600</v>
      </c>
      <c r="B2162" s="63" t="s">
        <v>6013</v>
      </c>
      <c r="C2162" s="64" t="s">
        <v>8173</v>
      </c>
      <c r="D2162" s="65">
        <v>43037</v>
      </c>
      <c r="E2162" s="70">
        <v>1</v>
      </c>
      <c r="F2162" s="70">
        <v>12</v>
      </c>
      <c r="G2162" s="66"/>
      <c r="H2162" s="66"/>
      <c r="I2162" s="67">
        <v>1622.6</v>
      </c>
      <c r="J2162" s="68"/>
      <c r="K2162" s="66">
        <v>2792</v>
      </c>
      <c r="L2162" s="68" t="s">
        <v>165</v>
      </c>
    </row>
    <row r="2163" spans="1:12">
      <c r="A2163" s="63">
        <v>1600</v>
      </c>
      <c r="B2163" s="63" t="s">
        <v>6013</v>
      </c>
      <c r="C2163" s="64" t="s">
        <v>8174</v>
      </c>
      <c r="D2163" s="65">
        <v>43037</v>
      </c>
      <c r="E2163" s="70">
        <v>3</v>
      </c>
      <c r="F2163" s="71"/>
      <c r="G2163" s="68"/>
      <c r="H2163" s="68"/>
      <c r="I2163" s="67">
        <v>366</v>
      </c>
      <c r="J2163" s="68"/>
      <c r="K2163" s="66">
        <v>2792</v>
      </c>
      <c r="L2163" s="68" t="s">
        <v>165</v>
      </c>
    </row>
    <row r="2164" spans="1:12">
      <c r="A2164" s="63">
        <v>1600</v>
      </c>
      <c r="B2164" s="63" t="s">
        <v>6013</v>
      </c>
      <c r="C2164" s="64" t="s">
        <v>8175</v>
      </c>
      <c r="D2164" s="65">
        <v>43037</v>
      </c>
      <c r="E2164" s="70">
        <v>3</v>
      </c>
      <c r="F2164" s="71"/>
      <c r="G2164" s="68"/>
      <c r="H2164" s="68"/>
      <c r="I2164" s="67">
        <v>39.04</v>
      </c>
      <c r="J2164" s="68"/>
      <c r="K2164" s="66">
        <v>2792</v>
      </c>
      <c r="L2164" s="68" t="s">
        <v>165</v>
      </c>
    </row>
    <row r="2165" spans="1:12">
      <c r="A2165" s="63">
        <v>1600</v>
      </c>
      <c r="B2165" s="63" t="s">
        <v>6013</v>
      </c>
      <c r="C2165" s="64" t="s">
        <v>8176</v>
      </c>
      <c r="D2165" s="65">
        <v>43044</v>
      </c>
      <c r="E2165" s="70">
        <v>2</v>
      </c>
      <c r="F2165" s="70">
        <v>22</v>
      </c>
      <c r="G2165" s="66"/>
      <c r="H2165" s="66"/>
      <c r="I2165" s="67">
        <v>1695.8</v>
      </c>
      <c r="J2165" s="68"/>
      <c r="K2165" s="66">
        <v>133</v>
      </c>
      <c r="L2165" s="68" t="s">
        <v>269</v>
      </c>
    </row>
    <row r="2166" spans="1:12">
      <c r="A2166" s="63">
        <v>1600</v>
      </c>
      <c r="B2166" s="63" t="s">
        <v>6013</v>
      </c>
      <c r="C2166" s="64" t="s">
        <v>8177</v>
      </c>
      <c r="D2166" s="65">
        <v>43044</v>
      </c>
      <c r="E2166" s="70">
        <v>3</v>
      </c>
      <c r="F2166" s="71"/>
      <c r="G2166" s="68"/>
      <c r="H2166" s="68"/>
      <c r="I2166" s="67">
        <v>268.39999999999998</v>
      </c>
      <c r="J2166" s="68"/>
      <c r="K2166" s="66">
        <v>225</v>
      </c>
      <c r="L2166" s="68" t="s">
        <v>258</v>
      </c>
    </row>
    <row r="2167" spans="1:12">
      <c r="A2167" s="63">
        <v>1600</v>
      </c>
      <c r="B2167" s="63" t="s">
        <v>6013</v>
      </c>
      <c r="C2167" s="64" t="s">
        <v>8178</v>
      </c>
      <c r="D2167" s="65">
        <v>43044</v>
      </c>
      <c r="E2167" s="70">
        <v>1</v>
      </c>
      <c r="F2167" s="70">
        <v>12</v>
      </c>
      <c r="G2167" s="66"/>
      <c r="H2167" s="66"/>
      <c r="I2167" s="67">
        <v>610</v>
      </c>
      <c r="J2167" s="68"/>
      <c r="K2167" s="66">
        <v>283</v>
      </c>
      <c r="L2167" s="68" t="s">
        <v>250</v>
      </c>
    </row>
    <row r="2168" spans="1:12">
      <c r="A2168" s="63">
        <v>1600</v>
      </c>
      <c r="B2168" s="63" t="s">
        <v>6013</v>
      </c>
      <c r="C2168" s="64" t="s">
        <v>8179</v>
      </c>
      <c r="D2168" s="65">
        <v>43044</v>
      </c>
      <c r="E2168" s="70">
        <v>1</v>
      </c>
      <c r="F2168" s="70">
        <v>12</v>
      </c>
      <c r="G2168" s="66"/>
      <c r="H2168" s="66"/>
      <c r="I2168" s="67">
        <v>1586</v>
      </c>
      <c r="J2168" s="68"/>
      <c r="K2168" s="66">
        <v>873</v>
      </c>
      <c r="L2168" s="68" t="s">
        <v>210</v>
      </c>
    </row>
    <row r="2169" spans="1:12">
      <c r="A2169" s="63">
        <v>1600</v>
      </c>
      <c r="B2169" s="63" t="s">
        <v>6013</v>
      </c>
      <c r="C2169" s="64" t="s">
        <v>8180</v>
      </c>
      <c r="D2169" s="65">
        <v>43044</v>
      </c>
      <c r="E2169" s="70">
        <v>2</v>
      </c>
      <c r="F2169" s="70">
        <v>22</v>
      </c>
      <c r="G2169" s="66"/>
      <c r="H2169" s="66"/>
      <c r="I2169" s="67">
        <v>1456.68</v>
      </c>
      <c r="J2169" s="68"/>
      <c r="K2169" s="66">
        <v>2284</v>
      </c>
      <c r="L2169" s="68" t="s">
        <v>178</v>
      </c>
    </row>
    <row r="2170" spans="1:12">
      <c r="A2170" s="63">
        <v>1600</v>
      </c>
      <c r="B2170" s="63" t="s">
        <v>6013</v>
      </c>
      <c r="C2170" s="64" t="s">
        <v>8181</v>
      </c>
      <c r="D2170" s="65">
        <v>43044</v>
      </c>
      <c r="E2170" s="70">
        <v>2</v>
      </c>
      <c r="F2170" s="70">
        <v>22</v>
      </c>
      <c r="G2170" s="66"/>
      <c r="H2170" s="66"/>
      <c r="I2170" s="67">
        <v>971.12</v>
      </c>
      <c r="J2170" s="68"/>
      <c r="K2170" s="66">
        <v>2284</v>
      </c>
      <c r="L2170" s="68" t="s">
        <v>178</v>
      </c>
    </row>
    <row r="2171" spans="1:12">
      <c r="A2171" s="63">
        <v>1600</v>
      </c>
      <c r="B2171" s="63" t="s">
        <v>6013</v>
      </c>
      <c r="C2171" s="64" t="s">
        <v>8182</v>
      </c>
      <c r="D2171" s="65">
        <v>43044</v>
      </c>
      <c r="E2171" s="70">
        <v>1</v>
      </c>
      <c r="F2171" s="70">
        <v>12</v>
      </c>
      <c r="G2171" s="66"/>
      <c r="H2171" s="66"/>
      <c r="I2171" s="67">
        <v>1586</v>
      </c>
      <c r="J2171" s="68"/>
      <c r="K2171" s="66">
        <v>1126</v>
      </c>
      <c r="L2171" s="68" t="s">
        <v>201</v>
      </c>
    </row>
    <row r="2172" spans="1:12">
      <c r="A2172" s="63">
        <v>1600</v>
      </c>
      <c r="B2172" s="63" t="s">
        <v>6013</v>
      </c>
      <c r="C2172" s="64" t="s">
        <v>8183</v>
      </c>
      <c r="D2172" s="65">
        <v>43044</v>
      </c>
      <c r="E2172" s="70">
        <v>6</v>
      </c>
      <c r="F2172" s="70">
        <v>62</v>
      </c>
      <c r="G2172" s="66"/>
      <c r="H2172" s="66"/>
      <c r="I2172" s="67">
        <v>634.4</v>
      </c>
      <c r="J2172" s="68"/>
      <c r="K2172" s="66">
        <v>1126</v>
      </c>
      <c r="L2172" s="68" t="s">
        <v>201</v>
      </c>
    </row>
    <row r="2173" spans="1:12">
      <c r="A2173" s="63">
        <v>1600</v>
      </c>
      <c r="B2173" s="63" t="s">
        <v>6013</v>
      </c>
      <c r="C2173" s="64" t="s">
        <v>8184</v>
      </c>
      <c r="D2173" s="65">
        <v>43044</v>
      </c>
      <c r="E2173" s="70">
        <v>1</v>
      </c>
      <c r="F2173" s="70">
        <v>12</v>
      </c>
      <c r="G2173" s="66"/>
      <c r="H2173" s="66"/>
      <c r="I2173" s="67">
        <v>1298.08</v>
      </c>
      <c r="J2173" s="68"/>
      <c r="K2173" s="66">
        <v>1126</v>
      </c>
      <c r="L2173" s="68" t="s">
        <v>201</v>
      </c>
    </row>
    <row r="2174" spans="1:12">
      <c r="A2174" s="63">
        <v>1600</v>
      </c>
      <c r="B2174" s="63" t="s">
        <v>6013</v>
      </c>
      <c r="C2174" s="64" t="s">
        <v>8185</v>
      </c>
      <c r="D2174" s="65">
        <v>43044</v>
      </c>
      <c r="E2174" s="70">
        <v>6</v>
      </c>
      <c r="F2174" s="70">
        <v>62</v>
      </c>
      <c r="G2174" s="66"/>
      <c r="H2174" s="66"/>
      <c r="I2174" s="67">
        <v>713.7</v>
      </c>
      <c r="J2174" s="68"/>
      <c r="K2174" s="66">
        <v>1126</v>
      </c>
      <c r="L2174" s="68" t="s">
        <v>201</v>
      </c>
    </row>
    <row r="2175" spans="1:12">
      <c r="A2175" s="63">
        <v>1600</v>
      </c>
      <c r="B2175" s="63" t="s">
        <v>6013</v>
      </c>
      <c r="C2175" s="64" t="s">
        <v>8186</v>
      </c>
      <c r="D2175" s="65">
        <v>43044</v>
      </c>
      <c r="E2175" s="70">
        <v>6</v>
      </c>
      <c r="F2175" s="70">
        <v>62</v>
      </c>
      <c r="G2175" s="66"/>
      <c r="H2175" s="66"/>
      <c r="I2175" s="67">
        <v>475.8</v>
      </c>
      <c r="J2175" s="68"/>
      <c r="K2175" s="66">
        <v>1511</v>
      </c>
      <c r="L2175" s="68" t="s">
        <v>194</v>
      </c>
    </row>
    <row r="2176" spans="1:12">
      <c r="A2176" s="63">
        <v>1600</v>
      </c>
      <c r="B2176" s="63" t="s">
        <v>6013</v>
      </c>
      <c r="C2176" s="64" t="s">
        <v>8187</v>
      </c>
      <c r="D2176" s="65">
        <v>43044</v>
      </c>
      <c r="E2176" s="70">
        <v>2</v>
      </c>
      <c r="F2176" s="70">
        <v>22</v>
      </c>
      <c r="G2176" s="66"/>
      <c r="H2176" s="66"/>
      <c r="I2176" s="67">
        <v>1456.68</v>
      </c>
      <c r="J2176" s="68"/>
      <c r="K2176" s="66">
        <v>1511</v>
      </c>
      <c r="L2176" s="68" t="s">
        <v>194</v>
      </c>
    </row>
    <row r="2177" spans="1:12">
      <c r="A2177" s="63">
        <v>1600</v>
      </c>
      <c r="B2177" s="63" t="s">
        <v>6013</v>
      </c>
      <c r="C2177" s="64" t="s">
        <v>8188</v>
      </c>
      <c r="D2177" s="65">
        <v>43044</v>
      </c>
      <c r="E2177" s="70">
        <v>2</v>
      </c>
      <c r="F2177" s="70">
        <v>22</v>
      </c>
      <c r="G2177" s="66"/>
      <c r="H2177" s="66"/>
      <c r="I2177" s="67">
        <v>971.12</v>
      </c>
      <c r="J2177" s="68"/>
      <c r="K2177" s="66">
        <v>1511</v>
      </c>
      <c r="L2177" s="68" t="s">
        <v>194</v>
      </c>
    </row>
    <row r="2178" spans="1:12">
      <c r="A2178" s="63">
        <v>1600</v>
      </c>
      <c r="B2178" s="63" t="s">
        <v>6013</v>
      </c>
      <c r="C2178" s="64" t="s">
        <v>8189</v>
      </c>
      <c r="D2178" s="65">
        <v>43044</v>
      </c>
      <c r="E2178" s="70">
        <v>1</v>
      </c>
      <c r="F2178" s="70">
        <v>12</v>
      </c>
      <c r="G2178" s="66"/>
      <c r="H2178" s="66"/>
      <c r="I2178" s="67">
        <v>2537.6</v>
      </c>
      <c r="J2178" s="68"/>
      <c r="K2178" s="66">
        <v>1511</v>
      </c>
      <c r="L2178" s="68" t="s">
        <v>194</v>
      </c>
    </row>
    <row r="2179" spans="1:12">
      <c r="A2179" s="63">
        <v>1600</v>
      </c>
      <c r="B2179" s="63" t="s">
        <v>6013</v>
      </c>
      <c r="C2179" s="64" t="s">
        <v>8190</v>
      </c>
      <c r="D2179" s="65">
        <v>43044</v>
      </c>
      <c r="E2179" s="70">
        <v>1</v>
      </c>
      <c r="F2179" s="70">
        <v>12</v>
      </c>
      <c r="G2179" s="66"/>
      <c r="H2179" s="66"/>
      <c r="I2179" s="67">
        <v>3245.2</v>
      </c>
      <c r="J2179" s="68"/>
      <c r="K2179" s="66">
        <v>1511</v>
      </c>
      <c r="L2179" s="68" t="s">
        <v>194</v>
      </c>
    </row>
    <row r="2180" spans="1:12">
      <c r="A2180" s="63">
        <v>1600</v>
      </c>
      <c r="B2180" s="63" t="s">
        <v>6013</v>
      </c>
      <c r="C2180" s="64" t="s">
        <v>8191</v>
      </c>
      <c r="D2180" s="65">
        <v>43044</v>
      </c>
      <c r="E2180" s="70">
        <v>6</v>
      </c>
      <c r="F2180" s="70">
        <v>62</v>
      </c>
      <c r="G2180" s="66"/>
      <c r="H2180" s="66"/>
      <c r="I2180" s="67">
        <v>404.43</v>
      </c>
      <c r="J2180" s="68"/>
      <c r="K2180" s="66">
        <v>1511</v>
      </c>
      <c r="L2180" s="68" t="s">
        <v>194</v>
      </c>
    </row>
    <row r="2181" spans="1:12">
      <c r="A2181" s="63">
        <v>1600</v>
      </c>
      <c r="B2181" s="63" t="s">
        <v>6013</v>
      </c>
      <c r="C2181" s="64" t="s">
        <v>8192</v>
      </c>
      <c r="D2181" s="65">
        <v>43044</v>
      </c>
      <c r="E2181" s="70">
        <v>1</v>
      </c>
      <c r="F2181" s="70">
        <v>12</v>
      </c>
      <c r="G2181" s="66"/>
      <c r="H2181" s="66"/>
      <c r="I2181" s="67">
        <v>1379.21</v>
      </c>
      <c r="J2181" s="68"/>
      <c r="K2181" s="66">
        <v>283</v>
      </c>
      <c r="L2181" s="68" t="s">
        <v>250</v>
      </c>
    </row>
    <row r="2182" spans="1:12">
      <c r="A2182" s="63">
        <v>1600</v>
      </c>
      <c r="B2182" s="63" t="s">
        <v>6013</v>
      </c>
      <c r="C2182" s="64" t="s">
        <v>8193</v>
      </c>
      <c r="D2182" s="65">
        <v>43044</v>
      </c>
      <c r="E2182" s="70">
        <v>3</v>
      </c>
      <c r="F2182" s="71"/>
      <c r="G2182" s="68"/>
      <c r="H2182" s="68"/>
      <c r="I2182" s="67">
        <v>292.8</v>
      </c>
      <c r="J2182" s="68"/>
      <c r="K2182" s="66">
        <v>283</v>
      </c>
      <c r="L2182" s="68" t="s">
        <v>250</v>
      </c>
    </row>
    <row r="2183" spans="1:12">
      <c r="A2183" s="63">
        <v>1600</v>
      </c>
      <c r="B2183" s="63" t="s">
        <v>6013</v>
      </c>
      <c r="C2183" s="64" t="s">
        <v>8194</v>
      </c>
      <c r="D2183" s="65">
        <v>43044</v>
      </c>
      <c r="E2183" s="70">
        <v>2</v>
      </c>
      <c r="F2183" s="70">
        <v>22</v>
      </c>
      <c r="G2183" s="66"/>
      <c r="H2183" s="66"/>
      <c r="I2183" s="67">
        <v>4636</v>
      </c>
      <c r="J2183" s="68"/>
      <c r="K2183" s="66">
        <v>346</v>
      </c>
      <c r="L2183" s="68" t="s">
        <v>244</v>
      </c>
    </row>
    <row r="2184" spans="1:12">
      <c r="A2184" s="63">
        <v>1600</v>
      </c>
      <c r="B2184" s="63" t="s">
        <v>6013</v>
      </c>
      <c r="C2184" s="64" t="s">
        <v>8195</v>
      </c>
      <c r="D2184" s="65">
        <v>43044</v>
      </c>
      <c r="E2184" s="70">
        <v>2</v>
      </c>
      <c r="F2184" s="70">
        <v>22</v>
      </c>
      <c r="G2184" s="66"/>
      <c r="H2184" s="66"/>
      <c r="I2184" s="67">
        <v>1135.82</v>
      </c>
      <c r="J2184" s="68"/>
      <c r="K2184" s="66">
        <v>133</v>
      </c>
      <c r="L2184" s="68" t="s">
        <v>269</v>
      </c>
    </row>
    <row r="2185" spans="1:12">
      <c r="A2185" s="63">
        <v>1600</v>
      </c>
      <c r="B2185" s="63" t="s">
        <v>6013</v>
      </c>
      <c r="C2185" s="64" t="s">
        <v>8196</v>
      </c>
      <c r="D2185" s="65">
        <v>43044</v>
      </c>
      <c r="E2185" s="70">
        <v>0</v>
      </c>
      <c r="F2185" s="70">
        <v>0</v>
      </c>
      <c r="G2185" s="66"/>
      <c r="H2185" s="66"/>
      <c r="I2185" s="67">
        <v>73.2</v>
      </c>
      <c r="J2185" s="68"/>
      <c r="K2185" s="66">
        <v>103</v>
      </c>
      <c r="L2185" s="68" t="s">
        <v>277</v>
      </c>
    </row>
    <row r="2186" spans="1:12">
      <c r="A2186" s="63">
        <v>1600</v>
      </c>
      <c r="B2186" s="63" t="s">
        <v>6013</v>
      </c>
      <c r="C2186" s="64" t="s">
        <v>8197</v>
      </c>
      <c r="D2186" s="65">
        <v>43044</v>
      </c>
      <c r="E2186" s="70">
        <v>2</v>
      </c>
      <c r="F2186" s="70">
        <v>22</v>
      </c>
      <c r="G2186" s="66"/>
      <c r="H2186" s="66"/>
      <c r="I2186" s="67">
        <v>1356.64</v>
      </c>
      <c r="J2186" s="68"/>
      <c r="K2186" s="66">
        <v>2803</v>
      </c>
      <c r="L2186" s="68" t="s">
        <v>163</v>
      </c>
    </row>
    <row r="2187" spans="1:12">
      <c r="A2187" s="63">
        <v>1600</v>
      </c>
      <c r="B2187" s="63" t="s">
        <v>6013</v>
      </c>
      <c r="C2187" s="64" t="s">
        <v>8198</v>
      </c>
      <c r="D2187" s="65">
        <v>43044</v>
      </c>
      <c r="E2187" s="70">
        <v>1</v>
      </c>
      <c r="F2187" s="70">
        <v>12</v>
      </c>
      <c r="G2187" s="66"/>
      <c r="H2187" s="66"/>
      <c r="I2187" s="67">
        <v>1354.2</v>
      </c>
      <c r="J2187" s="68"/>
      <c r="K2187" s="66">
        <v>2803</v>
      </c>
      <c r="L2187" s="68" t="s">
        <v>163</v>
      </c>
    </row>
    <row r="2188" spans="1:12">
      <c r="A2188" s="63">
        <v>1600</v>
      </c>
      <c r="B2188" s="63" t="s">
        <v>6013</v>
      </c>
      <c r="C2188" s="64" t="s">
        <v>8199</v>
      </c>
      <c r="D2188" s="65">
        <v>43044</v>
      </c>
      <c r="E2188" s="70">
        <v>1</v>
      </c>
      <c r="F2188" s="70">
        <v>12</v>
      </c>
      <c r="G2188" s="66"/>
      <c r="H2188" s="66"/>
      <c r="I2188" s="67">
        <v>854</v>
      </c>
      <c r="J2188" s="68"/>
      <c r="K2188" s="66">
        <v>3107</v>
      </c>
      <c r="L2188" s="68" t="s">
        <v>151</v>
      </c>
    </row>
    <row r="2189" spans="1:12">
      <c r="A2189" s="63">
        <v>1600</v>
      </c>
      <c r="B2189" s="63" t="s">
        <v>6013</v>
      </c>
      <c r="C2189" s="64" t="s">
        <v>8200</v>
      </c>
      <c r="D2189" s="65">
        <v>43044</v>
      </c>
      <c r="E2189" s="70">
        <v>3</v>
      </c>
      <c r="F2189" s="71"/>
      <c r="G2189" s="68"/>
      <c r="H2189" s="68"/>
      <c r="I2189" s="67">
        <v>219.6</v>
      </c>
      <c r="J2189" s="68"/>
      <c r="K2189" s="66">
        <v>3107</v>
      </c>
      <c r="L2189" s="68" t="s">
        <v>151</v>
      </c>
    </row>
    <row r="2190" spans="1:12">
      <c r="A2190" s="63">
        <v>1600</v>
      </c>
      <c r="B2190" s="63" t="s">
        <v>6013</v>
      </c>
      <c r="C2190" s="64" t="s">
        <v>8201</v>
      </c>
      <c r="D2190" s="65">
        <v>43044</v>
      </c>
      <c r="E2190" s="70">
        <v>1</v>
      </c>
      <c r="F2190" s="70">
        <v>12</v>
      </c>
      <c r="G2190" s="66"/>
      <c r="H2190" s="66"/>
      <c r="I2190" s="67">
        <v>1622.6</v>
      </c>
      <c r="J2190" s="68"/>
      <c r="K2190" s="66">
        <v>3107</v>
      </c>
      <c r="L2190" s="68" t="s">
        <v>151</v>
      </c>
    </row>
    <row r="2191" spans="1:12">
      <c r="A2191" s="63">
        <v>1600</v>
      </c>
      <c r="B2191" s="63" t="s">
        <v>6013</v>
      </c>
      <c r="C2191" s="64" t="s">
        <v>8202</v>
      </c>
      <c r="D2191" s="65">
        <v>43044</v>
      </c>
      <c r="E2191" s="70">
        <v>1</v>
      </c>
      <c r="F2191" s="70">
        <v>12</v>
      </c>
      <c r="G2191" s="66"/>
      <c r="H2191" s="66"/>
      <c r="I2191" s="67">
        <v>1216.95</v>
      </c>
      <c r="J2191" s="68"/>
      <c r="K2191" s="66">
        <v>756</v>
      </c>
      <c r="L2191" s="68" t="s">
        <v>217</v>
      </c>
    </row>
    <row r="2192" spans="1:12">
      <c r="A2192" s="63">
        <v>1600</v>
      </c>
      <c r="B2192" s="63" t="s">
        <v>6013</v>
      </c>
      <c r="C2192" s="64" t="s">
        <v>8203</v>
      </c>
      <c r="D2192" s="65">
        <v>43044</v>
      </c>
      <c r="E2192" s="70">
        <v>1</v>
      </c>
      <c r="F2192" s="70">
        <v>12</v>
      </c>
      <c r="G2192" s="66"/>
      <c r="H2192" s="66"/>
      <c r="I2192" s="67">
        <v>1216.95</v>
      </c>
      <c r="J2192" s="68"/>
      <c r="K2192" s="66">
        <v>756</v>
      </c>
      <c r="L2192" s="68" t="s">
        <v>217</v>
      </c>
    </row>
    <row r="2193" spans="1:12">
      <c r="A2193" s="63">
        <v>1600</v>
      </c>
      <c r="B2193" s="63" t="s">
        <v>6013</v>
      </c>
      <c r="C2193" s="64" t="s">
        <v>8204</v>
      </c>
      <c r="D2193" s="65">
        <v>43044</v>
      </c>
      <c r="E2193" s="70">
        <v>1</v>
      </c>
      <c r="F2193" s="70">
        <v>12</v>
      </c>
      <c r="G2193" s="66"/>
      <c r="H2193" s="66"/>
      <c r="I2193" s="67">
        <v>942.45</v>
      </c>
      <c r="J2193" s="68"/>
      <c r="K2193" s="66">
        <v>756</v>
      </c>
      <c r="L2193" s="68" t="s">
        <v>217</v>
      </c>
    </row>
    <row r="2194" spans="1:12">
      <c r="A2194" s="63">
        <v>1600</v>
      </c>
      <c r="B2194" s="63" t="s">
        <v>6013</v>
      </c>
      <c r="C2194" s="64" t="s">
        <v>8205</v>
      </c>
      <c r="D2194" s="65">
        <v>43044</v>
      </c>
      <c r="E2194" s="70">
        <v>1</v>
      </c>
      <c r="F2194" s="70">
        <v>12</v>
      </c>
      <c r="G2194" s="66"/>
      <c r="H2194" s="66"/>
      <c r="I2194" s="67">
        <v>1019.92</v>
      </c>
      <c r="J2194" s="68"/>
      <c r="K2194" s="66">
        <v>811</v>
      </c>
      <c r="L2194" s="68" t="s">
        <v>214</v>
      </c>
    </row>
    <row r="2195" spans="1:12">
      <c r="A2195" s="63">
        <v>1600</v>
      </c>
      <c r="B2195" s="63" t="s">
        <v>6013</v>
      </c>
      <c r="C2195" s="64" t="s">
        <v>8206</v>
      </c>
      <c r="D2195" s="65">
        <v>43044</v>
      </c>
      <c r="E2195" s="70">
        <v>1</v>
      </c>
      <c r="F2195" s="70">
        <v>12</v>
      </c>
      <c r="G2195" s="66"/>
      <c r="H2195" s="66"/>
      <c r="I2195" s="67">
        <v>679.54</v>
      </c>
      <c r="J2195" s="68"/>
      <c r="K2195" s="66">
        <v>811</v>
      </c>
      <c r="L2195" s="68" t="s">
        <v>214</v>
      </c>
    </row>
    <row r="2196" spans="1:12">
      <c r="A2196" s="63">
        <v>1600</v>
      </c>
      <c r="B2196" s="63" t="s">
        <v>6013</v>
      </c>
      <c r="C2196" s="64" t="s">
        <v>8207</v>
      </c>
      <c r="D2196" s="65">
        <v>43044</v>
      </c>
      <c r="E2196" s="70">
        <v>6</v>
      </c>
      <c r="F2196" s="70">
        <v>62</v>
      </c>
      <c r="G2196" s="66"/>
      <c r="H2196" s="66"/>
      <c r="I2196" s="67">
        <v>356.85</v>
      </c>
      <c r="J2196" s="68"/>
      <c r="K2196" s="66">
        <v>1440</v>
      </c>
      <c r="L2196" s="68" t="s">
        <v>195</v>
      </c>
    </row>
    <row r="2197" spans="1:12">
      <c r="A2197" s="63">
        <v>1600</v>
      </c>
      <c r="B2197" s="63" t="s">
        <v>6013</v>
      </c>
      <c r="C2197" s="64" t="s">
        <v>8208</v>
      </c>
      <c r="D2197" s="65">
        <v>43044</v>
      </c>
      <c r="E2197" s="70">
        <v>1</v>
      </c>
      <c r="F2197" s="70">
        <v>12</v>
      </c>
      <c r="G2197" s="66"/>
      <c r="H2197" s="66"/>
      <c r="I2197" s="67">
        <v>1187.06</v>
      </c>
      <c r="J2197" s="68"/>
      <c r="K2197" s="66">
        <v>611</v>
      </c>
      <c r="L2197" s="68" t="s">
        <v>227</v>
      </c>
    </row>
    <row r="2198" spans="1:12">
      <c r="A2198" s="63">
        <v>1600</v>
      </c>
      <c r="B2198" s="63" t="s">
        <v>6013</v>
      </c>
      <c r="C2198" s="64" t="s">
        <v>8209</v>
      </c>
      <c r="D2198" s="65">
        <v>43044</v>
      </c>
      <c r="E2198" s="70">
        <v>1</v>
      </c>
      <c r="F2198" s="70">
        <v>12</v>
      </c>
      <c r="G2198" s="66"/>
      <c r="H2198" s="66"/>
      <c r="I2198" s="67">
        <v>2882.86</v>
      </c>
      <c r="J2198" s="68"/>
      <c r="K2198" s="66">
        <v>2178</v>
      </c>
      <c r="L2198" s="68" t="s">
        <v>182</v>
      </c>
    </row>
    <row r="2199" spans="1:12">
      <c r="A2199" s="63">
        <v>1600</v>
      </c>
      <c r="B2199" s="63" t="s">
        <v>6013</v>
      </c>
      <c r="C2199" s="64" t="s">
        <v>8210</v>
      </c>
      <c r="D2199" s="65">
        <v>43044</v>
      </c>
      <c r="E2199" s="70">
        <v>3</v>
      </c>
      <c r="F2199" s="71"/>
      <c r="G2199" s="68"/>
      <c r="H2199" s="68"/>
      <c r="I2199" s="67">
        <v>195.2</v>
      </c>
      <c r="J2199" s="68"/>
      <c r="K2199" s="66">
        <v>2178</v>
      </c>
      <c r="L2199" s="68" t="s">
        <v>182</v>
      </c>
    </row>
    <row r="2200" spans="1:12">
      <c r="A2200" s="63">
        <v>1600</v>
      </c>
      <c r="B2200" s="63" t="s">
        <v>6013</v>
      </c>
      <c r="C2200" s="64" t="s">
        <v>8211</v>
      </c>
      <c r="D2200" s="65">
        <v>43044</v>
      </c>
      <c r="E2200" s="70">
        <v>1</v>
      </c>
      <c r="F2200" s="70">
        <v>12</v>
      </c>
      <c r="G2200" s="66"/>
      <c r="H2200" s="66"/>
      <c r="I2200" s="67">
        <v>1586</v>
      </c>
      <c r="J2200" s="68"/>
      <c r="K2200" s="66">
        <v>2341</v>
      </c>
      <c r="L2200" s="68" t="s">
        <v>177</v>
      </c>
    </row>
    <row r="2201" spans="1:12">
      <c r="A2201" s="63">
        <v>1600</v>
      </c>
      <c r="B2201" s="63" t="s">
        <v>6013</v>
      </c>
      <c r="C2201" s="64" t="s">
        <v>8212</v>
      </c>
      <c r="D2201" s="65">
        <v>43044</v>
      </c>
      <c r="E2201" s="70">
        <v>6</v>
      </c>
      <c r="F2201" s="70">
        <v>62</v>
      </c>
      <c r="G2201" s="66"/>
      <c r="H2201" s="66"/>
      <c r="I2201" s="67">
        <v>356.85</v>
      </c>
      <c r="J2201" s="68"/>
      <c r="K2201" s="66">
        <v>2341</v>
      </c>
      <c r="L2201" s="68" t="s">
        <v>177</v>
      </c>
    </row>
    <row r="2202" spans="1:12">
      <c r="A2202" s="63">
        <v>1600</v>
      </c>
      <c r="B2202" s="63" t="s">
        <v>6013</v>
      </c>
      <c r="C2202" s="64" t="s">
        <v>8213</v>
      </c>
      <c r="D2202" s="65">
        <v>43044</v>
      </c>
      <c r="E2202" s="70">
        <v>1</v>
      </c>
      <c r="F2202" s="70">
        <v>12</v>
      </c>
      <c r="G2202" s="66"/>
      <c r="H2202" s="66"/>
      <c r="I2202" s="67">
        <v>1622.6</v>
      </c>
      <c r="J2202" s="68"/>
      <c r="K2202" s="66">
        <v>2341</v>
      </c>
      <c r="L2202" s="68" t="s">
        <v>177</v>
      </c>
    </row>
    <row r="2203" spans="1:12">
      <c r="A2203" s="63">
        <v>1600</v>
      </c>
      <c r="B2203" s="63" t="s">
        <v>6013</v>
      </c>
      <c r="C2203" s="64" t="s">
        <v>8214</v>
      </c>
      <c r="D2203" s="65">
        <v>43044</v>
      </c>
      <c r="E2203" s="70">
        <v>2</v>
      </c>
      <c r="F2203" s="70">
        <v>22</v>
      </c>
      <c r="G2203" s="66"/>
      <c r="H2203" s="66"/>
      <c r="I2203" s="67">
        <v>1238.3</v>
      </c>
      <c r="J2203" s="68"/>
      <c r="K2203" s="66">
        <v>212</v>
      </c>
      <c r="L2203" s="68" t="s">
        <v>260</v>
      </c>
    </row>
    <row r="2204" spans="1:12">
      <c r="A2204" s="63">
        <v>1600</v>
      </c>
      <c r="B2204" s="63" t="s">
        <v>6013</v>
      </c>
      <c r="C2204" s="64" t="s">
        <v>8215</v>
      </c>
      <c r="D2204" s="65">
        <v>43044</v>
      </c>
      <c r="E2204" s="70">
        <v>2</v>
      </c>
      <c r="F2204" s="70">
        <v>22</v>
      </c>
      <c r="G2204" s="66"/>
      <c r="H2204" s="66"/>
      <c r="I2204" s="67">
        <v>825.94</v>
      </c>
      <c r="J2204" s="68"/>
      <c r="K2204" s="66">
        <v>212</v>
      </c>
      <c r="L2204" s="68" t="s">
        <v>260</v>
      </c>
    </row>
    <row r="2205" spans="1:12">
      <c r="A2205" s="63">
        <v>1600</v>
      </c>
      <c r="B2205" s="63" t="s">
        <v>6013</v>
      </c>
      <c r="C2205" s="64" t="s">
        <v>8216</v>
      </c>
      <c r="D2205" s="65">
        <v>43044</v>
      </c>
      <c r="E2205" s="70">
        <v>3</v>
      </c>
      <c r="F2205" s="71"/>
      <c r="G2205" s="68"/>
      <c r="H2205" s="68"/>
      <c r="I2205" s="67">
        <v>219.6</v>
      </c>
      <c r="J2205" s="68"/>
      <c r="K2205" s="66">
        <v>440</v>
      </c>
      <c r="L2205" s="68" t="s">
        <v>239</v>
      </c>
    </row>
    <row r="2206" spans="1:12">
      <c r="A2206" s="63">
        <v>1600</v>
      </c>
      <c r="B2206" s="63" t="s">
        <v>6013</v>
      </c>
      <c r="C2206" s="64" t="s">
        <v>8217</v>
      </c>
      <c r="D2206" s="65">
        <v>43044</v>
      </c>
      <c r="E2206" s="70">
        <v>1</v>
      </c>
      <c r="F2206" s="70">
        <v>12</v>
      </c>
      <c r="G2206" s="66"/>
      <c r="H2206" s="66"/>
      <c r="I2206" s="67">
        <v>3391.6</v>
      </c>
      <c r="J2206" s="68"/>
      <c r="K2206" s="66">
        <v>440</v>
      </c>
      <c r="L2206" s="68" t="s">
        <v>239</v>
      </c>
    </row>
    <row r="2207" spans="1:12">
      <c r="A2207" s="63">
        <v>1600</v>
      </c>
      <c r="B2207" s="63" t="s">
        <v>6013</v>
      </c>
      <c r="C2207" s="64" t="s">
        <v>8218</v>
      </c>
      <c r="D2207" s="65">
        <v>43044</v>
      </c>
      <c r="E2207" s="70">
        <v>1</v>
      </c>
      <c r="F2207" s="70">
        <v>12</v>
      </c>
      <c r="G2207" s="66"/>
      <c r="H2207" s="66"/>
      <c r="I2207" s="67">
        <v>1216.95</v>
      </c>
      <c r="J2207" s="68"/>
      <c r="K2207" s="66">
        <v>440</v>
      </c>
      <c r="L2207" s="68" t="s">
        <v>239</v>
      </c>
    </row>
    <row r="2208" spans="1:12">
      <c r="A2208" s="63">
        <v>1600</v>
      </c>
      <c r="B2208" s="63" t="s">
        <v>6013</v>
      </c>
      <c r="C2208" s="64" t="s">
        <v>8219</v>
      </c>
      <c r="D2208" s="65">
        <v>43044</v>
      </c>
      <c r="E2208" s="70">
        <v>1</v>
      </c>
      <c r="F2208" s="70">
        <v>12</v>
      </c>
      <c r="G2208" s="66"/>
      <c r="H2208" s="66"/>
      <c r="I2208" s="67">
        <v>1342</v>
      </c>
      <c r="J2208" s="68"/>
      <c r="K2208" s="66">
        <v>440</v>
      </c>
      <c r="L2208" s="68" t="s">
        <v>239</v>
      </c>
    </row>
    <row r="2209" spans="1:12">
      <c r="A2209" s="63">
        <v>1600</v>
      </c>
      <c r="B2209" s="63" t="s">
        <v>6013</v>
      </c>
      <c r="C2209" s="64" t="s">
        <v>8220</v>
      </c>
      <c r="D2209" s="65">
        <v>43044</v>
      </c>
      <c r="E2209" s="70">
        <v>1</v>
      </c>
      <c r="F2209" s="70">
        <v>12</v>
      </c>
      <c r="G2209" s="66"/>
      <c r="H2209" s="66"/>
      <c r="I2209" s="67">
        <v>1098</v>
      </c>
      <c r="J2209" s="68"/>
      <c r="K2209" s="66">
        <v>440</v>
      </c>
      <c r="L2209" s="68" t="s">
        <v>239</v>
      </c>
    </row>
    <row r="2210" spans="1:12">
      <c r="A2210" s="63">
        <v>1600</v>
      </c>
      <c r="B2210" s="63" t="s">
        <v>6013</v>
      </c>
      <c r="C2210" s="64" t="s">
        <v>8221</v>
      </c>
      <c r="D2210" s="65">
        <v>43044</v>
      </c>
      <c r="E2210" s="70">
        <v>2</v>
      </c>
      <c r="F2210" s="70">
        <v>22</v>
      </c>
      <c r="G2210" s="66"/>
      <c r="H2210" s="66"/>
      <c r="I2210" s="67">
        <v>4370.04</v>
      </c>
      <c r="J2210" s="68"/>
      <c r="K2210" s="66">
        <v>207</v>
      </c>
      <c r="L2210" s="68" t="s">
        <v>261</v>
      </c>
    </row>
    <row r="2211" spans="1:12">
      <c r="A2211" s="63">
        <v>1600</v>
      </c>
      <c r="B2211" s="63" t="s">
        <v>6013</v>
      </c>
      <c r="C2211" s="64" t="s">
        <v>8222</v>
      </c>
      <c r="D2211" s="65">
        <v>43044</v>
      </c>
      <c r="E2211" s="70">
        <v>2</v>
      </c>
      <c r="F2211" s="70">
        <v>22</v>
      </c>
      <c r="G2211" s="66"/>
      <c r="H2211" s="66"/>
      <c r="I2211" s="67">
        <v>2913.36</v>
      </c>
      <c r="J2211" s="68"/>
      <c r="K2211" s="66">
        <v>207</v>
      </c>
      <c r="L2211" s="68" t="s">
        <v>261</v>
      </c>
    </row>
    <row r="2212" spans="1:12">
      <c r="A2212" s="63">
        <v>1600</v>
      </c>
      <c r="B2212" s="63" t="s">
        <v>6013</v>
      </c>
      <c r="C2212" s="64" t="s">
        <v>8223</v>
      </c>
      <c r="D2212" s="65">
        <v>43044</v>
      </c>
      <c r="E2212" s="70">
        <v>6</v>
      </c>
      <c r="F2212" s="70">
        <v>62</v>
      </c>
      <c r="G2212" s="66"/>
      <c r="H2212" s="66"/>
      <c r="I2212" s="67">
        <v>475.8</v>
      </c>
      <c r="J2212" s="68"/>
      <c r="K2212" s="66">
        <v>207</v>
      </c>
      <c r="L2212" s="68" t="s">
        <v>261</v>
      </c>
    </row>
    <row r="2213" spans="1:12">
      <c r="A2213" s="63">
        <v>1600</v>
      </c>
      <c r="B2213" s="63" t="s">
        <v>6013</v>
      </c>
      <c r="C2213" s="64" t="s">
        <v>8224</v>
      </c>
      <c r="D2213" s="65">
        <v>43044</v>
      </c>
      <c r="E2213" s="70">
        <v>1</v>
      </c>
      <c r="F2213" s="70">
        <v>12</v>
      </c>
      <c r="G2213" s="66"/>
      <c r="H2213" s="66"/>
      <c r="I2213" s="67">
        <v>1135.82</v>
      </c>
      <c r="J2213" s="68"/>
      <c r="K2213" s="66">
        <v>207</v>
      </c>
      <c r="L2213" s="68" t="s">
        <v>261</v>
      </c>
    </row>
    <row r="2214" spans="1:12">
      <c r="A2214" s="63">
        <v>1600</v>
      </c>
      <c r="B2214" s="63" t="s">
        <v>6013</v>
      </c>
      <c r="C2214" s="64" t="s">
        <v>8225</v>
      </c>
      <c r="D2214" s="65">
        <v>43044</v>
      </c>
      <c r="E2214" s="70">
        <v>1</v>
      </c>
      <c r="F2214" s="70">
        <v>12</v>
      </c>
      <c r="G2214" s="66"/>
      <c r="H2214" s="66"/>
      <c r="I2214" s="67">
        <v>3407.46</v>
      </c>
      <c r="J2214" s="68"/>
      <c r="K2214" s="66">
        <v>207</v>
      </c>
      <c r="L2214" s="68" t="s">
        <v>261</v>
      </c>
    </row>
    <row r="2215" spans="1:12">
      <c r="A2215" s="63">
        <v>1600</v>
      </c>
      <c r="B2215" s="63" t="s">
        <v>6013</v>
      </c>
      <c r="C2215" s="64" t="s">
        <v>8226</v>
      </c>
      <c r="D2215" s="65">
        <v>43044</v>
      </c>
      <c r="E2215" s="70">
        <v>1</v>
      </c>
      <c r="F2215" s="70">
        <v>12</v>
      </c>
      <c r="G2215" s="66"/>
      <c r="H2215" s="66"/>
      <c r="I2215" s="67">
        <v>473.97</v>
      </c>
      <c r="J2215" s="68"/>
      <c r="K2215" s="66">
        <v>207</v>
      </c>
      <c r="L2215" s="68" t="s">
        <v>261</v>
      </c>
    </row>
    <row r="2216" spans="1:12">
      <c r="A2216" s="63">
        <v>1600</v>
      </c>
      <c r="B2216" s="63" t="s">
        <v>6013</v>
      </c>
      <c r="C2216" s="64" t="s">
        <v>8227</v>
      </c>
      <c r="D2216" s="65">
        <v>43044</v>
      </c>
      <c r="E2216" s="70">
        <v>6</v>
      </c>
      <c r="F2216" s="70">
        <v>62</v>
      </c>
      <c r="G2216" s="66"/>
      <c r="H2216" s="66"/>
      <c r="I2216" s="67">
        <v>834.48</v>
      </c>
      <c r="J2216" s="68"/>
      <c r="K2216" s="66">
        <v>2178</v>
      </c>
      <c r="L2216" s="68" t="s">
        <v>182</v>
      </c>
    </row>
    <row r="2217" spans="1:12">
      <c r="A2217" s="63">
        <v>1600</v>
      </c>
      <c r="B2217" s="63" t="s">
        <v>6013</v>
      </c>
      <c r="C2217" s="64" t="s">
        <v>8228</v>
      </c>
      <c r="D2217" s="65">
        <v>43044</v>
      </c>
      <c r="E2217" s="70">
        <v>2</v>
      </c>
      <c r="F2217" s="70">
        <v>22</v>
      </c>
      <c r="G2217" s="66"/>
      <c r="H2217" s="66"/>
      <c r="I2217" s="67">
        <v>1256.5999999999999</v>
      </c>
      <c r="J2217" s="68"/>
      <c r="K2217" s="66">
        <v>2077</v>
      </c>
      <c r="L2217" s="68" t="s">
        <v>186</v>
      </c>
    </row>
    <row r="2218" spans="1:12">
      <c r="A2218" s="63">
        <v>1600</v>
      </c>
      <c r="B2218" s="63" t="s">
        <v>6013</v>
      </c>
      <c r="C2218" s="64" t="s">
        <v>8229</v>
      </c>
      <c r="D2218" s="65">
        <v>43044</v>
      </c>
      <c r="E2218" s="70">
        <v>1</v>
      </c>
      <c r="F2218" s="70">
        <v>12</v>
      </c>
      <c r="G2218" s="66"/>
      <c r="H2218" s="66"/>
      <c r="I2218" s="67">
        <v>610</v>
      </c>
      <c r="J2218" s="68"/>
      <c r="K2218" s="66">
        <v>949</v>
      </c>
      <c r="L2218" s="68" t="s">
        <v>208</v>
      </c>
    </row>
    <row r="2219" spans="1:12">
      <c r="A2219" s="63">
        <v>1600</v>
      </c>
      <c r="B2219" s="63" t="s">
        <v>6013</v>
      </c>
      <c r="C2219" s="64" t="s">
        <v>8230</v>
      </c>
      <c r="D2219" s="65">
        <v>43044</v>
      </c>
      <c r="E2219" s="70">
        <v>6</v>
      </c>
      <c r="F2219" s="70">
        <v>62</v>
      </c>
      <c r="G2219" s="66"/>
      <c r="H2219" s="66"/>
      <c r="I2219" s="67">
        <v>475.8</v>
      </c>
      <c r="J2219" s="68"/>
      <c r="K2219" s="66">
        <v>111</v>
      </c>
      <c r="L2219" s="68" t="s">
        <v>272</v>
      </c>
    </row>
    <row r="2220" spans="1:12">
      <c r="A2220" s="63">
        <v>1600</v>
      </c>
      <c r="B2220" s="63" t="s">
        <v>6013</v>
      </c>
      <c r="C2220" s="64" t="s">
        <v>8231</v>
      </c>
      <c r="D2220" s="65">
        <v>43044</v>
      </c>
      <c r="E2220" s="70">
        <v>1</v>
      </c>
      <c r="F2220" s="70">
        <v>12</v>
      </c>
      <c r="G2220" s="66"/>
      <c r="H2220" s="66"/>
      <c r="I2220" s="67">
        <v>1456.68</v>
      </c>
      <c r="J2220" s="68"/>
      <c r="K2220" s="66">
        <v>1268</v>
      </c>
      <c r="L2220" s="68" t="s">
        <v>198</v>
      </c>
    </row>
    <row r="2221" spans="1:12">
      <c r="A2221" s="63">
        <v>1600</v>
      </c>
      <c r="B2221" s="63" t="s">
        <v>6013</v>
      </c>
      <c r="C2221" s="64" t="s">
        <v>8232</v>
      </c>
      <c r="D2221" s="65">
        <v>43044</v>
      </c>
      <c r="E2221" s="70">
        <v>1</v>
      </c>
      <c r="F2221" s="70">
        <v>12</v>
      </c>
      <c r="G2221" s="66"/>
      <c r="H2221" s="66"/>
      <c r="I2221" s="67">
        <v>971.12</v>
      </c>
      <c r="J2221" s="68"/>
      <c r="K2221" s="66">
        <v>1268</v>
      </c>
      <c r="L2221" s="68" t="s">
        <v>198</v>
      </c>
    </row>
    <row r="2222" spans="1:12">
      <c r="A2222" s="63">
        <v>1600</v>
      </c>
      <c r="B2222" s="63" t="s">
        <v>6013</v>
      </c>
      <c r="C2222" s="64" t="s">
        <v>8233</v>
      </c>
      <c r="D2222" s="65">
        <v>43044</v>
      </c>
      <c r="E2222" s="70">
        <v>1</v>
      </c>
      <c r="F2222" s="70">
        <v>12</v>
      </c>
      <c r="G2222" s="66"/>
      <c r="H2222" s="66"/>
      <c r="I2222" s="67">
        <v>1135.82</v>
      </c>
      <c r="J2222" s="68"/>
      <c r="K2222" s="66">
        <v>1268</v>
      </c>
      <c r="L2222" s="68" t="s">
        <v>198</v>
      </c>
    </row>
    <row r="2223" spans="1:12">
      <c r="A2223" s="63">
        <v>1600</v>
      </c>
      <c r="B2223" s="63" t="s">
        <v>6013</v>
      </c>
      <c r="C2223" s="64" t="s">
        <v>8234</v>
      </c>
      <c r="D2223" s="65">
        <v>43044</v>
      </c>
      <c r="E2223" s="70">
        <v>1</v>
      </c>
      <c r="F2223" s="70">
        <v>12</v>
      </c>
      <c r="G2223" s="66"/>
      <c r="H2223" s="66"/>
      <c r="I2223" s="67">
        <v>1586</v>
      </c>
      <c r="J2223" s="68"/>
      <c r="K2223" s="66">
        <v>1268</v>
      </c>
      <c r="L2223" s="68" t="s">
        <v>198</v>
      </c>
    </row>
    <row r="2224" spans="1:12">
      <c r="A2224" s="63">
        <v>1600</v>
      </c>
      <c r="B2224" s="63" t="s">
        <v>6013</v>
      </c>
      <c r="C2224" s="64" t="s">
        <v>8235</v>
      </c>
      <c r="D2224" s="65">
        <v>43044</v>
      </c>
      <c r="E2224" s="70">
        <v>2</v>
      </c>
      <c r="F2224" s="70">
        <v>22</v>
      </c>
      <c r="G2224" s="66"/>
      <c r="H2224" s="66"/>
      <c r="I2224" s="67">
        <v>1165.0999999999999</v>
      </c>
      <c r="J2224" s="68"/>
      <c r="K2224" s="66">
        <v>3081</v>
      </c>
      <c r="L2224" s="68" t="s">
        <v>153</v>
      </c>
    </row>
    <row r="2225" spans="1:12">
      <c r="A2225" s="63">
        <v>1600</v>
      </c>
      <c r="B2225" s="63" t="s">
        <v>6013</v>
      </c>
      <c r="C2225" s="64" t="s">
        <v>8236</v>
      </c>
      <c r="D2225" s="65">
        <v>43044</v>
      </c>
      <c r="E2225" s="70">
        <v>2</v>
      </c>
      <c r="F2225" s="70">
        <v>22</v>
      </c>
      <c r="G2225" s="66"/>
      <c r="H2225" s="66"/>
      <c r="I2225" s="67">
        <v>777.14</v>
      </c>
      <c r="J2225" s="68"/>
      <c r="K2225" s="66">
        <v>3081</v>
      </c>
      <c r="L2225" s="68" t="s">
        <v>153</v>
      </c>
    </row>
    <row r="2226" spans="1:12">
      <c r="A2226" s="63">
        <v>1600</v>
      </c>
      <c r="B2226" s="63" t="s">
        <v>6013</v>
      </c>
      <c r="C2226" s="64" t="s">
        <v>8237</v>
      </c>
      <c r="D2226" s="65">
        <v>43044</v>
      </c>
      <c r="E2226" s="70">
        <v>1</v>
      </c>
      <c r="F2226" s="70">
        <v>12</v>
      </c>
      <c r="G2226" s="66"/>
      <c r="H2226" s="66"/>
      <c r="I2226" s="67">
        <v>1187.06</v>
      </c>
      <c r="J2226" s="68"/>
      <c r="K2226" s="66">
        <v>3099</v>
      </c>
      <c r="L2226" s="68" t="s">
        <v>152</v>
      </c>
    </row>
    <row r="2227" spans="1:12">
      <c r="A2227" s="63">
        <v>1600</v>
      </c>
      <c r="B2227" s="63" t="s">
        <v>6013</v>
      </c>
      <c r="C2227" s="64" t="s">
        <v>8238</v>
      </c>
      <c r="D2227" s="65">
        <v>43044</v>
      </c>
      <c r="E2227" s="70">
        <v>1</v>
      </c>
      <c r="F2227" s="70">
        <v>12</v>
      </c>
      <c r="G2227" s="66"/>
      <c r="H2227" s="66"/>
      <c r="I2227" s="67">
        <v>427</v>
      </c>
      <c r="J2227" s="68"/>
      <c r="K2227" s="66">
        <v>3099</v>
      </c>
      <c r="L2227" s="68" t="s">
        <v>152</v>
      </c>
    </row>
    <row r="2228" spans="1:12">
      <c r="A2228" s="63">
        <v>1600</v>
      </c>
      <c r="B2228" s="63" t="s">
        <v>6013</v>
      </c>
      <c r="C2228" s="64" t="s">
        <v>8239</v>
      </c>
      <c r="D2228" s="65">
        <v>43044</v>
      </c>
      <c r="E2228" s="70">
        <v>6</v>
      </c>
      <c r="F2228" s="70">
        <v>62</v>
      </c>
      <c r="G2228" s="66"/>
      <c r="H2228" s="66"/>
      <c r="I2228" s="67">
        <v>475.8</v>
      </c>
      <c r="J2228" s="68"/>
      <c r="K2228" s="66">
        <v>3099</v>
      </c>
      <c r="L2228" s="68" t="s">
        <v>152</v>
      </c>
    </row>
    <row r="2229" spans="1:12">
      <c r="A2229" s="63">
        <v>1600</v>
      </c>
      <c r="B2229" s="63" t="s">
        <v>6013</v>
      </c>
      <c r="C2229" s="64" t="s">
        <v>8240</v>
      </c>
      <c r="D2229" s="65">
        <v>43044</v>
      </c>
      <c r="E2229" s="70">
        <v>2</v>
      </c>
      <c r="F2229" s="70">
        <v>22</v>
      </c>
      <c r="G2229" s="66"/>
      <c r="H2229" s="66"/>
      <c r="I2229" s="67">
        <v>1456.68</v>
      </c>
      <c r="J2229" s="68"/>
      <c r="K2229" s="66">
        <v>3099</v>
      </c>
      <c r="L2229" s="68" t="s">
        <v>152</v>
      </c>
    </row>
    <row r="2230" spans="1:12">
      <c r="A2230" s="63">
        <v>1600</v>
      </c>
      <c r="B2230" s="63" t="s">
        <v>6013</v>
      </c>
      <c r="C2230" s="64" t="s">
        <v>8241</v>
      </c>
      <c r="D2230" s="65">
        <v>43044</v>
      </c>
      <c r="E2230" s="70">
        <v>2</v>
      </c>
      <c r="F2230" s="70">
        <v>22</v>
      </c>
      <c r="G2230" s="66"/>
      <c r="H2230" s="66"/>
      <c r="I2230" s="67">
        <v>971.12</v>
      </c>
      <c r="J2230" s="68"/>
      <c r="K2230" s="66">
        <v>3099</v>
      </c>
      <c r="L2230" s="68" t="s">
        <v>152</v>
      </c>
    </row>
    <row r="2231" spans="1:12">
      <c r="A2231" s="63">
        <v>1600</v>
      </c>
      <c r="B2231" s="63" t="s">
        <v>6013</v>
      </c>
      <c r="C2231" s="64" t="s">
        <v>8242</v>
      </c>
      <c r="D2231" s="65">
        <v>43044</v>
      </c>
      <c r="E2231" s="70">
        <v>2</v>
      </c>
      <c r="F2231" s="70">
        <v>22</v>
      </c>
      <c r="G2231" s="66"/>
      <c r="H2231" s="66"/>
      <c r="I2231" s="67">
        <v>1165.0999999999999</v>
      </c>
      <c r="J2231" s="68"/>
      <c r="K2231" s="66">
        <v>3099</v>
      </c>
      <c r="L2231" s="68" t="s">
        <v>152</v>
      </c>
    </row>
    <row r="2232" spans="1:12">
      <c r="A2232" s="63">
        <v>1600</v>
      </c>
      <c r="B2232" s="63" t="s">
        <v>6013</v>
      </c>
      <c r="C2232" s="64" t="s">
        <v>8243</v>
      </c>
      <c r="D2232" s="65">
        <v>43044</v>
      </c>
      <c r="E2232" s="70">
        <v>2</v>
      </c>
      <c r="F2232" s="70">
        <v>22</v>
      </c>
      <c r="G2232" s="66"/>
      <c r="H2232" s="66"/>
      <c r="I2232" s="67">
        <v>777.14</v>
      </c>
      <c r="J2232" s="68"/>
      <c r="K2232" s="66">
        <v>3099</v>
      </c>
      <c r="L2232" s="68" t="s">
        <v>152</v>
      </c>
    </row>
    <row r="2233" spans="1:12">
      <c r="A2233" s="63">
        <v>1600</v>
      </c>
      <c r="B2233" s="63" t="s">
        <v>6013</v>
      </c>
      <c r="C2233" s="64" t="s">
        <v>8244</v>
      </c>
      <c r="D2233" s="65">
        <v>43044</v>
      </c>
      <c r="E2233" s="70">
        <v>6</v>
      </c>
      <c r="F2233" s="70">
        <v>62</v>
      </c>
      <c r="G2233" s="66"/>
      <c r="H2233" s="66"/>
      <c r="I2233" s="67">
        <v>951.6</v>
      </c>
      <c r="J2233" s="68"/>
      <c r="K2233" s="66">
        <v>3099</v>
      </c>
      <c r="L2233" s="68" t="s">
        <v>152</v>
      </c>
    </row>
    <row r="2234" spans="1:12">
      <c r="A2234" s="63">
        <v>1600</v>
      </c>
      <c r="B2234" s="63" t="s">
        <v>6013</v>
      </c>
      <c r="C2234" s="64" t="s">
        <v>8245</v>
      </c>
      <c r="D2234" s="65">
        <v>43044</v>
      </c>
      <c r="E2234" s="70">
        <v>2</v>
      </c>
      <c r="F2234" s="70">
        <v>22</v>
      </c>
      <c r="G2234" s="66"/>
      <c r="H2234" s="66"/>
      <c r="I2234" s="67">
        <v>4636</v>
      </c>
      <c r="J2234" s="68"/>
      <c r="K2234" s="66">
        <v>3099</v>
      </c>
      <c r="L2234" s="68" t="s">
        <v>152</v>
      </c>
    </row>
    <row r="2235" spans="1:12">
      <c r="A2235" s="63">
        <v>1600</v>
      </c>
      <c r="B2235" s="63" t="s">
        <v>6013</v>
      </c>
      <c r="C2235" s="64" t="s">
        <v>8246</v>
      </c>
      <c r="D2235" s="65">
        <v>43044</v>
      </c>
      <c r="E2235" s="70">
        <v>6</v>
      </c>
      <c r="F2235" s="70">
        <v>62</v>
      </c>
      <c r="G2235" s="66"/>
      <c r="H2235" s="66"/>
      <c r="I2235" s="67">
        <v>1854.4</v>
      </c>
      <c r="J2235" s="68"/>
      <c r="K2235" s="66">
        <v>3099</v>
      </c>
      <c r="L2235" s="68" t="s">
        <v>152</v>
      </c>
    </row>
    <row r="2236" spans="1:12">
      <c r="A2236" s="63">
        <v>1600</v>
      </c>
      <c r="B2236" s="63" t="s">
        <v>6013</v>
      </c>
      <c r="C2236" s="64" t="s">
        <v>8247</v>
      </c>
      <c r="D2236" s="65">
        <v>43044</v>
      </c>
      <c r="E2236" s="70">
        <v>6</v>
      </c>
      <c r="F2236" s="70">
        <v>62</v>
      </c>
      <c r="G2236" s="66"/>
      <c r="H2236" s="66"/>
      <c r="I2236" s="67">
        <v>475.8</v>
      </c>
      <c r="J2236" s="68"/>
      <c r="K2236" s="66">
        <v>2792</v>
      </c>
      <c r="L2236" s="68" t="s">
        <v>165</v>
      </c>
    </row>
    <row r="2237" spans="1:12">
      <c r="A2237" s="63">
        <v>1600</v>
      </c>
      <c r="B2237" s="63" t="s">
        <v>6013</v>
      </c>
      <c r="C2237" s="64" t="s">
        <v>8248</v>
      </c>
      <c r="D2237" s="65">
        <v>43044</v>
      </c>
      <c r="E2237" s="70">
        <v>6</v>
      </c>
      <c r="F2237" s="70">
        <v>62</v>
      </c>
      <c r="G2237" s="66"/>
      <c r="H2237" s="66"/>
      <c r="I2237" s="67">
        <v>634.4</v>
      </c>
      <c r="J2237" s="68"/>
      <c r="K2237" s="66">
        <v>2792</v>
      </c>
      <c r="L2237" s="68" t="s">
        <v>165</v>
      </c>
    </row>
    <row r="2238" spans="1:12">
      <c r="A2238" s="63">
        <v>1600</v>
      </c>
      <c r="B2238" s="63" t="s">
        <v>6013</v>
      </c>
      <c r="C2238" s="64" t="s">
        <v>8249</v>
      </c>
      <c r="D2238" s="65">
        <v>43044</v>
      </c>
      <c r="E2238" s="70">
        <v>6</v>
      </c>
      <c r="F2238" s="70">
        <v>62</v>
      </c>
      <c r="G2238" s="66"/>
      <c r="H2238" s="66"/>
      <c r="I2238" s="67">
        <v>585.6</v>
      </c>
      <c r="J2238" s="68"/>
      <c r="K2238" s="66">
        <v>2792</v>
      </c>
      <c r="L2238" s="68" t="s">
        <v>165</v>
      </c>
    </row>
    <row r="2239" spans="1:12">
      <c r="A2239" s="63">
        <v>1600</v>
      </c>
      <c r="B2239" s="63" t="s">
        <v>6013</v>
      </c>
      <c r="C2239" s="64" t="s">
        <v>8250</v>
      </c>
      <c r="D2239" s="65">
        <v>43044</v>
      </c>
      <c r="E2239" s="70">
        <v>6</v>
      </c>
      <c r="F2239" s="70">
        <v>62</v>
      </c>
      <c r="G2239" s="66"/>
      <c r="H2239" s="66"/>
      <c r="I2239" s="67">
        <v>585.6</v>
      </c>
      <c r="J2239" s="68"/>
      <c r="K2239" s="66">
        <v>2792</v>
      </c>
      <c r="L2239" s="68" t="s">
        <v>165</v>
      </c>
    </row>
    <row r="2240" spans="1:12">
      <c r="A2240" s="63">
        <v>1600</v>
      </c>
      <c r="B2240" s="63" t="s">
        <v>6013</v>
      </c>
      <c r="C2240" s="64" t="s">
        <v>8251</v>
      </c>
      <c r="D2240" s="65">
        <v>43044</v>
      </c>
      <c r="E2240" s="70">
        <v>1</v>
      </c>
      <c r="F2240" s="70">
        <v>12</v>
      </c>
      <c r="G2240" s="66"/>
      <c r="H2240" s="66"/>
      <c r="I2240" s="67">
        <v>1456.68</v>
      </c>
      <c r="J2240" s="68"/>
      <c r="K2240" s="66">
        <v>2792</v>
      </c>
      <c r="L2240" s="68" t="s">
        <v>165</v>
      </c>
    </row>
    <row r="2241" spans="1:12">
      <c r="A2241" s="63">
        <v>1600</v>
      </c>
      <c r="B2241" s="63" t="s">
        <v>6013</v>
      </c>
      <c r="C2241" s="64" t="s">
        <v>8252</v>
      </c>
      <c r="D2241" s="65">
        <v>43044</v>
      </c>
      <c r="E2241" s="70">
        <v>1</v>
      </c>
      <c r="F2241" s="70">
        <v>12</v>
      </c>
      <c r="G2241" s="66"/>
      <c r="H2241" s="66"/>
      <c r="I2241" s="67">
        <v>971.12</v>
      </c>
      <c r="J2241" s="68"/>
      <c r="K2241" s="66">
        <v>2792</v>
      </c>
      <c r="L2241" s="68" t="s">
        <v>165</v>
      </c>
    </row>
    <row r="2242" spans="1:12">
      <c r="A2242" s="63">
        <v>1600</v>
      </c>
      <c r="B2242" s="63" t="s">
        <v>6013</v>
      </c>
      <c r="C2242" s="64" t="s">
        <v>8253</v>
      </c>
      <c r="D2242" s="65">
        <v>43044</v>
      </c>
      <c r="E2242" s="70">
        <v>1</v>
      </c>
      <c r="F2242" s="70">
        <v>12</v>
      </c>
      <c r="G2242" s="66"/>
      <c r="H2242" s="66"/>
      <c r="I2242" s="67">
        <v>1622.6</v>
      </c>
      <c r="J2242" s="68"/>
      <c r="K2242" s="66">
        <v>2792</v>
      </c>
      <c r="L2242" s="68" t="s">
        <v>165</v>
      </c>
    </row>
    <row r="2243" spans="1:12">
      <c r="A2243" s="63">
        <v>1600</v>
      </c>
      <c r="B2243" s="63" t="s">
        <v>6013</v>
      </c>
      <c r="C2243" s="64" t="s">
        <v>8254</v>
      </c>
      <c r="D2243" s="65">
        <v>43044</v>
      </c>
      <c r="E2243" s="70">
        <v>3</v>
      </c>
      <c r="F2243" s="71"/>
      <c r="G2243" s="68"/>
      <c r="H2243" s="68"/>
      <c r="I2243" s="67">
        <v>219.6</v>
      </c>
      <c r="J2243" s="68"/>
      <c r="K2243" s="66">
        <v>2792</v>
      </c>
      <c r="L2243" s="68" t="s">
        <v>165</v>
      </c>
    </row>
    <row r="2244" spans="1:12">
      <c r="A2244" s="63">
        <v>1600</v>
      </c>
      <c r="B2244" s="63" t="s">
        <v>6013</v>
      </c>
      <c r="C2244" s="64" t="s">
        <v>8255</v>
      </c>
      <c r="D2244" s="65">
        <v>43049</v>
      </c>
      <c r="E2244" s="70">
        <v>6</v>
      </c>
      <c r="F2244" s="70">
        <v>61</v>
      </c>
      <c r="G2244" s="66"/>
      <c r="H2244" s="66"/>
      <c r="I2244" s="67">
        <v>2701.08</v>
      </c>
      <c r="J2244" s="68"/>
      <c r="K2244" s="66">
        <v>613</v>
      </c>
      <c r="L2244" s="68" t="s">
        <v>226</v>
      </c>
    </row>
    <row r="2245" spans="1:12">
      <c r="A2245" s="63">
        <v>1600</v>
      </c>
      <c r="B2245" s="63" t="s">
        <v>6013</v>
      </c>
      <c r="C2245" s="64" t="s">
        <v>8256</v>
      </c>
      <c r="D2245" s="65">
        <v>43049</v>
      </c>
      <c r="E2245" s="70">
        <v>6</v>
      </c>
      <c r="F2245" s="70">
        <v>63</v>
      </c>
      <c r="G2245" s="66"/>
      <c r="H2245" s="66"/>
      <c r="I2245" s="67">
        <v>248.88</v>
      </c>
      <c r="J2245" s="68"/>
      <c r="K2245" s="66">
        <v>1391</v>
      </c>
      <c r="L2245" s="68" t="s">
        <v>196</v>
      </c>
    </row>
    <row r="2246" spans="1:12">
      <c r="A2246" s="63">
        <v>1600</v>
      </c>
      <c r="B2246" s="63" t="s">
        <v>6013</v>
      </c>
      <c r="C2246" s="64" t="s">
        <v>8257</v>
      </c>
      <c r="D2246" s="65">
        <v>43051</v>
      </c>
      <c r="E2246" s="70">
        <v>6</v>
      </c>
      <c r="F2246" s="70">
        <v>62</v>
      </c>
      <c r="G2246" s="66"/>
      <c r="H2246" s="66"/>
      <c r="I2246" s="67">
        <v>390.4</v>
      </c>
      <c r="J2246" s="68"/>
      <c r="K2246" s="66">
        <v>611</v>
      </c>
      <c r="L2246" s="68" t="s">
        <v>227</v>
      </c>
    </row>
    <row r="2247" spans="1:12">
      <c r="A2247" s="63">
        <v>1600</v>
      </c>
      <c r="B2247" s="63" t="s">
        <v>6013</v>
      </c>
      <c r="C2247" s="64" t="s">
        <v>8258</v>
      </c>
      <c r="D2247" s="65">
        <v>43051</v>
      </c>
      <c r="E2247" s="70">
        <v>6</v>
      </c>
      <c r="F2247" s="70">
        <v>62</v>
      </c>
      <c r="G2247" s="66"/>
      <c r="H2247" s="66"/>
      <c r="I2247" s="67">
        <v>829.6</v>
      </c>
      <c r="J2247" s="68"/>
      <c r="K2247" s="66">
        <v>2545</v>
      </c>
      <c r="L2247" s="68" t="s">
        <v>169</v>
      </c>
    </row>
    <row r="2248" spans="1:12">
      <c r="A2248" s="63">
        <v>1600</v>
      </c>
      <c r="B2248" s="63" t="s">
        <v>6013</v>
      </c>
      <c r="C2248" s="64" t="s">
        <v>8259</v>
      </c>
      <c r="D2248" s="65">
        <v>43051</v>
      </c>
      <c r="E2248" s="70">
        <v>6</v>
      </c>
      <c r="F2248" s="70">
        <v>61</v>
      </c>
      <c r="G2248" s="66"/>
      <c r="H2248" s="66"/>
      <c r="I2248" s="67">
        <v>3104.9</v>
      </c>
      <c r="J2248" s="68"/>
      <c r="K2248" s="66">
        <v>2792</v>
      </c>
      <c r="L2248" s="68" t="s">
        <v>165</v>
      </c>
    </row>
    <row r="2249" spans="1:12">
      <c r="A2249" s="63">
        <v>1600</v>
      </c>
      <c r="B2249" s="63" t="s">
        <v>6013</v>
      </c>
      <c r="C2249" s="64" t="s">
        <v>8260</v>
      </c>
      <c r="D2249" s="65">
        <v>43051</v>
      </c>
      <c r="E2249" s="70">
        <v>6</v>
      </c>
      <c r="F2249" s="70">
        <v>62</v>
      </c>
      <c r="G2249" s="66"/>
      <c r="H2249" s="66"/>
      <c r="I2249" s="67">
        <v>829.6</v>
      </c>
      <c r="J2249" s="68"/>
      <c r="K2249" s="66">
        <v>2803</v>
      </c>
      <c r="L2249" s="68" t="s">
        <v>163</v>
      </c>
    </row>
    <row r="2250" spans="1:12">
      <c r="A2250" s="63">
        <v>1600</v>
      </c>
      <c r="B2250" s="63" t="s">
        <v>6013</v>
      </c>
      <c r="C2250" s="64" t="s">
        <v>8261</v>
      </c>
      <c r="D2250" s="65">
        <v>43051</v>
      </c>
      <c r="E2250" s="70">
        <v>1</v>
      </c>
      <c r="F2250" s="70">
        <v>11</v>
      </c>
      <c r="G2250" s="66"/>
      <c r="H2250" s="66"/>
      <c r="I2250" s="67">
        <v>3050</v>
      </c>
      <c r="J2250" s="68"/>
      <c r="K2250" s="66">
        <v>1511</v>
      </c>
      <c r="L2250" s="68" t="s">
        <v>194</v>
      </c>
    </row>
    <row r="2251" spans="1:12">
      <c r="A2251" s="63">
        <v>1600</v>
      </c>
      <c r="B2251" s="63" t="s">
        <v>6013</v>
      </c>
      <c r="C2251" s="64" t="s">
        <v>8262</v>
      </c>
      <c r="D2251" s="65">
        <v>43051</v>
      </c>
      <c r="E2251" s="70">
        <v>1</v>
      </c>
      <c r="F2251" s="70">
        <v>12</v>
      </c>
      <c r="G2251" s="66"/>
      <c r="H2251" s="66"/>
      <c r="I2251" s="67">
        <v>4867.8</v>
      </c>
      <c r="J2251" s="68"/>
      <c r="K2251" s="66">
        <v>1511</v>
      </c>
      <c r="L2251" s="68" t="s">
        <v>194</v>
      </c>
    </row>
    <row r="2252" spans="1:12">
      <c r="A2252" s="63">
        <v>1600</v>
      </c>
      <c r="B2252" s="63" t="s">
        <v>6013</v>
      </c>
      <c r="C2252" s="64" t="s">
        <v>8263</v>
      </c>
      <c r="D2252" s="65">
        <v>43051</v>
      </c>
      <c r="E2252" s="70">
        <v>3</v>
      </c>
      <c r="F2252" s="71"/>
      <c r="G2252" s="68"/>
      <c r="H2252" s="68"/>
      <c r="I2252" s="67">
        <v>488</v>
      </c>
      <c r="J2252" s="68"/>
      <c r="K2252" s="66">
        <v>283</v>
      </c>
      <c r="L2252" s="68" t="s">
        <v>250</v>
      </c>
    </row>
    <row r="2253" spans="1:12">
      <c r="A2253" s="63">
        <v>1600</v>
      </c>
      <c r="B2253" s="63" t="s">
        <v>6013</v>
      </c>
      <c r="C2253" s="64" t="s">
        <v>8264</v>
      </c>
      <c r="D2253" s="65">
        <v>43051</v>
      </c>
      <c r="E2253" s="70">
        <v>1</v>
      </c>
      <c r="F2253" s="70">
        <v>11</v>
      </c>
      <c r="G2253" s="66"/>
      <c r="H2253" s="66"/>
      <c r="I2253" s="67">
        <v>5978</v>
      </c>
      <c r="J2253" s="68"/>
      <c r="K2253" s="66">
        <v>100</v>
      </c>
      <c r="L2253" s="68" t="s">
        <v>280</v>
      </c>
    </row>
    <row r="2254" spans="1:12">
      <c r="A2254" s="63">
        <v>1600</v>
      </c>
      <c r="B2254" s="63" t="s">
        <v>6013</v>
      </c>
      <c r="C2254" s="64" t="s">
        <v>8265</v>
      </c>
      <c r="D2254" s="65">
        <v>43051</v>
      </c>
      <c r="E2254" s="70">
        <v>2</v>
      </c>
      <c r="F2254" s="70">
        <v>22</v>
      </c>
      <c r="G2254" s="66"/>
      <c r="H2254" s="66"/>
      <c r="I2254" s="67">
        <v>541.67999999999995</v>
      </c>
      <c r="J2254" s="68"/>
      <c r="K2254" s="66">
        <v>100</v>
      </c>
      <c r="L2254" s="68" t="s">
        <v>280</v>
      </c>
    </row>
    <row r="2255" spans="1:12">
      <c r="A2255" s="63">
        <v>1600</v>
      </c>
      <c r="B2255" s="63" t="s">
        <v>6013</v>
      </c>
      <c r="C2255" s="64" t="s">
        <v>8266</v>
      </c>
      <c r="D2255" s="65">
        <v>43051</v>
      </c>
      <c r="E2255" s="70">
        <v>1</v>
      </c>
      <c r="F2255" s="70">
        <v>12</v>
      </c>
      <c r="G2255" s="66"/>
      <c r="H2255" s="66"/>
      <c r="I2255" s="67">
        <v>3538</v>
      </c>
      <c r="J2255" s="68"/>
      <c r="K2255" s="66">
        <v>3107</v>
      </c>
      <c r="L2255" s="68" t="s">
        <v>151</v>
      </c>
    </row>
    <row r="2256" spans="1:12">
      <c r="A2256" s="63">
        <v>1600</v>
      </c>
      <c r="B2256" s="63" t="s">
        <v>6013</v>
      </c>
      <c r="C2256" s="64" t="s">
        <v>8267</v>
      </c>
      <c r="D2256" s="65">
        <v>43051</v>
      </c>
      <c r="E2256" s="70">
        <v>1</v>
      </c>
      <c r="F2256" s="70">
        <v>12</v>
      </c>
      <c r="G2256" s="66"/>
      <c r="H2256" s="66"/>
      <c r="I2256" s="67">
        <v>3538</v>
      </c>
      <c r="J2256" s="68"/>
      <c r="K2256" s="66">
        <v>3107</v>
      </c>
      <c r="L2256" s="68" t="s">
        <v>151</v>
      </c>
    </row>
    <row r="2257" spans="1:12">
      <c r="A2257" s="63">
        <v>1600</v>
      </c>
      <c r="B2257" s="63" t="s">
        <v>6013</v>
      </c>
      <c r="C2257" s="64" t="s">
        <v>8268</v>
      </c>
      <c r="D2257" s="65">
        <v>43051</v>
      </c>
      <c r="E2257" s="70">
        <v>1</v>
      </c>
      <c r="F2257" s="70">
        <v>11</v>
      </c>
      <c r="G2257" s="66"/>
      <c r="H2257" s="66"/>
      <c r="I2257" s="67">
        <v>7139.44</v>
      </c>
      <c r="J2257" s="68"/>
      <c r="K2257" s="66">
        <v>3107</v>
      </c>
      <c r="L2257" s="68" t="s">
        <v>151</v>
      </c>
    </row>
    <row r="2258" spans="1:12">
      <c r="A2258" s="63">
        <v>1600</v>
      </c>
      <c r="B2258" s="63" t="s">
        <v>6013</v>
      </c>
      <c r="C2258" s="64" t="s">
        <v>8269</v>
      </c>
      <c r="D2258" s="65">
        <v>43051</v>
      </c>
      <c r="E2258" s="70">
        <v>1</v>
      </c>
      <c r="F2258" s="70">
        <v>12</v>
      </c>
      <c r="G2258" s="66"/>
      <c r="H2258" s="66"/>
      <c r="I2258" s="67">
        <v>1409.1</v>
      </c>
      <c r="J2258" s="68"/>
      <c r="K2258" s="66">
        <v>611</v>
      </c>
      <c r="L2258" s="68" t="s">
        <v>227</v>
      </c>
    </row>
    <row r="2259" spans="1:12">
      <c r="A2259" s="63">
        <v>1600</v>
      </c>
      <c r="B2259" s="63" t="s">
        <v>6013</v>
      </c>
      <c r="C2259" s="64" t="s">
        <v>8270</v>
      </c>
      <c r="D2259" s="65">
        <v>43051</v>
      </c>
      <c r="E2259" s="70">
        <v>1</v>
      </c>
      <c r="F2259" s="70">
        <v>12</v>
      </c>
      <c r="G2259" s="66"/>
      <c r="H2259" s="66"/>
      <c r="I2259" s="67">
        <v>3245.2</v>
      </c>
      <c r="J2259" s="68"/>
      <c r="K2259" s="66">
        <v>2178</v>
      </c>
      <c r="L2259" s="68" t="s">
        <v>182</v>
      </c>
    </row>
    <row r="2260" spans="1:12">
      <c r="A2260" s="63">
        <v>1600</v>
      </c>
      <c r="B2260" s="63" t="s">
        <v>6013</v>
      </c>
      <c r="C2260" s="64" t="s">
        <v>8271</v>
      </c>
      <c r="D2260" s="65">
        <v>43051</v>
      </c>
      <c r="E2260" s="70">
        <v>2</v>
      </c>
      <c r="F2260" s="70">
        <v>22</v>
      </c>
      <c r="G2260" s="66"/>
      <c r="H2260" s="66"/>
      <c r="I2260" s="67">
        <v>1354.2</v>
      </c>
      <c r="J2260" s="68"/>
      <c r="K2260" s="66">
        <v>2178</v>
      </c>
      <c r="L2260" s="68" t="s">
        <v>182</v>
      </c>
    </row>
    <row r="2261" spans="1:12">
      <c r="A2261" s="63">
        <v>1600</v>
      </c>
      <c r="B2261" s="63" t="s">
        <v>6013</v>
      </c>
      <c r="C2261" s="64" t="s">
        <v>8272</v>
      </c>
      <c r="D2261" s="65">
        <v>43051</v>
      </c>
      <c r="E2261" s="70">
        <v>6</v>
      </c>
      <c r="F2261" s="70">
        <v>62</v>
      </c>
      <c r="G2261" s="66"/>
      <c r="H2261" s="66"/>
      <c r="I2261" s="67">
        <v>780.8</v>
      </c>
      <c r="J2261" s="68"/>
      <c r="K2261" s="66">
        <v>2432</v>
      </c>
      <c r="L2261" s="68" t="s">
        <v>176</v>
      </c>
    </row>
    <row r="2262" spans="1:12">
      <c r="A2262" s="63">
        <v>1600</v>
      </c>
      <c r="B2262" s="63" t="s">
        <v>6013</v>
      </c>
      <c r="C2262" s="64" t="s">
        <v>8273</v>
      </c>
      <c r="D2262" s="65">
        <v>43051</v>
      </c>
      <c r="E2262" s="70">
        <v>1</v>
      </c>
      <c r="F2262" s="70">
        <v>12</v>
      </c>
      <c r="G2262" s="66"/>
      <c r="H2262" s="66"/>
      <c r="I2262" s="67">
        <v>1216.95</v>
      </c>
      <c r="J2262" s="68"/>
      <c r="K2262" s="66">
        <v>440</v>
      </c>
      <c r="L2262" s="68" t="s">
        <v>239</v>
      </c>
    </row>
    <row r="2263" spans="1:12">
      <c r="A2263" s="63">
        <v>1600</v>
      </c>
      <c r="B2263" s="63" t="s">
        <v>6013</v>
      </c>
      <c r="C2263" s="64" t="s">
        <v>8274</v>
      </c>
      <c r="D2263" s="65">
        <v>43051</v>
      </c>
      <c r="E2263" s="70">
        <v>1</v>
      </c>
      <c r="F2263" s="70">
        <v>12</v>
      </c>
      <c r="G2263" s="66"/>
      <c r="H2263" s="66"/>
      <c r="I2263" s="67">
        <v>2013</v>
      </c>
      <c r="J2263" s="68"/>
      <c r="K2263" s="66">
        <v>2077</v>
      </c>
      <c r="L2263" s="68" t="s">
        <v>186</v>
      </c>
    </row>
    <row r="2264" spans="1:12">
      <c r="A2264" s="63">
        <v>1600</v>
      </c>
      <c r="B2264" s="63" t="s">
        <v>6013</v>
      </c>
      <c r="C2264" s="64" t="s">
        <v>8275</v>
      </c>
      <c r="D2264" s="65">
        <v>43051</v>
      </c>
      <c r="E2264" s="70">
        <v>1</v>
      </c>
      <c r="F2264" s="70">
        <v>12</v>
      </c>
      <c r="G2264" s="66"/>
      <c r="H2264" s="66"/>
      <c r="I2264" s="67">
        <v>939.4</v>
      </c>
      <c r="J2264" s="68"/>
      <c r="K2264" s="66">
        <v>2077</v>
      </c>
      <c r="L2264" s="68" t="s">
        <v>186</v>
      </c>
    </row>
    <row r="2265" spans="1:12">
      <c r="A2265" s="63">
        <v>1600</v>
      </c>
      <c r="B2265" s="63" t="s">
        <v>6013</v>
      </c>
      <c r="C2265" s="64" t="s">
        <v>8276</v>
      </c>
      <c r="D2265" s="65">
        <v>43051</v>
      </c>
      <c r="E2265" s="70">
        <v>1</v>
      </c>
      <c r="F2265" s="70">
        <v>12</v>
      </c>
      <c r="G2265" s="66"/>
      <c r="H2265" s="66"/>
      <c r="I2265" s="67">
        <v>1409.1</v>
      </c>
      <c r="J2265" s="68"/>
      <c r="K2265" s="66">
        <v>1268</v>
      </c>
      <c r="L2265" s="68" t="s">
        <v>198</v>
      </c>
    </row>
    <row r="2266" spans="1:12">
      <c r="A2266" s="63">
        <v>1600</v>
      </c>
      <c r="B2266" s="63" t="s">
        <v>6013</v>
      </c>
      <c r="C2266" s="64" t="s">
        <v>8277</v>
      </c>
      <c r="D2266" s="65">
        <v>43051</v>
      </c>
      <c r="E2266" s="70">
        <v>3</v>
      </c>
      <c r="F2266" s="71"/>
      <c r="G2266" s="68"/>
      <c r="H2266" s="68"/>
      <c r="I2266" s="67">
        <v>219.6</v>
      </c>
      <c r="J2266" s="68"/>
      <c r="K2266" s="66">
        <v>2951</v>
      </c>
      <c r="L2266" s="68" t="s">
        <v>157</v>
      </c>
    </row>
    <row r="2267" spans="1:12">
      <c r="A2267" s="63">
        <v>1600</v>
      </c>
      <c r="B2267" s="63" t="s">
        <v>6013</v>
      </c>
      <c r="C2267" s="64" t="s">
        <v>8278</v>
      </c>
      <c r="D2267" s="65">
        <v>43051</v>
      </c>
      <c r="E2267" s="70">
        <v>3</v>
      </c>
      <c r="F2267" s="71"/>
      <c r="G2267" s="68"/>
      <c r="H2267" s="68"/>
      <c r="I2267" s="67">
        <v>73.2</v>
      </c>
      <c r="J2267" s="68"/>
      <c r="K2267" s="66">
        <v>2792</v>
      </c>
      <c r="L2267" s="68" t="s">
        <v>165</v>
      </c>
    </row>
    <row r="2268" spans="1:12">
      <c r="A2268" s="63">
        <v>1600</v>
      </c>
      <c r="B2268" s="63" t="s">
        <v>6013</v>
      </c>
      <c r="C2268" s="64" t="s">
        <v>8279</v>
      </c>
      <c r="D2268" s="65">
        <v>43055</v>
      </c>
      <c r="E2268" s="70">
        <v>1</v>
      </c>
      <c r="F2268" s="70">
        <v>11</v>
      </c>
      <c r="G2268" s="66"/>
      <c r="H2268" s="66"/>
      <c r="I2268" s="68"/>
      <c r="J2268" s="67">
        <v>-9955.2000000000007</v>
      </c>
      <c r="K2268" s="66">
        <v>611</v>
      </c>
      <c r="L2268" s="68" t="s">
        <v>227</v>
      </c>
    </row>
    <row r="2269" spans="1:12">
      <c r="A2269" s="63">
        <v>1600</v>
      </c>
      <c r="B2269" s="63" t="s">
        <v>6013</v>
      </c>
      <c r="C2269" s="64" t="s">
        <v>8280</v>
      </c>
      <c r="D2269" s="65">
        <v>43055</v>
      </c>
      <c r="E2269" s="70">
        <v>1</v>
      </c>
      <c r="F2269" s="70">
        <v>11</v>
      </c>
      <c r="G2269" s="66"/>
      <c r="H2269" s="66"/>
      <c r="I2269" s="67">
        <v>9955.2000000000007</v>
      </c>
      <c r="J2269" s="68"/>
      <c r="K2269" s="66">
        <v>611</v>
      </c>
      <c r="L2269" s="68" t="s">
        <v>227</v>
      </c>
    </row>
    <row r="2270" spans="1:12">
      <c r="A2270" s="63">
        <v>1600</v>
      </c>
      <c r="B2270" s="63" t="s">
        <v>6013</v>
      </c>
      <c r="C2270" s="64" t="s">
        <v>8281</v>
      </c>
      <c r="D2270" s="65">
        <v>43056</v>
      </c>
      <c r="E2270" s="70">
        <v>1</v>
      </c>
      <c r="F2270" s="70">
        <v>12</v>
      </c>
      <c r="G2270" s="66"/>
      <c r="H2270" s="66"/>
      <c r="I2270" s="67">
        <v>183</v>
      </c>
      <c r="J2270" s="68"/>
      <c r="K2270" s="66">
        <v>503</v>
      </c>
      <c r="L2270" s="68" t="s">
        <v>235</v>
      </c>
    </row>
    <row r="2271" spans="1:12">
      <c r="A2271" s="63">
        <v>1600</v>
      </c>
      <c r="B2271" s="63" t="s">
        <v>6013</v>
      </c>
      <c r="C2271" s="64" t="s">
        <v>8282</v>
      </c>
      <c r="D2271" s="65">
        <v>43056</v>
      </c>
      <c r="E2271" s="70">
        <v>1</v>
      </c>
      <c r="F2271" s="70">
        <v>12</v>
      </c>
      <c r="G2271" s="66"/>
      <c r="H2271" s="66"/>
      <c r="I2271" s="68"/>
      <c r="J2271" s="67">
        <v>-488</v>
      </c>
      <c r="K2271" s="66">
        <v>503</v>
      </c>
      <c r="L2271" s="68" t="s">
        <v>235</v>
      </c>
    </row>
    <row r="2272" spans="1:12">
      <c r="A2272" s="63">
        <v>1600</v>
      </c>
      <c r="B2272" s="63" t="s">
        <v>6013</v>
      </c>
      <c r="C2272" s="64" t="s">
        <v>8283</v>
      </c>
      <c r="D2272" s="65">
        <v>43056</v>
      </c>
      <c r="E2272" s="70">
        <v>6</v>
      </c>
      <c r="F2272" s="70">
        <v>61</v>
      </c>
      <c r="G2272" s="66"/>
      <c r="H2272" s="66"/>
      <c r="I2272" s="67">
        <v>2803.56</v>
      </c>
      <c r="J2272" s="68"/>
      <c r="K2272" s="66">
        <v>613</v>
      </c>
      <c r="L2272" s="68" t="s">
        <v>226</v>
      </c>
    </row>
    <row r="2273" spans="1:12">
      <c r="A2273" s="63">
        <v>1600</v>
      </c>
      <c r="B2273" s="63" t="s">
        <v>6013</v>
      </c>
      <c r="C2273" s="64" t="s">
        <v>8284</v>
      </c>
      <c r="D2273" s="65">
        <v>43056</v>
      </c>
      <c r="E2273" s="70">
        <v>2</v>
      </c>
      <c r="F2273" s="70">
        <v>22</v>
      </c>
      <c r="G2273" s="66"/>
      <c r="H2273" s="66"/>
      <c r="I2273" s="67">
        <v>1098</v>
      </c>
      <c r="J2273" s="68"/>
      <c r="K2273" s="66">
        <v>133</v>
      </c>
      <c r="L2273" s="68" t="s">
        <v>269</v>
      </c>
    </row>
    <row r="2274" spans="1:12">
      <c r="A2274" s="63">
        <v>1600</v>
      </c>
      <c r="B2274" s="63" t="s">
        <v>6013</v>
      </c>
      <c r="C2274" s="64" t="s">
        <v>8285</v>
      </c>
      <c r="D2274" s="65">
        <v>43056</v>
      </c>
      <c r="E2274" s="70">
        <v>6</v>
      </c>
      <c r="F2274" s="70">
        <v>61</v>
      </c>
      <c r="G2274" s="66"/>
      <c r="H2274" s="66"/>
      <c r="I2274" s="67">
        <v>1049.2</v>
      </c>
      <c r="J2274" s="68"/>
      <c r="K2274" s="66">
        <v>2432</v>
      </c>
      <c r="L2274" s="68" t="s">
        <v>176</v>
      </c>
    </row>
    <row r="2275" spans="1:12">
      <c r="A2275" s="63">
        <v>1600</v>
      </c>
      <c r="B2275" s="63" t="s">
        <v>6013</v>
      </c>
      <c r="C2275" s="64" t="s">
        <v>8286</v>
      </c>
      <c r="D2275" s="65">
        <v>43056</v>
      </c>
      <c r="E2275" s="70">
        <v>1</v>
      </c>
      <c r="F2275" s="70">
        <v>11</v>
      </c>
      <c r="G2275" s="66"/>
      <c r="H2275" s="66"/>
      <c r="I2275" s="67">
        <v>1425.57</v>
      </c>
      <c r="J2275" s="68"/>
      <c r="K2275" s="66">
        <v>949</v>
      </c>
      <c r="L2275" s="68" t="s">
        <v>208</v>
      </c>
    </row>
    <row r="2276" spans="1:12">
      <c r="A2276" s="63">
        <v>1600</v>
      </c>
      <c r="B2276" s="63" t="s">
        <v>6013</v>
      </c>
      <c r="C2276" s="64" t="s">
        <v>8287</v>
      </c>
      <c r="D2276" s="65">
        <v>43056</v>
      </c>
      <c r="E2276" s="70">
        <v>2</v>
      </c>
      <c r="F2276" s="70">
        <v>22</v>
      </c>
      <c r="G2276" s="66"/>
      <c r="H2276" s="66"/>
      <c r="I2276" s="67">
        <v>1098</v>
      </c>
      <c r="J2276" s="68"/>
      <c r="K2276" s="66">
        <v>1268</v>
      </c>
      <c r="L2276" s="68" t="s">
        <v>198</v>
      </c>
    </row>
    <row r="2277" spans="1:12">
      <c r="A2277" s="63">
        <v>1600</v>
      </c>
      <c r="B2277" s="63" t="s">
        <v>6013</v>
      </c>
      <c r="C2277" s="64" t="s">
        <v>8288</v>
      </c>
      <c r="D2277" s="65">
        <v>43056</v>
      </c>
      <c r="E2277" s="70">
        <v>2</v>
      </c>
      <c r="F2277" s="70">
        <v>22</v>
      </c>
      <c r="G2277" s="66"/>
      <c r="H2277" s="66"/>
      <c r="I2277" s="67">
        <v>549</v>
      </c>
      <c r="J2277" s="68"/>
      <c r="K2277" s="66">
        <v>1268</v>
      </c>
      <c r="L2277" s="68" t="s">
        <v>198</v>
      </c>
    </row>
    <row r="2278" spans="1:12">
      <c r="A2278" s="63">
        <v>1600</v>
      </c>
      <c r="B2278" s="63" t="s">
        <v>6013</v>
      </c>
      <c r="C2278" s="64" t="s">
        <v>8289</v>
      </c>
      <c r="D2278" s="65">
        <v>43056</v>
      </c>
      <c r="E2278" s="70">
        <v>1</v>
      </c>
      <c r="F2278" s="70">
        <v>11</v>
      </c>
      <c r="G2278" s="66"/>
      <c r="H2278" s="66"/>
      <c r="I2278" s="67">
        <v>7698.94</v>
      </c>
      <c r="J2278" s="68"/>
      <c r="K2278" s="66">
        <v>3099</v>
      </c>
      <c r="L2278" s="68" t="s">
        <v>152</v>
      </c>
    </row>
  </sheetData>
  <pageMargins left="0.75" right="0.75" top="1" bottom="1" header="0.4921259845" footer="0.4921259845"/>
  <pageSetup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88E9-FBB6-4ED3-A63E-F57C17F42737}">
  <sheetPr>
    <tabColor rgb="FF00B050"/>
  </sheetPr>
  <dimension ref="A2:D13"/>
  <sheetViews>
    <sheetView zoomScaleNormal="100" workbookViewId="0"/>
  </sheetViews>
  <sheetFormatPr baseColWidth="10" defaultColWidth="9" defaultRowHeight="13"/>
  <cols>
    <col min="1" max="1" width="4.33203125" style="62" bestFit="1" customWidth="1"/>
    <col min="2" max="2" width="16" style="62" bestFit="1" customWidth="1"/>
    <col min="3" max="3" width="4.33203125" style="62" bestFit="1" customWidth="1"/>
    <col min="4" max="4" width="18.1640625" style="62" bestFit="1" customWidth="1"/>
    <col min="5" max="16384" width="9" style="62"/>
  </cols>
  <sheetData>
    <row r="2" spans="1:4">
      <c r="A2" s="69" t="s">
        <v>8299</v>
      </c>
      <c r="B2" s="69" t="s">
        <v>6009</v>
      </c>
      <c r="C2" s="69" t="s">
        <v>8300</v>
      </c>
      <c r="D2" s="69" t="s">
        <v>8301</v>
      </c>
    </row>
    <row r="3" spans="1:4">
      <c r="A3" s="72">
        <v>1</v>
      </c>
      <c r="B3" s="73" t="s">
        <v>8290</v>
      </c>
      <c r="C3" s="72">
        <v>11</v>
      </c>
      <c r="D3" s="73" t="s">
        <v>8291</v>
      </c>
    </row>
    <row r="4" spans="1:4">
      <c r="A4" s="72">
        <v>2</v>
      </c>
      <c r="B4" s="73" t="s">
        <v>8292</v>
      </c>
      <c r="C4" s="72">
        <v>12</v>
      </c>
      <c r="D4" s="73" t="s">
        <v>8293</v>
      </c>
    </row>
    <row r="5" spans="1:4">
      <c r="A5" s="72">
        <v>3</v>
      </c>
      <c r="B5" s="73" t="s">
        <v>8294</v>
      </c>
      <c r="C5" s="72">
        <v>13</v>
      </c>
      <c r="D5" s="73" t="s">
        <v>8295</v>
      </c>
    </row>
    <row r="6" spans="1:4">
      <c r="A6" s="72">
        <v>4</v>
      </c>
      <c r="B6" s="73" t="s">
        <v>8296</v>
      </c>
      <c r="C6" s="72">
        <v>21</v>
      </c>
      <c r="D6" s="73" t="s">
        <v>8291</v>
      </c>
    </row>
    <row r="7" spans="1:4">
      <c r="A7" s="72">
        <v>5</v>
      </c>
      <c r="B7" s="73" t="s">
        <v>8297</v>
      </c>
      <c r="C7" s="72">
        <v>22</v>
      </c>
      <c r="D7" s="73" t="s">
        <v>8293</v>
      </c>
    </row>
    <row r="8" spans="1:4">
      <c r="A8" s="72">
        <v>6</v>
      </c>
      <c r="B8" s="73" t="s">
        <v>8298</v>
      </c>
      <c r="C8" s="72">
        <v>23</v>
      </c>
      <c r="D8" s="73" t="s">
        <v>8295</v>
      </c>
    </row>
    <row r="9" spans="1:4">
      <c r="C9" s="72">
        <v>31</v>
      </c>
      <c r="D9" s="73" t="s">
        <v>8291</v>
      </c>
    </row>
    <row r="10" spans="1:4">
      <c r="C10" s="72">
        <v>41</v>
      </c>
      <c r="D10" s="73" t="s">
        <v>8291</v>
      </c>
    </row>
    <row r="11" spans="1:4">
      <c r="C11" s="72">
        <v>52</v>
      </c>
      <c r="D11" s="73" t="s">
        <v>8293</v>
      </c>
    </row>
    <row r="12" spans="1:4">
      <c r="C12" s="72">
        <v>61</v>
      </c>
      <c r="D12" s="73" t="s">
        <v>8291</v>
      </c>
    </row>
    <row r="13" spans="1:4">
      <c r="C13" s="72">
        <v>62</v>
      </c>
      <c r="D13" s="73" t="s">
        <v>8293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5CD5-E261-4513-93FF-1C1976B40520}">
  <sheetPr>
    <tabColor rgb="FF00B050"/>
  </sheetPr>
  <dimension ref="A1:L2277"/>
  <sheetViews>
    <sheetView zoomScaleNormal="100" workbookViewId="0">
      <selection activeCell="G2" sqref="G2"/>
    </sheetView>
  </sheetViews>
  <sheetFormatPr baseColWidth="10" defaultColWidth="9" defaultRowHeight="13"/>
  <cols>
    <col min="1" max="1" width="5" style="62" customWidth="1"/>
    <col min="2" max="2" width="13" style="62" customWidth="1"/>
    <col min="3" max="3" width="8.6640625" style="62" customWidth="1"/>
    <col min="4" max="4" width="10.6640625" style="62" customWidth="1"/>
    <col min="5" max="6" width="4.6640625" style="62" customWidth="1"/>
    <col min="7" max="7" width="18.6640625" style="62" customWidth="1"/>
    <col min="8" max="8" width="18.33203125" style="62" customWidth="1"/>
    <col min="9" max="9" width="9" style="62" customWidth="1"/>
    <col min="10" max="10" width="8.5" style="62" customWidth="1"/>
    <col min="11" max="11" width="10.33203125" style="62" customWidth="1"/>
    <col min="12" max="12" width="15.5" style="62" customWidth="1"/>
    <col min="13" max="16384" width="9" style="62"/>
  </cols>
  <sheetData>
    <row r="1" spans="1:12">
      <c r="A1" s="60" t="s">
        <v>6003</v>
      </c>
      <c r="B1" s="60" t="s">
        <v>6004</v>
      </c>
      <c r="C1" s="61" t="s">
        <v>6005</v>
      </c>
      <c r="D1" s="60" t="s">
        <v>6006</v>
      </c>
      <c r="E1" s="60" t="s">
        <v>6007</v>
      </c>
      <c r="F1" s="60" t="s">
        <v>6008</v>
      </c>
      <c r="G1" s="60" t="s">
        <v>6009</v>
      </c>
      <c r="H1" s="60" t="s">
        <v>6010</v>
      </c>
      <c r="I1" s="60" t="s">
        <v>6011</v>
      </c>
      <c r="J1" s="60" t="s">
        <v>6012</v>
      </c>
      <c r="K1" s="60" t="s">
        <v>291</v>
      </c>
      <c r="L1" s="60" t="s">
        <v>6</v>
      </c>
    </row>
    <row r="2" spans="1:12">
      <c r="A2" s="63">
        <v>1600</v>
      </c>
      <c r="B2" s="63" t="s">
        <v>6013</v>
      </c>
      <c r="C2" s="64" t="s">
        <v>6014</v>
      </c>
      <c r="D2" s="65">
        <v>42742</v>
      </c>
      <c r="E2" s="66">
        <v>1</v>
      </c>
      <c r="F2" s="66">
        <v>12</v>
      </c>
      <c r="G2" s="66" t="str">
        <f>_xlfn.XLOOKUP(E2,Kustannuspaikat!$A$3:$A$8,Kustannuspaikat!$B$3:$B$8,"Tarkista KP-numero")</f>
        <v>Kirjanpito</v>
      </c>
      <c r="H2" s="66" t="str">
        <f>_xlfn.XLOOKUP(F2,Kustannuspaikat!$C$3:$C$13,Kustannuspaikat!$D$3:$D$13,"Tarkista KP-numero")</f>
        <v>Tampere</v>
      </c>
      <c r="I2" s="67">
        <v>474.58</v>
      </c>
      <c r="J2" s="68"/>
      <c r="K2" s="66">
        <v>283</v>
      </c>
      <c r="L2" s="68" t="s">
        <v>250</v>
      </c>
    </row>
    <row r="3" spans="1:12">
      <c r="A3" s="63">
        <v>1600</v>
      </c>
      <c r="B3" s="63" t="s">
        <v>6013</v>
      </c>
      <c r="C3" s="64" t="s">
        <v>6015</v>
      </c>
      <c r="D3" s="65">
        <v>42742</v>
      </c>
      <c r="E3" s="66">
        <v>1</v>
      </c>
      <c r="F3" s="66">
        <v>12</v>
      </c>
      <c r="G3" s="66" t="str">
        <f>_xlfn.XLOOKUP(E3,Kustannuspaikat!$A$3:$A$8,Kustannuspaikat!$B$3:$B$8,"Tarkista KP-numero")</f>
        <v>Kirjanpito</v>
      </c>
      <c r="H3" s="66" t="str">
        <f>_xlfn.XLOOKUP(F3,Kustannuspaikat!$C$3:$C$13,Kustannuspaikat!$D$3:$D$13,"Tarkista KP-numero")</f>
        <v>Tampere</v>
      </c>
      <c r="I3" s="68"/>
      <c r="J3" s="67">
        <v>-474.58</v>
      </c>
      <c r="K3" s="66">
        <v>1440</v>
      </c>
      <c r="L3" s="68" t="s">
        <v>195</v>
      </c>
    </row>
    <row r="4" spans="1:12">
      <c r="A4" s="63">
        <v>1600</v>
      </c>
      <c r="B4" s="63" t="s">
        <v>6013</v>
      </c>
      <c r="C4" s="64" t="s">
        <v>6016</v>
      </c>
      <c r="D4" s="65">
        <v>42742</v>
      </c>
      <c r="E4" s="66">
        <v>6</v>
      </c>
      <c r="F4" s="66">
        <v>61</v>
      </c>
      <c r="G4" s="66" t="str">
        <f>_xlfn.XLOOKUP(E4,Kustannuspaikat!$A$3:$A$8,Kustannuspaikat!$B$3:$B$8,"Tarkista KP-numero")</f>
        <v>Muut palvelut</v>
      </c>
      <c r="H4" s="66" t="str">
        <f>_xlfn.XLOOKUP(F4,Kustannuspaikat!$C$3:$C$13,Kustannuspaikat!$D$3:$D$13,"Tarkista KP-numero")</f>
        <v>Helsinki</v>
      </c>
      <c r="I4" s="67">
        <v>1159</v>
      </c>
      <c r="J4" s="68"/>
      <c r="K4" s="66">
        <v>111</v>
      </c>
      <c r="L4" s="68" t="s">
        <v>272</v>
      </c>
    </row>
    <row r="5" spans="1:12">
      <c r="A5" s="63">
        <v>1600</v>
      </c>
      <c r="B5" s="63" t="s">
        <v>6013</v>
      </c>
      <c r="C5" s="64" t="s">
        <v>6017</v>
      </c>
      <c r="D5" s="65">
        <v>42743</v>
      </c>
      <c r="E5" s="66">
        <v>6</v>
      </c>
      <c r="F5" s="66">
        <v>62</v>
      </c>
      <c r="G5" s="66" t="str">
        <f>_xlfn.XLOOKUP(E5,Kustannuspaikat!$A$3:$A$8,Kustannuspaikat!$B$3:$B$8,"Tarkista KP-numero")</f>
        <v>Muut palvelut</v>
      </c>
      <c r="H5" s="66" t="str">
        <f>_xlfn.XLOOKUP(F5,Kustannuspaikat!$C$3:$C$13,Kustannuspaikat!$D$3:$D$13,"Tarkista KP-numero")</f>
        <v>Tampere</v>
      </c>
      <c r="I5" s="67">
        <v>878.4</v>
      </c>
      <c r="J5" s="68"/>
      <c r="K5" s="66">
        <v>495</v>
      </c>
      <c r="L5" s="68" t="s">
        <v>236</v>
      </c>
    </row>
    <row r="6" spans="1:12">
      <c r="A6" s="63">
        <v>1600</v>
      </c>
      <c r="B6" s="63" t="s">
        <v>6013</v>
      </c>
      <c r="C6" s="64" t="s">
        <v>6018</v>
      </c>
      <c r="D6" s="65">
        <v>42743</v>
      </c>
      <c r="E6" s="66">
        <v>6</v>
      </c>
      <c r="F6" s="66">
        <v>62</v>
      </c>
      <c r="G6" s="66" t="str">
        <f>_xlfn.XLOOKUP(E6,Kustannuspaikat!$A$3:$A$8,Kustannuspaikat!$B$3:$B$8,"Tarkista KP-numero")</f>
        <v>Muut palvelut</v>
      </c>
      <c r="H6" s="66" t="str">
        <f>_xlfn.XLOOKUP(F6,Kustannuspaikat!$C$3:$C$13,Kustannuspaikat!$D$3:$D$13,"Tarkista KP-numero")</f>
        <v>Tampere</v>
      </c>
      <c r="I6" s="68"/>
      <c r="J6" s="67">
        <v>-878.4</v>
      </c>
      <c r="K6" s="66">
        <v>495</v>
      </c>
      <c r="L6" s="68" t="s">
        <v>236</v>
      </c>
    </row>
    <row r="7" spans="1:12">
      <c r="A7" s="63">
        <v>1600</v>
      </c>
      <c r="B7" s="63" t="s">
        <v>6013</v>
      </c>
      <c r="C7" s="64" t="s">
        <v>6019</v>
      </c>
      <c r="D7" s="65">
        <v>42745</v>
      </c>
      <c r="E7" s="66">
        <v>1</v>
      </c>
      <c r="F7" s="66">
        <v>11</v>
      </c>
      <c r="G7" s="66" t="str">
        <f>_xlfn.XLOOKUP(E7,Kustannuspaikat!$A$3:$A$8,Kustannuspaikat!$B$3:$B$8,"Tarkista KP-numero")</f>
        <v>Kirjanpito</v>
      </c>
      <c r="H7" s="66" t="str">
        <f>_xlfn.XLOOKUP(F7,Kustannuspaikat!$C$3:$C$13,Kustannuspaikat!$D$3:$D$13,"Tarkista KP-numero")</f>
        <v>Helsinki</v>
      </c>
      <c r="I7" s="68"/>
      <c r="J7" s="67">
        <v>-974.11</v>
      </c>
      <c r="K7" s="66">
        <v>106</v>
      </c>
      <c r="L7" s="68" t="s">
        <v>274</v>
      </c>
    </row>
    <row r="8" spans="1:12">
      <c r="A8" s="63">
        <v>1600</v>
      </c>
      <c r="B8" s="63" t="s">
        <v>6013</v>
      </c>
      <c r="C8" s="64" t="s">
        <v>6020</v>
      </c>
      <c r="D8" s="65">
        <v>42747</v>
      </c>
      <c r="E8" s="66">
        <v>6</v>
      </c>
      <c r="F8" s="66">
        <v>61</v>
      </c>
      <c r="G8" s="66" t="str">
        <f>_xlfn.XLOOKUP(E8,Kustannuspaikat!$A$3:$A$8,Kustannuspaikat!$B$3:$B$8,"Tarkista KP-numero")</f>
        <v>Muut palvelut</v>
      </c>
      <c r="H8" s="66" t="str">
        <f>_xlfn.XLOOKUP(F8,Kustannuspaikat!$C$3:$C$13,Kustannuspaikat!$D$3:$D$13,"Tarkista KP-numero")</f>
        <v>Helsinki</v>
      </c>
      <c r="I8" s="67">
        <v>2064.2399999999998</v>
      </c>
      <c r="J8" s="68"/>
      <c r="K8" s="66">
        <v>1511</v>
      </c>
      <c r="L8" s="68" t="s">
        <v>194</v>
      </c>
    </row>
    <row r="9" spans="1:12">
      <c r="A9" s="63">
        <v>1600</v>
      </c>
      <c r="B9" s="63" t="s">
        <v>6013</v>
      </c>
      <c r="C9" s="64" t="s">
        <v>6021</v>
      </c>
      <c r="D9" s="65">
        <v>42747</v>
      </c>
      <c r="E9" s="66">
        <v>1</v>
      </c>
      <c r="F9" s="66">
        <v>12</v>
      </c>
      <c r="G9" s="66" t="str">
        <f>_xlfn.XLOOKUP(E9,Kustannuspaikat!$A$3:$A$8,Kustannuspaikat!$B$3:$B$8,"Tarkista KP-numero")</f>
        <v>Kirjanpito</v>
      </c>
      <c r="H9" s="66" t="str">
        <f>_xlfn.XLOOKUP(F9,Kustannuspaikat!$C$3:$C$13,Kustannuspaikat!$D$3:$D$13,"Tarkista KP-numero")</f>
        <v>Tampere</v>
      </c>
      <c r="I9" s="67">
        <v>719.8</v>
      </c>
      <c r="J9" s="68"/>
      <c r="K9" s="66">
        <v>2178</v>
      </c>
      <c r="L9" s="68" t="s">
        <v>182</v>
      </c>
    </row>
    <row r="10" spans="1:12">
      <c r="A10" s="63">
        <v>1600</v>
      </c>
      <c r="B10" s="63" t="s">
        <v>6013</v>
      </c>
      <c r="C10" s="64" t="s">
        <v>6022</v>
      </c>
      <c r="D10" s="65">
        <v>42747</v>
      </c>
      <c r="E10" s="66">
        <v>1</v>
      </c>
      <c r="F10" s="66">
        <v>12</v>
      </c>
      <c r="G10" s="66" t="str">
        <f>_xlfn.XLOOKUP(E10,Kustannuspaikat!$A$3:$A$8,Kustannuspaikat!$B$3:$B$8,"Tarkista KP-numero")</f>
        <v>Kirjanpito</v>
      </c>
      <c r="H10" s="66" t="str">
        <f>_xlfn.XLOOKUP(F10,Kustannuspaikat!$C$3:$C$13,Kustannuspaikat!$D$3:$D$13,"Tarkista KP-numero")</f>
        <v>Tampere</v>
      </c>
      <c r="I10" s="67">
        <v>719.8</v>
      </c>
      <c r="J10" s="68"/>
      <c r="K10" s="66">
        <v>2178</v>
      </c>
      <c r="L10" s="68" t="s">
        <v>182</v>
      </c>
    </row>
    <row r="11" spans="1:12">
      <c r="A11" s="63">
        <v>1600</v>
      </c>
      <c r="B11" s="63" t="s">
        <v>6013</v>
      </c>
      <c r="C11" s="64" t="s">
        <v>6023</v>
      </c>
      <c r="D11" s="65">
        <v>42751</v>
      </c>
      <c r="E11" s="66">
        <v>1</v>
      </c>
      <c r="F11" s="66">
        <v>12</v>
      </c>
      <c r="G11" s="66" t="str">
        <f>_xlfn.XLOOKUP(E11,Kustannuspaikat!$A$3:$A$8,Kustannuspaikat!$B$3:$B$8,"Tarkista KP-numero")</f>
        <v>Kirjanpito</v>
      </c>
      <c r="H11" s="66" t="str">
        <f>_xlfn.XLOOKUP(F11,Kustannuspaikat!$C$3:$C$13,Kustannuspaikat!$D$3:$D$13,"Tarkista KP-numero")</f>
        <v>Tampere</v>
      </c>
      <c r="I11" s="67">
        <v>1068.72</v>
      </c>
      <c r="J11" s="68"/>
      <c r="K11" s="66">
        <v>527</v>
      </c>
      <c r="L11" s="68" t="s">
        <v>233</v>
      </c>
    </row>
    <row r="12" spans="1:12">
      <c r="A12" s="63">
        <v>1600</v>
      </c>
      <c r="B12" s="63" t="s">
        <v>6013</v>
      </c>
      <c r="C12" s="64" t="s">
        <v>6024</v>
      </c>
      <c r="D12" s="65">
        <v>42751</v>
      </c>
      <c r="E12" s="66">
        <v>6</v>
      </c>
      <c r="F12" s="66">
        <v>62</v>
      </c>
      <c r="G12" s="66" t="str">
        <f>_xlfn.XLOOKUP(E12,Kustannuspaikat!$A$3:$A$8,Kustannuspaikat!$B$3:$B$8,"Tarkista KP-numero")</f>
        <v>Muut palvelut</v>
      </c>
      <c r="H12" s="66" t="str">
        <f>_xlfn.XLOOKUP(F12,Kustannuspaikat!$C$3:$C$13,Kustannuspaikat!$D$3:$D$13,"Tarkista KP-numero")</f>
        <v>Tampere</v>
      </c>
      <c r="I12" s="67">
        <v>702.72</v>
      </c>
      <c r="J12" s="68"/>
      <c r="K12" s="66">
        <v>2243</v>
      </c>
      <c r="L12" s="68" t="s">
        <v>179</v>
      </c>
    </row>
    <row r="13" spans="1:12">
      <c r="A13" s="63">
        <v>1600</v>
      </c>
      <c r="B13" s="63" t="s">
        <v>6013</v>
      </c>
      <c r="C13" s="64" t="s">
        <v>6025</v>
      </c>
      <c r="D13" s="65">
        <v>42751</v>
      </c>
      <c r="E13" s="66">
        <v>1</v>
      </c>
      <c r="F13" s="66">
        <v>12</v>
      </c>
      <c r="G13" s="66" t="str">
        <f>_xlfn.XLOOKUP(E13,Kustannuspaikat!$A$3:$A$8,Kustannuspaikat!$B$3:$B$8,"Tarkista KP-numero")</f>
        <v>Kirjanpito</v>
      </c>
      <c r="H13" s="66" t="str">
        <f>_xlfn.XLOOKUP(F13,Kustannuspaikat!$C$3:$C$13,Kustannuspaikat!$D$3:$D$13,"Tarkista KP-numero")</f>
        <v>Tampere</v>
      </c>
      <c r="I13" s="67">
        <v>1256.5999999999999</v>
      </c>
      <c r="J13" s="68"/>
      <c r="K13" s="66">
        <v>3016</v>
      </c>
      <c r="L13" s="68" t="s">
        <v>156</v>
      </c>
    </row>
    <row r="14" spans="1:12">
      <c r="A14" s="63">
        <v>1600</v>
      </c>
      <c r="B14" s="63" t="s">
        <v>6013</v>
      </c>
      <c r="C14" s="64" t="s">
        <v>6026</v>
      </c>
      <c r="D14" s="65">
        <v>42751</v>
      </c>
      <c r="E14" s="66">
        <v>6</v>
      </c>
      <c r="F14" s="66">
        <v>62</v>
      </c>
      <c r="G14" s="66" t="str">
        <f>_xlfn.XLOOKUP(E14,Kustannuspaikat!$A$3:$A$8,Kustannuspaikat!$B$3:$B$8,"Tarkista KP-numero")</f>
        <v>Muut palvelut</v>
      </c>
      <c r="H14" s="66" t="str">
        <f>_xlfn.XLOOKUP(F14,Kustannuspaikat!$C$3:$C$13,Kustannuspaikat!$D$3:$D$13,"Tarkista KP-numero")</f>
        <v>Tampere</v>
      </c>
      <c r="I14" s="67">
        <v>658.8</v>
      </c>
      <c r="J14" s="68"/>
      <c r="K14" s="66">
        <v>1126</v>
      </c>
      <c r="L14" s="68" t="s">
        <v>201</v>
      </c>
    </row>
    <row r="15" spans="1:12">
      <c r="A15" s="63">
        <v>1600</v>
      </c>
      <c r="B15" s="63" t="s">
        <v>6013</v>
      </c>
      <c r="C15" s="64" t="s">
        <v>6027</v>
      </c>
      <c r="D15" s="65">
        <v>42751</v>
      </c>
      <c r="E15" s="66">
        <v>6</v>
      </c>
      <c r="F15" s="66">
        <v>61</v>
      </c>
      <c r="G15" s="66" t="str">
        <f>_xlfn.XLOOKUP(E15,Kustannuspaikat!$A$3:$A$8,Kustannuspaikat!$B$3:$B$8,"Tarkista KP-numero")</f>
        <v>Muut palvelut</v>
      </c>
      <c r="H15" s="66" t="str">
        <f>_xlfn.XLOOKUP(F15,Kustannuspaikat!$C$3:$C$13,Kustannuspaikat!$D$3:$D$13,"Tarkista KP-numero")</f>
        <v>Helsinki</v>
      </c>
      <c r="I15" s="67">
        <v>1017.48</v>
      </c>
      <c r="J15" s="68"/>
      <c r="K15" s="66">
        <v>1511</v>
      </c>
      <c r="L15" s="68" t="s">
        <v>194</v>
      </c>
    </row>
    <row r="16" spans="1:12">
      <c r="A16" s="63">
        <v>1600</v>
      </c>
      <c r="B16" s="63" t="s">
        <v>6013</v>
      </c>
      <c r="C16" s="64" t="s">
        <v>6028</v>
      </c>
      <c r="D16" s="65">
        <v>42751</v>
      </c>
      <c r="E16" s="66">
        <v>6</v>
      </c>
      <c r="F16" s="66">
        <v>61</v>
      </c>
      <c r="G16" s="66" t="str">
        <f>_xlfn.XLOOKUP(E16,Kustannuspaikat!$A$3:$A$8,Kustannuspaikat!$B$3:$B$8,"Tarkista KP-numero")</f>
        <v>Muut palvelut</v>
      </c>
      <c r="H16" s="66" t="str">
        <f>_xlfn.XLOOKUP(F16,Kustannuspaikat!$C$3:$C$13,Kustannuspaikat!$D$3:$D$13,"Tarkista KP-numero")</f>
        <v>Helsinki</v>
      </c>
      <c r="I16" s="67">
        <v>1590.62</v>
      </c>
      <c r="J16" s="68"/>
      <c r="K16" s="66">
        <v>1511</v>
      </c>
      <c r="L16" s="68" t="s">
        <v>194</v>
      </c>
    </row>
    <row r="17" spans="1:12">
      <c r="A17" s="63">
        <v>1600</v>
      </c>
      <c r="B17" s="63" t="s">
        <v>6013</v>
      </c>
      <c r="C17" s="64" t="s">
        <v>6029</v>
      </c>
      <c r="D17" s="65">
        <v>42751</v>
      </c>
      <c r="E17" s="66">
        <v>6</v>
      </c>
      <c r="F17" s="66">
        <v>61</v>
      </c>
      <c r="G17" s="66" t="str">
        <f>_xlfn.XLOOKUP(E17,Kustannuspaikat!$A$3:$A$8,Kustannuspaikat!$B$3:$B$8,"Tarkista KP-numero")</f>
        <v>Muut palvelut</v>
      </c>
      <c r="H17" s="66" t="str">
        <f>_xlfn.XLOOKUP(F17,Kustannuspaikat!$C$3:$C$13,Kustannuspaikat!$D$3:$D$13,"Tarkista KP-numero")</f>
        <v>Helsinki</v>
      </c>
      <c r="I17" s="67">
        <v>866.2</v>
      </c>
      <c r="J17" s="68"/>
      <c r="K17" s="66">
        <v>1440</v>
      </c>
      <c r="L17" s="68" t="s">
        <v>195</v>
      </c>
    </row>
    <row r="18" spans="1:12">
      <c r="A18" s="63">
        <v>1600</v>
      </c>
      <c r="B18" s="63" t="s">
        <v>6013</v>
      </c>
      <c r="C18" s="64" t="s">
        <v>6030</v>
      </c>
      <c r="D18" s="65">
        <v>42751</v>
      </c>
      <c r="E18" s="66">
        <v>6</v>
      </c>
      <c r="F18" s="66">
        <v>62</v>
      </c>
      <c r="G18" s="66" t="str">
        <f>_xlfn.XLOOKUP(E18,Kustannuspaikat!$A$3:$A$8,Kustannuspaikat!$B$3:$B$8,"Tarkista KP-numero")</f>
        <v>Muut palvelut</v>
      </c>
      <c r="H18" s="66" t="str">
        <f>_xlfn.XLOOKUP(F18,Kustannuspaikat!$C$3:$C$13,Kustannuspaikat!$D$3:$D$13,"Tarkista KP-numero")</f>
        <v>Tampere</v>
      </c>
      <c r="I18" s="67">
        <v>1195.5999999999999</v>
      </c>
      <c r="J18" s="68"/>
      <c r="K18" s="66">
        <v>611</v>
      </c>
      <c r="L18" s="68" t="s">
        <v>227</v>
      </c>
    </row>
    <row r="19" spans="1:12">
      <c r="A19" s="63">
        <v>1600</v>
      </c>
      <c r="B19" s="63" t="s">
        <v>6013</v>
      </c>
      <c r="C19" s="64" t="s">
        <v>6031</v>
      </c>
      <c r="D19" s="65">
        <v>42751</v>
      </c>
      <c r="E19" s="66">
        <v>6</v>
      </c>
      <c r="F19" s="66">
        <v>61</v>
      </c>
      <c r="G19" s="66" t="str">
        <f>_xlfn.XLOOKUP(E19,Kustannuspaikat!$A$3:$A$8,Kustannuspaikat!$B$3:$B$8,"Tarkista KP-numero")</f>
        <v>Muut palvelut</v>
      </c>
      <c r="H19" s="66" t="str">
        <f>_xlfn.XLOOKUP(F19,Kustannuspaikat!$C$3:$C$13,Kustannuspaikat!$D$3:$D$13,"Tarkista KP-numero")</f>
        <v>Helsinki</v>
      </c>
      <c r="I19" s="67">
        <v>1126.6500000000001</v>
      </c>
      <c r="J19" s="68"/>
      <c r="K19" s="66">
        <v>2341</v>
      </c>
      <c r="L19" s="68" t="s">
        <v>177</v>
      </c>
    </row>
    <row r="20" spans="1:12">
      <c r="A20" s="63">
        <v>1600</v>
      </c>
      <c r="B20" s="63" t="s">
        <v>6013</v>
      </c>
      <c r="C20" s="64" t="s">
        <v>6032</v>
      </c>
      <c r="D20" s="65">
        <v>42751</v>
      </c>
      <c r="E20" s="66">
        <v>6</v>
      </c>
      <c r="F20" s="66">
        <v>61</v>
      </c>
      <c r="G20" s="66" t="str">
        <f>_xlfn.XLOOKUP(E20,Kustannuspaikat!$A$3:$A$8,Kustannuspaikat!$B$3:$B$8,"Tarkista KP-numero")</f>
        <v>Muut palvelut</v>
      </c>
      <c r="H20" s="66" t="str">
        <f>_xlfn.XLOOKUP(F20,Kustannuspaikat!$C$3:$C$13,Kustannuspaikat!$D$3:$D$13,"Tarkista KP-numero")</f>
        <v>Helsinki</v>
      </c>
      <c r="I20" s="67">
        <v>1464</v>
      </c>
      <c r="J20" s="68"/>
      <c r="K20" s="66">
        <v>2341</v>
      </c>
      <c r="L20" s="68" t="s">
        <v>177</v>
      </c>
    </row>
    <row r="21" spans="1:12">
      <c r="A21" s="63">
        <v>1600</v>
      </c>
      <c r="B21" s="63" t="s">
        <v>6013</v>
      </c>
      <c r="C21" s="64" t="s">
        <v>6033</v>
      </c>
      <c r="D21" s="65">
        <v>42751</v>
      </c>
      <c r="E21" s="66">
        <v>3</v>
      </c>
      <c r="F21" s="68"/>
      <c r="G21" s="66" t="str">
        <f>_xlfn.XLOOKUP(E21,Kustannuspaikat!$A$3:$A$8,Kustannuspaikat!$B$3:$B$8,"Tarkista KP-numero")</f>
        <v>Seminaarit</v>
      </c>
      <c r="H21" s="66" t="str">
        <f>_xlfn.XLOOKUP(F21,Kustannuspaikat!$C$3:$C$13,Kustannuspaikat!$D$3:$D$13,"Tarkista KP-numero")</f>
        <v>Tarkista KP-numero</v>
      </c>
      <c r="I21" s="67">
        <v>186.66</v>
      </c>
      <c r="J21" s="68"/>
      <c r="K21" s="66">
        <v>2432</v>
      </c>
      <c r="L21" s="68" t="s">
        <v>176</v>
      </c>
    </row>
    <row r="22" spans="1:12">
      <c r="A22" s="63">
        <v>1600</v>
      </c>
      <c r="B22" s="63" t="s">
        <v>6013</v>
      </c>
      <c r="C22" s="64" t="s">
        <v>6034</v>
      </c>
      <c r="D22" s="65">
        <v>42751</v>
      </c>
      <c r="E22" s="66">
        <v>1</v>
      </c>
      <c r="F22" s="66">
        <v>12</v>
      </c>
      <c r="G22" s="66" t="str">
        <f>_xlfn.XLOOKUP(E22,Kustannuspaikat!$A$3:$A$8,Kustannuspaikat!$B$3:$B$8,"Tarkista KP-numero")</f>
        <v>Kirjanpito</v>
      </c>
      <c r="H22" s="66" t="str">
        <f>_xlfn.XLOOKUP(F22,Kustannuspaikat!$C$3:$C$13,Kustannuspaikat!$D$3:$D$13,"Tarkista KP-numero")</f>
        <v>Tampere</v>
      </c>
      <c r="I22" s="67">
        <v>1256.5999999999999</v>
      </c>
      <c r="J22" s="68"/>
      <c r="K22" s="66">
        <v>440</v>
      </c>
      <c r="L22" s="68" t="s">
        <v>239</v>
      </c>
    </row>
    <row r="23" spans="1:12">
      <c r="A23" s="63">
        <v>1600</v>
      </c>
      <c r="B23" s="63" t="s">
        <v>6013</v>
      </c>
      <c r="C23" s="64" t="s">
        <v>6035</v>
      </c>
      <c r="D23" s="65">
        <v>42751</v>
      </c>
      <c r="E23" s="66">
        <v>1</v>
      </c>
      <c r="F23" s="66">
        <v>12</v>
      </c>
      <c r="G23" s="66" t="str">
        <f>_xlfn.XLOOKUP(E23,Kustannuspaikat!$A$3:$A$8,Kustannuspaikat!$B$3:$B$8,"Tarkista KP-numero")</f>
        <v>Kirjanpito</v>
      </c>
      <c r="H23" s="66" t="str">
        <f>_xlfn.XLOOKUP(F23,Kustannuspaikat!$C$3:$C$13,Kustannuspaikat!$D$3:$D$13,"Tarkista KP-numero")</f>
        <v>Tampere</v>
      </c>
      <c r="I23" s="67">
        <v>1256.5999999999999</v>
      </c>
      <c r="J23" s="68"/>
      <c r="K23" s="66">
        <v>207</v>
      </c>
      <c r="L23" s="68" t="s">
        <v>261</v>
      </c>
    </row>
    <row r="24" spans="1:12">
      <c r="A24" s="63">
        <v>1600</v>
      </c>
      <c r="B24" s="63" t="s">
        <v>6013</v>
      </c>
      <c r="C24" s="64" t="s">
        <v>6036</v>
      </c>
      <c r="D24" s="65">
        <v>42751</v>
      </c>
      <c r="E24" s="66">
        <v>1</v>
      </c>
      <c r="F24" s="66">
        <v>12</v>
      </c>
      <c r="G24" s="66" t="str">
        <f>_xlfn.XLOOKUP(E24,Kustannuspaikat!$A$3:$A$8,Kustannuspaikat!$B$3:$B$8,"Tarkista KP-numero")</f>
        <v>Kirjanpito</v>
      </c>
      <c r="H24" s="66" t="str">
        <f>_xlfn.XLOOKUP(F24,Kustannuspaikat!$C$3:$C$13,Kustannuspaikat!$D$3:$D$13,"Tarkista KP-numero")</f>
        <v>Tampere</v>
      </c>
      <c r="I24" s="67">
        <v>1759.24</v>
      </c>
      <c r="J24" s="68"/>
      <c r="K24" s="66">
        <v>2178</v>
      </c>
      <c r="L24" s="68" t="s">
        <v>182</v>
      </c>
    </row>
    <row r="25" spans="1:12">
      <c r="A25" s="63">
        <v>1600</v>
      </c>
      <c r="B25" s="63" t="s">
        <v>6013</v>
      </c>
      <c r="C25" s="64" t="s">
        <v>6037</v>
      </c>
      <c r="D25" s="65">
        <v>42751</v>
      </c>
      <c r="E25" s="66">
        <v>6</v>
      </c>
      <c r="F25" s="66">
        <v>61</v>
      </c>
      <c r="G25" s="66" t="str">
        <f>_xlfn.XLOOKUP(E25,Kustannuspaikat!$A$3:$A$8,Kustannuspaikat!$B$3:$B$8,"Tarkista KP-numero")</f>
        <v>Muut palvelut</v>
      </c>
      <c r="H25" s="66" t="str">
        <f>_xlfn.XLOOKUP(F25,Kustannuspaikat!$C$3:$C$13,Kustannuspaikat!$D$3:$D$13,"Tarkista KP-numero")</f>
        <v>Helsinki</v>
      </c>
      <c r="I25" s="67">
        <v>1159</v>
      </c>
      <c r="J25" s="68"/>
      <c r="K25" s="66">
        <v>111</v>
      </c>
      <c r="L25" s="68" t="s">
        <v>272</v>
      </c>
    </row>
    <row r="26" spans="1:12">
      <c r="A26" s="63">
        <v>1600</v>
      </c>
      <c r="B26" s="63" t="s">
        <v>6013</v>
      </c>
      <c r="C26" s="64" t="s">
        <v>6038</v>
      </c>
      <c r="D26" s="65">
        <v>42751</v>
      </c>
      <c r="E26" s="66">
        <v>6</v>
      </c>
      <c r="F26" s="66">
        <v>62</v>
      </c>
      <c r="G26" s="66" t="str">
        <f>_xlfn.XLOOKUP(E26,Kustannuspaikat!$A$3:$A$8,Kustannuspaikat!$B$3:$B$8,"Tarkista KP-numero")</f>
        <v>Muut palvelut</v>
      </c>
      <c r="H26" s="66" t="str">
        <f>_xlfn.XLOOKUP(F26,Kustannuspaikat!$C$3:$C$13,Kustannuspaikat!$D$3:$D$13,"Tarkista KP-numero")</f>
        <v>Tampere</v>
      </c>
      <c r="I26" s="67">
        <v>1195.5999999999999</v>
      </c>
      <c r="J26" s="68"/>
      <c r="K26" s="66">
        <v>111</v>
      </c>
      <c r="L26" s="68" t="s">
        <v>272</v>
      </c>
    </row>
    <row r="27" spans="1:12">
      <c r="A27" s="63">
        <v>1600</v>
      </c>
      <c r="B27" s="63" t="s">
        <v>6013</v>
      </c>
      <c r="C27" s="64" t="s">
        <v>6039</v>
      </c>
      <c r="D27" s="65">
        <v>42751</v>
      </c>
      <c r="E27" s="66">
        <v>6</v>
      </c>
      <c r="F27" s="66">
        <v>62</v>
      </c>
      <c r="G27" s="66" t="str">
        <f>_xlfn.XLOOKUP(E27,Kustannuspaikat!$A$3:$A$8,Kustannuspaikat!$B$3:$B$8,"Tarkista KP-numero")</f>
        <v>Muut palvelut</v>
      </c>
      <c r="H27" s="66" t="str">
        <f>_xlfn.XLOOKUP(F27,Kustannuspaikat!$C$3:$C$13,Kustannuspaikat!$D$3:$D$13,"Tarkista KP-numero")</f>
        <v>Tampere</v>
      </c>
      <c r="I27" s="67">
        <v>1195.5999999999999</v>
      </c>
      <c r="J27" s="68"/>
      <c r="K27" s="66">
        <v>1268</v>
      </c>
      <c r="L27" s="68" t="s">
        <v>198</v>
      </c>
    </row>
    <row r="28" spans="1:12">
      <c r="A28" s="63">
        <v>1600</v>
      </c>
      <c r="B28" s="63" t="s">
        <v>6013</v>
      </c>
      <c r="C28" s="64" t="s">
        <v>6040</v>
      </c>
      <c r="D28" s="65">
        <v>42751</v>
      </c>
      <c r="E28" s="66">
        <v>6</v>
      </c>
      <c r="F28" s="66">
        <v>62</v>
      </c>
      <c r="G28" s="66" t="str">
        <f>_xlfn.XLOOKUP(E28,Kustannuspaikat!$A$3:$A$8,Kustannuspaikat!$B$3:$B$8,"Tarkista KP-numero")</f>
        <v>Muut palvelut</v>
      </c>
      <c r="H28" s="66" t="str">
        <f>_xlfn.XLOOKUP(F28,Kustannuspaikat!$C$3:$C$13,Kustannuspaikat!$D$3:$D$13,"Tarkista KP-numero")</f>
        <v>Tampere</v>
      </c>
      <c r="I28" s="67">
        <v>1195.5999999999999</v>
      </c>
      <c r="J28" s="68"/>
      <c r="K28" s="66">
        <v>1268</v>
      </c>
      <c r="L28" s="68" t="s">
        <v>198</v>
      </c>
    </row>
    <row r="29" spans="1:12">
      <c r="A29" s="63">
        <v>1600</v>
      </c>
      <c r="B29" s="63" t="s">
        <v>6013</v>
      </c>
      <c r="C29" s="64" t="s">
        <v>6041</v>
      </c>
      <c r="D29" s="65">
        <v>42754</v>
      </c>
      <c r="E29" s="66">
        <v>3</v>
      </c>
      <c r="F29" s="68"/>
      <c r="G29" s="66" t="str">
        <f>_xlfn.XLOOKUP(E29,Kustannuspaikat!$A$3:$A$8,Kustannuspaikat!$B$3:$B$8,"Tarkista KP-numero")</f>
        <v>Seminaarit</v>
      </c>
      <c r="H29" s="66" t="str">
        <f>_xlfn.XLOOKUP(F29,Kustannuspaikat!$C$3:$C$13,Kustannuspaikat!$D$3:$D$13,"Tarkista KP-numero")</f>
        <v>Tarkista KP-numero</v>
      </c>
      <c r="I29" s="67">
        <v>180.56</v>
      </c>
      <c r="J29" s="68"/>
      <c r="K29" s="66">
        <v>93</v>
      </c>
      <c r="L29" s="68" t="s">
        <v>282</v>
      </c>
    </row>
    <row r="30" spans="1:12">
      <c r="A30" s="63">
        <v>1600</v>
      </c>
      <c r="B30" s="63" t="s">
        <v>6013</v>
      </c>
      <c r="C30" s="64" t="s">
        <v>6042</v>
      </c>
      <c r="D30" s="65">
        <v>42754</v>
      </c>
      <c r="E30" s="66">
        <v>6</v>
      </c>
      <c r="F30" s="66">
        <v>61</v>
      </c>
      <c r="G30" s="66" t="str">
        <f>_xlfn.XLOOKUP(E30,Kustannuspaikat!$A$3:$A$8,Kustannuspaikat!$B$3:$B$8,"Tarkista KP-numero")</f>
        <v>Muut palvelut</v>
      </c>
      <c r="H30" s="66" t="str">
        <f>_xlfn.XLOOKUP(F30,Kustannuspaikat!$C$3:$C$13,Kustannuspaikat!$D$3:$D$13,"Tarkista KP-numero")</f>
        <v>Helsinki</v>
      </c>
      <c r="I30" s="67">
        <v>3207.38</v>
      </c>
      <c r="J30" s="68"/>
      <c r="K30" s="66">
        <v>1511</v>
      </c>
      <c r="L30" s="68" t="s">
        <v>194</v>
      </c>
    </row>
    <row r="31" spans="1:12">
      <c r="A31" s="63">
        <v>1600</v>
      </c>
      <c r="B31" s="63" t="s">
        <v>6013</v>
      </c>
      <c r="C31" s="64" t="s">
        <v>6043</v>
      </c>
      <c r="D31" s="65">
        <v>42754</v>
      </c>
      <c r="E31" s="66">
        <v>6</v>
      </c>
      <c r="F31" s="66">
        <v>61</v>
      </c>
      <c r="G31" s="66" t="str">
        <f>_xlfn.XLOOKUP(E31,Kustannuspaikat!$A$3:$A$8,Kustannuspaikat!$B$3:$B$8,"Tarkista KP-numero")</f>
        <v>Muut palvelut</v>
      </c>
      <c r="H31" s="66" t="str">
        <f>_xlfn.XLOOKUP(F31,Kustannuspaikat!$C$3:$C$13,Kustannuspaikat!$D$3:$D$13,"Tarkista KP-numero")</f>
        <v>Helsinki</v>
      </c>
      <c r="I31" s="67">
        <v>732</v>
      </c>
      <c r="J31" s="68"/>
      <c r="K31" s="66">
        <v>515</v>
      </c>
      <c r="L31" s="68" t="s">
        <v>234</v>
      </c>
    </row>
    <row r="32" spans="1:12">
      <c r="A32" s="63">
        <v>1600</v>
      </c>
      <c r="B32" s="63" t="s">
        <v>6013</v>
      </c>
      <c r="C32" s="64" t="s">
        <v>6044</v>
      </c>
      <c r="D32" s="65">
        <v>42754</v>
      </c>
      <c r="E32" s="66">
        <v>3</v>
      </c>
      <c r="F32" s="68"/>
      <c r="G32" s="66" t="str">
        <f>_xlfn.XLOOKUP(E32,Kustannuspaikat!$A$3:$A$8,Kustannuspaikat!$B$3:$B$8,"Tarkista KP-numero")</f>
        <v>Seminaarit</v>
      </c>
      <c r="H32" s="66" t="str">
        <f>_xlfn.XLOOKUP(F32,Kustannuspaikat!$C$3:$C$13,Kustannuspaikat!$D$3:$D$13,"Tarkista KP-numero")</f>
        <v>Tarkista KP-numero</v>
      </c>
      <c r="I32" s="67">
        <v>20.74</v>
      </c>
      <c r="J32" s="68"/>
      <c r="K32" s="66">
        <v>2432</v>
      </c>
      <c r="L32" s="68" t="s">
        <v>176</v>
      </c>
    </row>
    <row r="33" spans="1:12">
      <c r="A33" s="63">
        <v>1600</v>
      </c>
      <c r="B33" s="63" t="s">
        <v>6013</v>
      </c>
      <c r="C33" s="64" t="s">
        <v>6045</v>
      </c>
      <c r="D33" s="65">
        <v>42754</v>
      </c>
      <c r="E33" s="66">
        <v>6</v>
      </c>
      <c r="F33" s="66">
        <v>61</v>
      </c>
      <c r="G33" s="66" t="str">
        <f>_xlfn.XLOOKUP(E33,Kustannuspaikat!$A$3:$A$8,Kustannuspaikat!$B$3:$B$8,"Tarkista KP-numero")</f>
        <v>Muut palvelut</v>
      </c>
      <c r="H33" s="66" t="str">
        <f>_xlfn.XLOOKUP(F33,Kustannuspaikat!$C$3:$C$13,Kustannuspaikat!$D$3:$D$13,"Tarkista KP-numero")</f>
        <v>Helsinki</v>
      </c>
      <c r="I33" s="67">
        <v>3412.9</v>
      </c>
      <c r="J33" s="68"/>
      <c r="K33" s="66">
        <v>111</v>
      </c>
      <c r="L33" s="68" t="s">
        <v>272</v>
      </c>
    </row>
    <row r="34" spans="1:12">
      <c r="A34" s="63">
        <v>1600</v>
      </c>
      <c r="B34" s="63" t="s">
        <v>6013</v>
      </c>
      <c r="C34" s="64" t="s">
        <v>6046</v>
      </c>
      <c r="D34" s="65">
        <v>42756</v>
      </c>
      <c r="E34" s="66">
        <v>3</v>
      </c>
      <c r="F34" s="68"/>
      <c r="G34" s="66" t="str">
        <f>_xlfn.XLOOKUP(E34,Kustannuspaikat!$A$3:$A$8,Kustannuspaikat!$B$3:$B$8,"Tarkista KP-numero")</f>
        <v>Seminaarit</v>
      </c>
      <c r="H34" s="66" t="str">
        <f>_xlfn.XLOOKUP(F34,Kustannuspaikat!$C$3:$C$13,Kustannuspaikat!$D$3:$D$13,"Tarkista KP-numero")</f>
        <v>Tarkista KP-numero</v>
      </c>
      <c r="I34" s="67">
        <v>146.4</v>
      </c>
      <c r="J34" s="68"/>
      <c r="K34" s="66">
        <v>682</v>
      </c>
      <c r="L34" s="68" t="s">
        <v>222</v>
      </c>
    </row>
    <row r="35" spans="1:12">
      <c r="A35" s="63">
        <v>1600</v>
      </c>
      <c r="B35" s="63" t="s">
        <v>6013</v>
      </c>
      <c r="C35" s="64" t="s">
        <v>6047</v>
      </c>
      <c r="D35" s="65">
        <v>42756</v>
      </c>
      <c r="E35" s="66">
        <v>3</v>
      </c>
      <c r="F35" s="68"/>
      <c r="G35" s="66" t="str">
        <f>_xlfn.XLOOKUP(E35,Kustannuspaikat!$A$3:$A$8,Kustannuspaikat!$B$3:$B$8,"Tarkista KP-numero")</f>
        <v>Seminaarit</v>
      </c>
      <c r="H35" s="66" t="str">
        <f>_xlfn.XLOOKUP(F35,Kustannuspaikat!$C$3:$C$13,Kustannuspaikat!$D$3:$D$13,"Tarkista KP-numero")</f>
        <v>Tarkista KP-numero</v>
      </c>
      <c r="I35" s="67">
        <v>61</v>
      </c>
      <c r="J35" s="68"/>
      <c r="K35" s="66">
        <v>103</v>
      </c>
      <c r="L35" s="68" t="s">
        <v>277</v>
      </c>
    </row>
    <row r="36" spans="1:12">
      <c r="A36" s="63">
        <v>1600</v>
      </c>
      <c r="B36" s="63" t="s">
        <v>6013</v>
      </c>
      <c r="C36" s="64" t="s">
        <v>6048</v>
      </c>
      <c r="D36" s="65">
        <v>42756</v>
      </c>
      <c r="E36" s="66">
        <v>3</v>
      </c>
      <c r="F36" s="68"/>
      <c r="G36" s="66" t="str">
        <f>_xlfn.XLOOKUP(E36,Kustannuspaikat!$A$3:$A$8,Kustannuspaikat!$B$3:$B$8,"Tarkista KP-numero")</f>
        <v>Seminaarit</v>
      </c>
      <c r="H36" s="66" t="str">
        <f>_xlfn.XLOOKUP(F36,Kustannuspaikat!$C$3:$C$13,Kustannuspaikat!$D$3:$D$13,"Tarkista KP-numero")</f>
        <v>Tarkista KP-numero</v>
      </c>
      <c r="I36" s="67">
        <v>195.2</v>
      </c>
      <c r="J36" s="68"/>
      <c r="K36" s="66">
        <v>103</v>
      </c>
      <c r="L36" s="68" t="s">
        <v>277</v>
      </c>
    </row>
    <row r="37" spans="1:12">
      <c r="A37" s="63">
        <v>1600</v>
      </c>
      <c r="B37" s="63" t="s">
        <v>6013</v>
      </c>
      <c r="C37" s="64" t="s">
        <v>6049</v>
      </c>
      <c r="D37" s="65">
        <v>42756</v>
      </c>
      <c r="E37" s="66">
        <v>3</v>
      </c>
      <c r="F37" s="68"/>
      <c r="G37" s="66" t="str">
        <f>_xlfn.XLOOKUP(E37,Kustannuspaikat!$A$3:$A$8,Kustannuspaikat!$B$3:$B$8,"Tarkista KP-numero")</f>
        <v>Seminaarit</v>
      </c>
      <c r="H37" s="66" t="str">
        <f>_xlfn.XLOOKUP(F37,Kustannuspaikat!$C$3:$C$13,Kustannuspaikat!$D$3:$D$13,"Tarkista KP-numero")</f>
        <v>Tarkista KP-numero</v>
      </c>
      <c r="I37" s="67">
        <v>61</v>
      </c>
      <c r="J37" s="68"/>
      <c r="K37" s="66">
        <v>440</v>
      </c>
      <c r="L37" s="68" t="s">
        <v>239</v>
      </c>
    </row>
    <row r="38" spans="1:12">
      <c r="A38" s="63">
        <v>1600</v>
      </c>
      <c r="B38" s="63" t="s">
        <v>6013</v>
      </c>
      <c r="C38" s="64" t="s">
        <v>6050</v>
      </c>
      <c r="D38" s="65">
        <v>42756</v>
      </c>
      <c r="E38" s="66">
        <v>3</v>
      </c>
      <c r="F38" s="68"/>
      <c r="G38" s="66" t="str">
        <f>_xlfn.XLOOKUP(E38,Kustannuspaikat!$A$3:$A$8,Kustannuspaikat!$B$3:$B$8,"Tarkista KP-numero")</f>
        <v>Seminaarit</v>
      </c>
      <c r="H38" s="66" t="str">
        <f>_xlfn.XLOOKUP(F38,Kustannuspaikat!$C$3:$C$13,Kustannuspaikat!$D$3:$D$13,"Tarkista KP-numero")</f>
        <v>Tarkista KP-numero</v>
      </c>
      <c r="I38" s="67">
        <v>146.4</v>
      </c>
      <c r="J38" s="68"/>
      <c r="K38" s="66">
        <v>440</v>
      </c>
      <c r="L38" s="68" t="s">
        <v>239</v>
      </c>
    </row>
    <row r="39" spans="1:12">
      <c r="A39" s="63">
        <v>1600</v>
      </c>
      <c r="B39" s="63" t="s">
        <v>6013</v>
      </c>
      <c r="C39" s="64" t="s">
        <v>6051</v>
      </c>
      <c r="D39" s="65">
        <v>42756</v>
      </c>
      <c r="E39" s="66">
        <v>3</v>
      </c>
      <c r="F39" s="68"/>
      <c r="G39" s="66" t="str">
        <f>_xlfn.XLOOKUP(E39,Kustannuspaikat!$A$3:$A$8,Kustannuspaikat!$B$3:$B$8,"Tarkista KP-numero")</f>
        <v>Seminaarit</v>
      </c>
      <c r="H39" s="66" t="str">
        <f>_xlfn.XLOOKUP(F39,Kustannuspaikat!$C$3:$C$13,Kustannuspaikat!$D$3:$D$13,"Tarkista KP-numero")</f>
        <v>Tarkista KP-numero</v>
      </c>
      <c r="I39" s="67">
        <v>219.6</v>
      </c>
      <c r="J39" s="68"/>
      <c r="K39" s="66">
        <v>949</v>
      </c>
      <c r="L39" s="68" t="s">
        <v>208</v>
      </c>
    </row>
    <row r="40" spans="1:12">
      <c r="A40" s="63">
        <v>1600</v>
      </c>
      <c r="B40" s="63" t="s">
        <v>6013</v>
      </c>
      <c r="C40" s="64" t="s">
        <v>6052</v>
      </c>
      <c r="D40" s="65">
        <v>42758</v>
      </c>
      <c r="E40" s="66">
        <v>1</v>
      </c>
      <c r="F40" s="66">
        <v>12</v>
      </c>
      <c r="G40" s="66" t="str">
        <f>_xlfn.XLOOKUP(E40,Kustannuspaikat!$A$3:$A$8,Kustannuspaikat!$B$3:$B$8,"Tarkista KP-numero")</f>
        <v>Kirjanpito</v>
      </c>
      <c r="H40" s="66" t="str">
        <f>_xlfn.XLOOKUP(F40,Kustannuspaikat!$C$3:$C$13,Kustannuspaikat!$D$3:$D$13,"Tarkista KP-numero")</f>
        <v>Tampere</v>
      </c>
      <c r="I40" s="67">
        <v>2013</v>
      </c>
      <c r="J40" s="68"/>
      <c r="K40" s="66">
        <v>207</v>
      </c>
      <c r="L40" s="68" t="s">
        <v>261</v>
      </c>
    </row>
    <row r="41" spans="1:12">
      <c r="A41" s="63">
        <v>1600</v>
      </c>
      <c r="B41" s="63" t="s">
        <v>6013</v>
      </c>
      <c r="C41" s="64" t="s">
        <v>6053</v>
      </c>
      <c r="D41" s="65">
        <v>42758</v>
      </c>
      <c r="E41" s="66">
        <v>1</v>
      </c>
      <c r="F41" s="66">
        <v>12</v>
      </c>
      <c r="G41" s="66" t="str">
        <f>_xlfn.XLOOKUP(E41,Kustannuspaikat!$A$3:$A$8,Kustannuspaikat!$B$3:$B$8,"Tarkista KP-numero")</f>
        <v>Kirjanpito</v>
      </c>
      <c r="H41" s="66" t="str">
        <f>_xlfn.XLOOKUP(F41,Kustannuspaikat!$C$3:$C$13,Kustannuspaikat!$D$3:$D$13,"Tarkista KP-numero")</f>
        <v>Tampere</v>
      </c>
      <c r="I41" s="67">
        <v>1010.16</v>
      </c>
      <c r="J41" s="68"/>
      <c r="K41" s="66">
        <v>527</v>
      </c>
      <c r="L41" s="68" t="s">
        <v>233</v>
      </c>
    </row>
    <row r="42" spans="1:12">
      <c r="A42" s="63">
        <v>1600</v>
      </c>
      <c r="B42" s="63" t="s">
        <v>6013</v>
      </c>
      <c r="C42" s="64" t="s">
        <v>6054</v>
      </c>
      <c r="D42" s="65">
        <v>42758</v>
      </c>
      <c r="E42" s="66">
        <v>3</v>
      </c>
      <c r="F42" s="68"/>
      <c r="G42" s="66" t="str">
        <f>_xlfn.XLOOKUP(E42,Kustannuspaikat!$A$3:$A$8,Kustannuspaikat!$B$3:$B$8,"Tarkista KP-numero")</f>
        <v>Seminaarit</v>
      </c>
      <c r="H42" s="66" t="str">
        <f>_xlfn.XLOOKUP(F42,Kustannuspaikat!$C$3:$C$13,Kustannuspaikat!$D$3:$D$13,"Tarkista KP-numero")</f>
        <v>Tarkista KP-numero</v>
      </c>
      <c r="I42" s="67">
        <v>219.6</v>
      </c>
      <c r="J42" s="68"/>
      <c r="K42" s="66">
        <v>971</v>
      </c>
      <c r="L42" s="68" t="s">
        <v>207</v>
      </c>
    </row>
    <row r="43" spans="1:12">
      <c r="A43" s="63">
        <v>1600</v>
      </c>
      <c r="B43" s="63" t="s">
        <v>6013</v>
      </c>
      <c r="C43" s="64" t="s">
        <v>6055</v>
      </c>
      <c r="D43" s="65">
        <v>42758</v>
      </c>
      <c r="E43" s="66">
        <v>6</v>
      </c>
      <c r="F43" s="66">
        <v>62</v>
      </c>
      <c r="G43" s="66" t="str">
        <f>_xlfn.XLOOKUP(E43,Kustannuspaikat!$A$3:$A$8,Kustannuspaikat!$B$3:$B$8,"Tarkista KP-numero")</f>
        <v>Muut palvelut</v>
      </c>
      <c r="H43" s="66" t="str">
        <f>_xlfn.XLOOKUP(F43,Kustannuspaikat!$C$3:$C$13,Kustannuspaikat!$D$3:$D$13,"Tarkista KP-numero")</f>
        <v>Tampere</v>
      </c>
      <c r="I43" s="67">
        <v>649.04</v>
      </c>
      <c r="J43" s="68"/>
      <c r="K43" s="66">
        <v>2943</v>
      </c>
      <c r="L43" s="68" t="s">
        <v>158</v>
      </c>
    </row>
    <row r="44" spans="1:12">
      <c r="A44" s="63">
        <v>1600</v>
      </c>
      <c r="B44" s="63" t="s">
        <v>6013</v>
      </c>
      <c r="C44" s="64" t="s">
        <v>6056</v>
      </c>
      <c r="D44" s="65">
        <v>42758</v>
      </c>
      <c r="E44" s="66">
        <v>6</v>
      </c>
      <c r="F44" s="66">
        <v>62</v>
      </c>
      <c r="G44" s="66" t="str">
        <f>_xlfn.XLOOKUP(E44,Kustannuspaikat!$A$3:$A$8,Kustannuspaikat!$B$3:$B$8,"Tarkista KP-numero")</f>
        <v>Muut palvelut</v>
      </c>
      <c r="H44" s="66" t="str">
        <f>_xlfn.XLOOKUP(F44,Kustannuspaikat!$C$3:$C$13,Kustannuspaikat!$D$3:$D$13,"Tarkista KP-numero")</f>
        <v>Tampere</v>
      </c>
      <c r="I44" s="67">
        <v>854</v>
      </c>
      <c r="J44" s="68"/>
      <c r="K44" s="66">
        <v>2943</v>
      </c>
      <c r="L44" s="68" t="s">
        <v>158</v>
      </c>
    </row>
    <row r="45" spans="1:12">
      <c r="A45" s="63">
        <v>1600</v>
      </c>
      <c r="B45" s="63" t="s">
        <v>6013</v>
      </c>
      <c r="C45" s="64" t="s">
        <v>6057</v>
      </c>
      <c r="D45" s="65">
        <v>42758</v>
      </c>
      <c r="E45" s="66">
        <v>1</v>
      </c>
      <c r="F45" s="66">
        <v>12</v>
      </c>
      <c r="G45" s="66" t="str">
        <f>_xlfn.XLOOKUP(E45,Kustannuspaikat!$A$3:$A$8,Kustannuspaikat!$B$3:$B$8,"Tarkista KP-numero")</f>
        <v>Kirjanpito</v>
      </c>
      <c r="H45" s="66" t="str">
        <f>_xlfn.XLOOKUP(F45,Kustannuspaikat!$C$3:$C$13,Kustannuspaikat!$D$3:$D$13,"Tarkista KP-numero")</f>
        <v>Tampere</v>
      </c>
      <c r="I45" s="67">
        <v>3245.2</v>
      </c>
      <c r="J45" s="68"/>
      <c r="K45" s="66">
        <v>3077</v>
      </c>
      <c r="L45" s="68" t="s">
        <v>154</v>
      </c>
    </row>
    <row r="46" spans="1:12">
      <c r="A46" s="63">
        <v>1600</v>
      </c>
      <c r="B46" s="63" t="s">
        <v>6013</v>
      </c>
      <c r="C46" s="64" t="s">
        <v>6058</v>
      </c>
      <c r="D46" s="65">
        <v>42758</v>
      </c>
      <c r="E46" s="66">
        <v>6</v>
      </c>
      <c r="F46" s="66">
        <v>62</v>
      </c>
      <c r="G46" s="66" t="str">
        <f>_xlfn.XLOOKUP(E46,Kustannuspaikat!$A$3:$A$8,Kustannuspaikat!$B$3:$B$8,"Tarkista KP-numero")</f>
        <v>Muut palvelut</v>
      </c>
      <c r="H46" s="66" t="str">
        <f>_xlfn.XLOOKUP(F46,Kustannuspaikat!$C$3:$C$13,Kustannuspaikat!$D$3:$D$13,"Tarkista KP-numero")</f>
        <v>Tampere</v>
      </c>
      <c r="I46" s="67">
        <v>585.6</v>
      </c>
      <c r="J46" s="68"/>
      <c r="K46" s="66">
        <v>1126</v>
      </c>
      <c r="L46" s="68" t="s">
        <v>201</v>
      </c>
    </row>
    <row r="47" spans="1:12">
      <c r="A47" s="63">
        <v>1600</v>
      </c>
      <c r="B47" s="63" t="s">
        <v>6013</v>
      </c>
      <c r="C47" s="64" t="s">
        <v>6059</v>
      </c>
      <c r="D47" s="65">
        <v>42758</v>
      </c>
      <c r="E47" s="66">
        <v>6</v>
      </c>
      <c r="F47" s="66">
        <v>62</v>
      </c>
      <c r="G47" s="66" t="str">
        <f>_xlfn.XLOOKUP(E47,Kustannuspaikat!$A$3:$A$8,Kustannuspaikat!$B$3:$B$8,"Tarkista KP-numero")</f>
        <v>Muut palvelut</v>
      </c>
      <c r="H47" s="66" t="str">
        <f>_xlfn.XLOOKUP(F47,Kustannuspaikat!$C$3:$C$13,Kustannuspaikat!$D$3:$D$13,"Tarkista KP-numero")</f>
        <v>Tampere</v>
      </c>
      <c r="I47" s="67">
        <v>695.4</v>
      </c>
      <c r="J47" s="68"/>
      <c r="K47" s="66">
        <v>1126</v>
      </c>
      <c r="L47" s="68" t="s">
        <v>201</v>
      </c>
    </row>
    <row r="48" spans="1:12">
      <c r="A48" s="63">
        <v>1600</v>
      </c>
      <c r="B48" s="63" t="s">
        <v>6013</v>
      </c>
      <c r="C48" s="64" t="s">
        <v>6060</v>
      </c>
      <c r="D48" s="65">
        <v>42758</v>
      </c>
      <c r="E48" s="66">
        <v>1</v>
      </c>
      <c r="F48" s="66">
        <v>12</v>
      </c>
      <c r="G48" s="66" t="str">
        <f>_xlfn.XLOOKUP(E48,Kustannuspaikat!$A$3:$A$8,Kustannuspaikat!$B$3:$B$8,"Tarkista KP-numero")</f>
        <v>Kirjanpito</v>
      </c>
      <c r="H48" s="66" t="str">
        <f>_xlfn.XLOOKUP(F48,Kustannuspaikat!$C$3:$C$13,Kustannuspaikat!$D$3:$D$13,"Tarkista KP-numero")</f>
        <v>Tampere</v>
      </c>
      <c r="I48" s="67">
        <v>2013</v>
      </c>
      <c r="J48" s="68"/>
      <c r="K48" s="66">
        <v>283</v>
      </c>
      <c r="L48" s="68" t="s">
        <v>250</v>
      </c>
    </row>
    <row r="49" spans="1:12">
      <c r="A49" s="63">
        <v>1600</v>
      </c>
      <c r="B49" s="63" t="s">
        <v>6013</v>
      </c>
      <c r="C49" s="64" t="s">
        <v>6061</v>
      </c>
      <c r="D49" s="65">
        <v>42758</v>
      </c>
      <c r="E49" s="66">
        <v>6</v>
      </c>
      <c r="F49" s="66">
        <v>62</v>
      </c>
      <c r="G49" s="66" t="str">
        <f>_xlfn.XLOOKUP(E49,Kustannuspaikat!$A$3:$A$8,Kustannuspaikat!$B$3:$B$8,"Tarkista KP-numero")</f>
        <v>Muut palvelut</v>
      </c>
      <c r="H49" s="66" t="str">
        <f>_xlfn.XLOOKUP(F49,Kustannuspaikat!$C$3:$C$13,Kustannuspaikat!$D$3:$D$13,"Tarkista KP-numero")</f>
        <v>Tampere</v>
      </c>
      <c r="I49" s="67">
        <v>912.56</v>
      </c>
      <c r="J49" s="68"/>
      <c r="K49" s="66">
        <v>283</v>
      </c>
      <c r="L49" s="68" t="s">
        <v>250</v>
      </c>
    </row>
    <row r="50" spans="1:12">
      <c r="A50" s="63">
        <v>1600</v>
      </c>
      <c r="B50" s="63" t="s">
        <v>6013</v>
      </c>
      <c r="C50" s="64" t="s">
        <v>6062</v>
      </c>
      <c r="D50" s="65">
        <v>42758</v>
      </c>
      <c r="E50" s="66">
        <v>1</v>
      </c>
      <c r="F50" s="66">
        <v>12</v>
      </c>
      <c r="G50" s="66" t="str">
        <f>_xlfn.XLOOKUP(E50,Kustannuspaikat!$A$3:$A$8,Kustannuspaikat!$B$3:$B$8,"Tarkista KP-numero")</f>
        <v>Kirjanpito</v>
      </c>
      <c r="H50" s="66" t="str">
        <f>_xlfn.XLOOKUP(F50,Kustannuspaikat!$C$3:$C$13,Kustannuspaikat!$D$3:$D$13,"Tarkista KP-numero")</f>
        <v>Tampere</v>
      </c>
      <c r="I50" s="67">
        <v>10614</v>
      </c>
      <c r="J50" s="68"/>
      <c r="K50" s="66">
        <v>1119</v>
      </c>
      <c r="L50" s="68" t="s">
        <v>202</v>
      </c>
    </row>
    <row r="51" spans="1:12">
      <c r="A51" s="63">
        <v>1600</v>
      </c>
      <c r="B51" s="63" t="s">
        <v>6013</v>
      </c>
      <c r="C51" s="64" t="s">
        <v>6063</v>
      </c>
      <c r="D51" s="65">
        <v>42758</v>
      </c>
      <c r="E51" s="66">
        <v>1</v>
      </c>
      <c r="F51" s="66">
        <v>12</v>
      </c>
      <c r="G51" s="66" t="str">
        <f>_xlfn.XLOOKUP(E51,Kustannuspaikat!$A$3:$A$8,Kustannuspaikat!$B$3:$B$8,"Tarkista KP-numero")</f>
        <v>Kirjanpito</v>
      </c>
      <c r="H51" s="66" t="str">
        <f>_xlfn.XLOOKUP(F51,Kustannuspaikat!$C$3:$C$13,Kustannuspaikat!$D$3:$D$13,"Tarkista KP-numero")</f>
        <v>Tampere</v>
      </c>
      <c r="I51" s="67">
        <v>846.68</v>
      </c>
      <c r="J51" s="68"/>
      <c r="K51" s="66">
        <v>100</v>
      </c>
      <c r="L51" s="68" t="s">
        <v>280</v>
      </c>
    </row>
    <row r="52" spans="1:12">
      <c r="A52" s="63">
        <v>1600</v>
      </c>
      <c r="B52" s="63" t="s">
        <v>6013</v>
      </c>
      <c r="C52" s="64" t="s">
        <v>6064</v>
      </c>
      <c r="D52" s="65">
        <v>42758</v>
      </c>
      <c r="E52" s="66">
        <v>1</v>
      </c>
      <c r="F52" s="66">
        <v>12</v>
      </c>
      <c r="G52" s="66" t="str">
        <f>_xlfn.XLOOKUP(E52,Kustannuspaikat!$A$3:$A$8,Kustannuspaikat!$B$3:$B$8,"Tarkista KP-numero")</f>
        <v>Kirjanpito</v>
      </c>
      <c r="H52" s="66" t="str">
        <f>_xlfn.XLOOKUP(F52,Kustannuspaikat!$C$3:$C$13,Kustannuspaikat!$D$3:$D$13,"Tarkista KP-numero")</f>
        <v>Tampere</v>
      </c>
      <c r="I52" s="67">
        <v>422.12</v>
      </c>
      <c r="J52" s="68"/>
      <c r="K52" s="66">
        <v>100</v>
      </c>
      <c r="L52" s="68" t="s">
        <v>280</v>
      </c>
    </row>
    <row r="53" spans="1:12">
      <c r="A53" s="63">
        <v>1600</v>
      </c>
      <c r="B53" s="63" t="s">
        <v>6013</v>
      </c>
      <c r="C53" s="64" t="s">
        <v>6065</v>
      </c>
      <c r="D53" s="65">
        <v>42758</v>
      </c>
      <c r="E53" s="66">
        <v>1</v>
      </c>
      <c r="F53" s="66">
        <v>12</v>
      </c>
      <c r="G53" s="66" t="str">
        <f>_xlfn.XLOOKUP(E53,Kustannuspaikat!$A$3:$A$8,Kustannuspaikat!$B$3:$B$8,"Tarkista KP-numero")</f>
        <v>Kirjanpito</v>
      </c>
      <c r="H53" s="66" t="str">
        <f>_xlfn.XLOOKUP(F53,Kustannuspaikat!$C$3:$C$13,Kustannuspaikat!$D$3:$D$13,"Tarkista KP-numero")</f>
        <v>Tampere</v>
      </c>
      <c r="I53" s="67">
        <v>1135.82</v>
      </c>
      <c r="J53" s="68"/>
      <c r="K53" s="66">
        <v>2628</v>
      </c>
      <c r="L53" s="68" t="s">
        <v>167</v>
      </c>
    </row>
    <row r="54" spans="1:12">
      <c r="A54" s="63">
        <v>1600</v>
      </c>
      <c r="B54" s="63" t="s">
        <v>6013</v>
      </c>
      <c r="C54" s="64" t="s">
        <v>6066</v>
      </c>
      <c r="D54" s="65">
        <v>42758</v>
      </c>
      <c r="E54" s="66">
        <v>1</v>
      </c>
      <c r="F54" s="66">
        <v>12</v>
      </c>
      <c r="G54" s="66" t="str">
        <f>_xlfn.XLOOKUP(E54,Kustannuspaikat!$A$3:$A$8,Kustannuspaikat!$B$3:$B$8,"Tarkista KP-numero")</f>
        <v>Kirjanpito</v>
      </c>
      <c r="H54" s="66" t="str">
        <f>_xlfn.XLOOKUP(F54,Kustannuspaikat!$C$3:$C$13,Kustannuspaikat!$D$3:$D$13,"Tarkista KP-numero")</f>
        <v>Tampere</v>
      </c>
      <c r="I54" s="67">
        <v>1409.1</v>
      </c>
      <c r="J54" s="68"/>
      <c r="K54" s="66">
        <v>2628</v>
      </c>
      <c r="L54" s="68" t="s">
        <v>167</v>
      </c>
    </row>
    <row r="55" spans="1:12">
      <c r="A55" s="63">
        <v>1600</v>
      </c>
      <c r="B55" s="63" t="s">
        <v>6013</v>
      </c>
      <c r="C55" s="64" t="s">
        <v>6067</v>
      </c>
      <c r="D55" s="65">
        <v>42758</v>
      </c>
      <c r="E55" s="66">
        <v>1</v>
      </c>
      <c r="F55" s="66">
        <v>12</v>
      </c>
      <c r="G55" s="66" t="str">
        <f>_xlfn.XLOOKUP(E55,Kustannuspaikat!$A$3:$A$8,Kustannuspaikat!$B$3:$B$8,"Tarkista KP-numero")</f>
        <v>Kirjanpito</v>
      </c>
      <c r="H55" s="66" t="str">
        <f>_xlfn.XLOOKUP(F55,Kustannuspaikat!$C$3:$C$13,Kustannuspaikat!$D$3:$D$13,"Tarkista KP-numero")</f>
        <v>Tampere</v>
      </c>
      <c r="I55" s="67">
        <v>1135.82</v>
      </c>
      <c r="J55" s="68"/>
      <c r="K55" s="66">
        <v>811</v>
      </c>
      <c r="L55" s="68" t="s">
        <v>214</v>
      </c>
    </row>
    <row r="56" spans="1:12">
      <c r="A56" s="63">
        <v>1600</v>
      </c>
      <c r="B56" s="63" t="s">
        <v>6013</v>
      </c>
      <c r="C56" s="64" t="s">
        <v>6068</v>
      </c>
      <c r="D56" s="65">
        <v>42758</v>
      </c>
      <c r="E56" s="66">
        <v>6</v>
      </c>
      <c r="F56" s="66">
        <v>62</v>
      </c>
      <c r="G56" s="66" t="str">
        <f>_xlfn.XLOOKUP(E56,Kustannuspaikat!$A$3:$A$8,Kustannuspaikat!$B$3:$B$8,"Tarkista KP-numero")</f>
        <v>Muut palvelut</v>
      </c>
      <c r="H56" s="66" t="str">
        <f>_xlfn.XLOOKUP(F56,Kustannuspaikat!$C$3:$C$13,Kustannuspaikat!$D$3:$D$13,"Tarkista KP-numero")</f>
        <v>Tampere</v>
      </c>
      <c r="I56" s="67">
        <v>695.4</v>
      </c>
      <c r="J56" s="68"/>
      <c r="K56" s="66">
        <v>1440</v>
      </c>
      <c r="L56" s="68" t="s">
        <v>195</v>
      </c>
    </row>
    <row r="57" spans="1:12">
      <c r="A57" s="63">
        <v>1600</v>
      </c>
      <c r="B57" s="63" t="s">
        <v>6013</v>
      </c>
      <c r="C57" s="64" t="s">
        <v>6069</v>
      </c>
      <c r="D57" s="65">
        <v>42758</v>
      </c>
      <c r="E57" s="66">
        <v>1</v>
      </c>
      <c r="F57" s="66">
        <v>12</v>
      </c>
      <c r="G57" s="66" t="str">
        <f>_xlfn.XLOOKUP(E57,Kustannuspaikat!$A$3:$A$8,Kustannuspaikat!$B$3:$B$8,"Tarkista KP-numero")</f>
        <v>Kirjanpito</v>
      </c>
      <c r="H57" s="66" t="str">
        <f>_xlfn.XLOOKUP(F57,Kustannuspaikat!$C$3:$C$13,Kustannuspaikat!$D$3:$D$13,"Tarkista KP-numero")</f>
        <v>Tampere</v>
      </c>
      <c r="I57" s="67">
        <v>1409.1</v>
      </c>
      <c r="J57" s="68"/>
      <c r="K57" s="66">
        <v>611</v>
      </c>
      <c r="L57" s="68" t="s">
        <v>227</v>
      </c>
    </row>
    <row r="58" spans="1:12">
      <c r="A58" s="63">
        <v>1600</v>
      </c>
      <c r="B58" s="63" t="s">
        <v>6013</v>
      </c>
      <c r="C58" s="64" t="s">
        <v>6070</v>
      </c>
      <c r="D58" s="65">
        <v>42758</v>
      </c>
      <c r="E58" s="66">
        <v>1</v>
      </c>
      <c r="F58" s="66">
        <v>12</v>
      </c>
      <c r="G58" s="66" t="str">
        <f>_xlfn.XLOOKUP(E58,Kustannuspaikat!$A$3:$A$8,Kustannuspaikat!$B$3:$B$8,"Tarkista KP-numero")</f>
        <v>Kirjanpito</v>
      </c>
      <c r="H58" s="66" t="str">
        <f>_xlfn.XLOOKUP(F58,Kustannuspaikat!$C$3:$C$13,Kustannuspaikat!$D$3:$D$13,"Tarkista KP-numero")</f>
        <v>Tampere</v>
      </c>
      <c r="I58" s="67">
        <v>1135.82</v>
      </c>
      <c r="J58" s="68"/>
      <c r="K58" s="66">
        <v>611</v>
      </c>
      <c r="L58" s="68" t="s">
        <v>227</v>
      </c>
    </row>
    <row r="59" spans="1:12">
      <c r="A59" s="63">
        <v>1600</v>
      </c>
      <c r="B59" s="63" t="s">
        <v>6013</v>
      </c>
      <c r="C59" s="64" t="s">
        <v>6071</v>
      </c>
      <c r="D59" s="65">
        <v>42758</v>
      </c>
      <c r="E59" s="66">
        <v>1</v>
      </c>
      <c r="F59" s="66">
        <v>12</v>
      </c>
      <c r="G59" s="66" t="str">
        <f>_xlfn.XLOOKUP(E59,Kustannuspaikat!$A$3:$A$8,Kustannuspaikat!$B$3:$B$8,"Tarkista KP-numero")</f>
        <v>Kirjanpito</v>
      </c>
      <c r="H59" s="66" t="str">
        <f>_xlfn.XLOOKUP(F59,Kustannuspaikat!$C$3:$C$13,Kustannuspaikat!$D$3:$D$13,"Tarkista KP-numero")</f>
        <v>Tampere</v>
      </c>
      <c r="I59" s="67">
        <v>1135.82</v>
      </c>
      <c r="J59" s="68"/>
      <c r="K59" s="66">
        <v>611</v>
      </c>
      <c r="L59" s="68" t="s">
        <v>227</v>
      </c>
    </row>
    <row r="60" spans="1:12">
      <c r="A60" s="63">
        <v>1600</v>
      </c>
      <c r="B60" s="63" t="s">
        <v>6013</v>
      </c>
      <c r="C60" s="64" t="s">
        <v>6072</v>
      </c>
      <c r="D60" s="65">
        <v>42758</v>
      </c>
      <c r="E60" s="66">
        <v>3</v>
      </c>
      <c r="F60" s="68"/>
      <c r="G60" s="66" t="str">
        <f>_xlfn.XLOOKUP(E60,Kustannuspaikat!$A$3:$A$8,Kustannuspaikat!$B$3:$B$8,"Tarkista KP-numero")</f>
        <v>Seminaarit</v>
      </c>
      <c r="H60" s="66" t="str">
        <f>_xlfn.XLOOKUP(F60,Kustannuspaikat!$C$3:$C$13,Kustannuspaikat!$D$3:$D$13,"Tarkista KP-numero")</f>
        <v>Tarkista KP-numero</v>
      </c>
      <c r="I60" s="67">
        <v>219.6</v>
      </c>
      <c r="J60" s="68"/>
      <c r="K60" s="66">
        <v>2178</v>
      </c>
      <c r="L60" s="68" t="s">
        <v>182</v>
      </c>
    </row>
    <row r="61" spans="1:12">
      <c r="A61" s="63">
        <v>1600</v>
      </c>
      <c r="B61" s="63" t="s">
        <v>6013</v>
      </c>
      <c r="C61" s="64" t="s">
        <v>6073</v>
      </c>
      <c r="D61" s="65">
        <v>42758</v>
      </c>
      <c r="E61" s="66">
        <v>6</v>
      </c>
      <c r="F61" s="66">
        <v>62</v>
      </c>
      <c r="G61" s="66" t="str">
        <f>_xlfn.XLOOKUP(E61,Kustannuspaikat!$A$3:$A$8,Kustannuspaikat!$B$3:$B$8,"Tarkista KP-numero")</f>
        <v>Muut palvelut</v>
      </c>
      <c r="H61" s="66" t="str">
        <f>_xlfn.XLOOKUP(F61,Kustannuspaikat!$C$3:$C$13,Kustannuspaikat!$D$3:$D$13,"Tarkista KP-numero")</f>
        <v>Tampere</v>
      </c>
      <c r="I61" s="67">
        <v>741.76</v>
      </c>
      <c r="J61" s="68"/>
      <c r="K61" s="66">
        <v>2178</v>
      </c>
      <c r="L61" s="68" t="s">
        <v>182</v>
      </c>
    </row>
    <row r="62" spans="1:12">
      <c r="A62" s="63">
        <v>1600</v>
      </c>
      <c r="B62" s="63" t="s">
        <v>6013</v>
      </c>
      <c r="C62" s="64" t="s">
        <v>6074</v>
      </c>
      <c r="D62" s="65">
        <v>42758</v>
      </c>
      <c r="E62" s="66">
        <v>1</v>
      </c>
      <c r="F62" s="66">
        <v>12</v>
      </c>
      <c r="G62" s="66" t="str">
        <f>_xlfn.XLOOKUP(E62,Kustannuspaikat!$A$3:$A$8,Kustannuspaikat!$B$3:$B$8,"Tarkista KP-numero")</f>
        <v>Kirjanpito</v>
      </c>
      <c r="H62" s="66" t="str">
        <f>_xlfn.XLOOKUP(F62,Kustannuspaikat!$C$3:$C$13,Kustannuspaikat!$D$3:$D$13,"Tarkista KP-numero")</f>
        <v>Tampere</v>
      </c>
      <c r="I62" s="67">
        <v>7950.74</v>
      </c>
      <c r="J62" s="68"/>
      <c r="K62" s="66">
        <v>2341</v>
      </c>
      <c r="L62" s="68" t="s">
        <v>177</v>
      </c>
    </row>
    <row r="63" spans="1:12">
      <c r="A63" s="63">
        <v>1600</v>
      </c>
      <c r="B63" s="63" t="s">
        <v>6013</v>
      </c>
      <c r="C63" s="64" t="s">
        <v>6075</v>
      </c>
      <c r="D63" s="65">
        <v>42758</v>
      </c>
      <c r="E63" s="66">
        <v>1</v>
      </c>
      <c r="F63" s="66">
        <v>12</v>
      </c>
      <c r="G63" s="66" t="str">
        <f>_xlfn.XLOOKUP(E63,Kustannuspaikat!$A$3:$A$8,Kustannuspaikat!$B$3:$B$8,"Tarkista KP-numero")</f>
        <v>Kirjanpito</v>
      </c>
      <c r="H63" s="66" t="str">
        <f>_xlfn.XLOOKUP(F63,Kustannuspaikat!$C$3:$C$13,Kustannuspaikat!$D$3:$D$13,"Tarkista KP-numero")</f>
        <v>Tampere</v>
      </c>
      <c r="I63" s="67">
        <v>1711.66</v>
      </c>
      <c r="J63" s="68"/>
      <c r="K63" s="66">
        <v>1440</v>
      </c>
      <c r="L63" s="68" t="s">
        <v>195</v>
      </c>
    </row>
    <row r="64" spans="1:12">
      <c r="A64" s="63">
        <v>1600</v>
      </c>
      <c r="B64" s="63" t="s">
        <v>6013</v>
      </c>
      <c r="C64" s="64" t="s">
        <v>6076</v>
      </c>
      <c r="D64" s="65">
        <v>42758</v>
      </c>
      <c r="E64" s="66">
        <v>3</v>
      </c>
      <c r="F64" s="68"/>
      <c r="G64" s="66" t="str">
        <f>_xlfn.XLOOKUP(E64,Kustannuspaikat!$A$3:$A$8,Kustannuspaikat!$B$3:$B$8,"Tarkista KP-numero")</f>
        <v>Seminaarit</v>
      </c>
      <c r="H64" s="66" t="str">
        <f>_xlfn.XLOOKUP(F64,Kustannuspaikat!$C$3:$C$13,Kustannuspaikat!$D$3:$D$13,"Tarkista KP-numero")</f>
        <v>Tarkista KP-numero</v>
      </c>
      <c r="I64" s="67">
        <v>244</v>
      </c>
      <c r="J64" s="68"/>
      <c r="K64" s="66">
        <v>1440</v>
      </c>
      <c r="L64" s="68" t="s">
        <v>195</v>
      </c>
    </row>
    <row r="65" spans="1:12">
      <c r="A65" s="63">
        <v>1600</v>
      </c>
      <c r="B65" s="63" t="s">
        <v>6013</v>
      </c>
      <c r="C65" s="64" t="s">
        <v>6077</v>
      </c>
      <c r="D65" s="65">
        <v>42758</v>
      </c>
      <c r="E65" s="66">
        <v>1</v>
      </c>
      <c r="F65" s="66">
        <v>12</v>
      </c>
      <c r="G65" s="66" t="str">
        <f>_xlfn.XLOOKUP(E65,Kustannuspaikat!$A$3:$A$8,Kustannuspaikat!$B$3:$B$8,"Tarkista KP-numero")</f>
        <v>Kirjanpito</v>
      </c>
      <c r="H65" s="66" t="str">
        <f>_xlfn.XLOOKUP(F65,Kustannuspaikat!$C$3:$C$13,Kustannuspaikat!$D$3:$D$13,"Tarkista KP-numero")</f>
        <v>Tampere</v>
      </c>
      <c r="I65" s="67">
        <v>1189.5</v>
      </c>
      <c r="J65" s="68"/>
      <c r="K65" s="66">
        <v>2432</v>
      </c>
      <c r="L65" s="68" t="s">
        <v>176</v>
      </c>
    </row>
    <row r="66" spans="1:12">
      <c r="A66" s="63">
        <v>1600</v>
      </c>
      <c r="B66" s="63" t="s">
        <v>6013</v>
      </c>
      <c r="C66" s="64" t="s">
        <v>6078</v>
      </c>
      <c r="D66" s="65">
        <v>42758</v>
      </c>
      <c r="E66" s="66">
        <v>3</v>
      </c>
      <c r="F66" s="68"/>
      <c r="G66" s="66" t="str">
        <f>_xlfn.XLOOKUP(E66,Kustannuspaikat!$A$3:$A$8,Kustannuspaikat!$B$3:$B$8,"Tarkista KP-numero")</f>
        <v>Seminaarit</v>
      </c>
      <c r="H66" s="66" t="str">
        <f>_xlfn.XLOOKUP(F66,Kustannuspaikat!$C$3:$C$13,Kustannuspaikat!$D$3:$D$13,"Tarkista KP-numero")</f>
        <v>Tarkista KP-numero</v>
      </c>
      <c r="I66" s="67">
        <v>219.6</v>
      </c>
      <c r="J66" s="68"/>
      <c r="K66" s="66">
        <v>2432</v>
      </c>
      <c r="L66" s="68" t="s">
        <v>176</v>
      </c>
    </row>
    <row r="67" spans="1:12">
      <c r="A67" s="63">
        <v>1600</v>
      </c>
      <c r="B67" s="63" t="s">
        <v>6013</v>
      </c>
      <c r="C67" s="64" t="s">
        <v>6079</v>
      </c>
      <c r="D67" s="65">
        <v>42758</v>
      </c>
      <c r="E67" s="66">
        <v>3</v>
      </c>
      <c r="F67" s="68"/>
      <c r="G67" s="66" t="str">
        <f>_xlfn.XLOOKUP(E67,Kustannuspaikat!$A$3:$A$8,Kustannuspaikat!$B$3:$B$8,"Tarkista KP-numero")</f>
        <v>Seminaarit</v>
      </c>
      <c r="H67" s="66" t="str">
        <f>_xlfn.XLOOKUP(F67,Kustannuspaikat!$C$3:$C$13,Kustannuspaikat!$D$3:$D$13,"Tarkista KP-numero")</f>
        <v>Tarkista KP-numero</v>
      </c>
      <c r="I67" s="67">
        <v>219.6</v>
      </c>
      <c r="J67" s="68"/>
      <c r="K67" s="66">
        <v>440</v>
      </c>
      <c r="L67" s="68" t="s">
        <v>239</v>
      </c>
    </row>
    <row r="68" spans="1:12">
      <c r="A68" s="63">
        <v>1600</v>
      </c>
      <c r="B68" s="63" t="s">
        <v>6013</v>
      </c>
      <c r="C68" s="64" t="s">
        <v>6080</v>
      </c>
      <c r="D68" s="65">
        <v>42758</v>
      </c>
      <c r="E68" s="66">
        <v>3</v>
      </c>
      <c r="F68" s="68"/>
      <c r="G68" s="66" t="str">
        <f>_xlfn.XLOOKUP(E68,Kustannuspaikat!$A$3:$A$8,Kustannuspaikat!$B$3:$B$8,"Tarkista KP-numero")</f>
        <v>Seminaarit</v>
      </c>
      <c r="H68" s="66" t="str">
        <f>_xlfn.XLOOKUP(F68,Kustannuspaikat!$C$3:$C$13,Kustannuspaikat!$D$3:$D$13,"Tarkista KP-numero")</f>
        <v>Tarkista KP-numero</v>
      </c>
      <c r="I68" s="67">
        <v>219.6</v>
      </c>
      <c r="J68" s="68"/>
      <c r="K68" s="66">
        <v>440</v>
      </c>
      <c r="L68" s="68" t="s">
        <v>239</v>
      </c>
    </row>
    <row r="69" spans="1:12">
      <c r="A69" s="63">
        <v>1600</v>
      </c>
      <c r="B69" s="63" t="s">
        <v>6013</v>
      </c>
      <c r="C69" s="64" t="s">
        <v>6081</v>
      </c>
      <c r="D69" s="65">
        <v>42758</v>
      </c>
      <c r="E69" s="66">
        <v>1</v>
      </c>
      <c r="F69" s="66">
        <v>12</v>
      </c>
      <c r="G69" s="66" t="str">
        <f>_xlfn.XLOOKUP(E69,Kustannuspaikat!$A$3:$A$8,Kustannuspaikat!$B$3:$B$8,"Tarkista KP-numero")</f>
        <v>Kirjanpito</v>
      </c>
      <c r="H69" s="66" t="str">
        <f>_xlfn.XLOOKUP(F69,Kustannuspaikat!$C$3:$C$13,Kustannuspaikat!$D$3:$D$13,"Tarkista KP-numero")</f>
        <v>Tampere</v>
      </c>
      <c r="I69" s="67">
        <v>4026</v>
      </c>
      <c r="J69" s="68"/>
      <c r="K69" s="66">
        <v>207</v>
      </c>
      <c r="L69" s="68" t="s">
        <v>261</v>
      </c>
    </row>
    <row r="70" spans="1:12">
      <c r="A70" s="63">
        <v>1600</v>
      </c>
      <c r="B70" s="63" t="s">
        <v>6013</v>
      </c>
      <c r="C70" s="64" t="s">
        <v>6082</v>
      </c>
      <c r="D70" s="65">
        <v>42758</v>
      </c>
      <c r="E70" s="66">
        <v>3</v>
      </c>
      <c r="F70" s="68"/>
      <c r="G70" s="66" t="str">
        <f>_xlfn.XLOOKUP(E70,Kustannuspaikat!$A$3:$A$8,Kustannuspaikat!$B$3:$B$8,"Tarkista KP-numero")</f>
        <v>Seminaarit</v>
      </c>
      <c r="H70" s="66" t="str">
        <f>_xlfn.XLOOKUP(F70,Kustannuspaikat!$C$3:$C$13,Kustannuspaikat!$D$3:$D$13,"Tarkista KP-numero")</f>
        <v>Tarkista KP-numero</v>
      </c>
      <c r="I70" s="67">
        <v>219.6</v>
      </c>
      <c r="J70" s="68"/>
      <c r="K70" s="66">
        <v>2178</v>
      </c>
      <c r="L70" s="68" t="s">
        <v>182</v>
      </c>
    </row>
    <row r="71" spans="1:12">
      <c r="A71" s="63">
        <v>1600</v>
      </c>
      <c r="B71" s="63" t="s">
        <v>6013</v>
      </c>
      <c r="C71" s="64" t="s">
        <v>6083</v>
      </c>
      <c r="D71" s="65">
        <v>42758</v>
      </c>
      <c r="E71" s="66">
        <v>1</v>
      </c>
      <c r="F71" s="66">
        <v>12</v>
      </c>
      <c r="G71" s="66" t="str">
        <f>_xlfn.XLOOKUP(E71,Kustannuspaikat!$A$3:$A$8,Kustannuspaikat!$B$3:$B$8,"Tarkista KP-numero")</f>
        <v>Kirjanpito</v>
      </c>
      <c r="H71" s="66" t="str">
        <f>_xlfn.XLOOKUP(F71,Kustannuspaikat!$C$3:$C$13,Kustannuspaikat!$D$3:$D$13,"Tarkista KP-numero")</f>
        <v>Tampere</v>
      </c>
      <c r="I71" s="67">
        <v>1610.4</v>
      </c>
      <c r="J71" s="68"/>
      <c r="K71" s="66">
        <v>2077</v>
      </c>
      <c r="L71" s="68" t="s">
        <v>186</v>
      </c>
    </row>
    <row r="72" spans="1:12">
      <c r="A72" s="63">
        <v>1600</v>
      </c>
      <c r="B72" s="63" t="s">
        <v>6013</v>
      </c>
      <c r="C72" s="64" t="s">
        <v>6084</v>
      </c>
      <c r="D72" s="65">
        <v>42758</v>
      </c>
      <c r="E72" s="66">
        <v>1</v>
      </c>
      <c r="F72" s="66">
        <v>12</v>
      </c>
      <c r="G72" s="66" t="str">
        <f>_xlfn.XLOOKUP(E72,Kustannuspaikat!$A$3:$A$8,Kustannuspaikat!$B$3:$B$8,"Tarkista KP-numero")</f>
        <v>Kirjanpito</v>
      </c>
      <c r="H72" s="66" t="str">
        <f>_xlfn.XLOOKUP(F72,Kustannuspaikat!$C$3:$C$13,Kustannuspaikat!$D$3:$D$13,"Tarkista KP-numero")</f>
        <v>Tampere</v>
      </c>
      <c r="I72" s="67">
        <v>1349.32</v>
      </c>
      <c r="J72" s="68"/>
      <c r="K72" s="66">
        <v>2037</v>
      </c>
      <c r="L72" s="68" t="s">
        <v>189</v>
      </c>
    </row>
    <row r="73" spans="1:12">
      <c r="A73" s="63">
        <v>1600</v>
      </c>
      <c r="B73" s="63" t="s">
        <v>6013</v>
      </c>
      <c r="C73" s="64" t="s">
        <v>6085</v>
      </c>
      <c r="D73" s="65">
        <v>42758</v>
      </c>
      <c r="E73" s="66">
        <v>1</v>
      </c>
      <c r="F73" s="66">
        <v>12</v>
      </c>
      <c r="G73" s="66" t="str">
        <f>_xlfn.XLOOKUP(E73,Kustannuspaikat!$A$3:$A$8,Kustannuspaikat!$B$3:$B$8,"Tarkista KP-numero")</f>
        <v>Kirjanpito</v>
      </c>
      <c r="H73" s="66" t="str">
        <f>_xlfn.XLOOKUP(F73,Kustannuspaikat!$C$3:$C$13,Kustannuspaikat!$D$3:$D$13,"Tarkista KP-numero")</f>
        <v>Tampere</v>
      </c>
      <c r="I73" s="67">
        <v>1349.32</v>
      </c>
      <c r="J73" s="68"/>
      <c r="K73" s="66">
        <v>2037</v>
      </c>
      <c r="L73" s="68" t="s">
        <v>189</v>
      </c>
    </row>
    <row r="74" spans="1:12">
      <c r="A74" s="63">
        <v>1600</v>
      </c>
      <c r="B74" s="63" t="s">
        <v>6013</v>
      </c>
      <c r="C74" s="64" t="s">
        <v>6086</v>
      </c>
      <c r="D74" s="65">
        <v>42758</v>
      </c>
      <c r="E74" s="66">
        <v>6</v>
      </c>
      <c r="F74" s="66">
        <v>62</v>
      </c>
      <c r="G74" s="66" t="str">
        <f>_xlfn.XLOOKUP(E74,Kustannuspaikat!$A$3:$A$8,Kustannuspaikat!$B$3:$B$8,"Tarkista KP-numero")</f>
        <v>Muut palvelut</v>
      </c>
      <c r="H74" s="66" t="str">
        <f>_xlfn.XLOOKUP(F74,Kustannuspaikat!$C$3:$C$13,Kustannuspaikat!$D$3:$D$13,"Tarkista KP-numero")</f>
        <v>Tampere</v>
      </c>
      <c r="I74" s="67">
        <v>695.4</v>
      </c>
      <c r="J74" s="68"/>
      <c r="K74" s="66">
        <v>2037</v>
      </c>
      <c r="L74" s="68" t="s">
        <v>189</v>
      </c>
    </row>
    <row r="75" spans="1:12">
      <c r="A75" s="63">
        <v>1600</v>
      </c>
      <c r="B75" s="63" t="s">
        <v>6013</v>
      </c>
      <c r="C75" s="64" t="s">
        <v>6087</v>
      </c>
      <c r="D75" s="65">
        <v>42758</v>
      </c>
      <c r="E75" s="66">
        <v>6</v>
      </c>
      <c r="F75" s="66">
        <v>62</v>
      </c>
      <c r="G75" s="66" t="str">
        <f>_xlfn.XLOOKUP(E75,Kustannuspaikat!$A$3:$A$8,Kustannuspaikat!$B$3:$B$8,"Tarkista KP-numero")</f>
        <v>Muut palvelut</v>
      </c>
      <c r="H75" s="66" t="str">
        <f>_xlfn.XLOOKUP(F75,Kustannuspaikat!$C$3:$C$13,Kustannuspaikat!$D$3:$D$13,"Tarkista KP-numero")</f>
        <v>Tampere</v>
      </c>
      <c r="I75" s="67">
        <v>1854.4</v>
      </c>
      <c r="J75" s="68"/>
      <c r="K75" s="66">
        <v>2037</v>
      </c>
      <c r="L75" s="68" t="s">
        <v>189</v>
      </c>
    </row>
    <row r="76" spans="1:12">
      <c r="A76" s="63">
        <v>1600</v>
      </c>
      <c r="B76" s="63" t="s">
        <v>6013</v>
      </c>
      <c r="C76" s="64" t="s">
        <v>6088</v>
      </c>
      <c r="D76" s="65">
        <v>42758</v>
      </c>
      <c r="E76" s="66">
        <v>1</v>
      </c>
      <c r="F76" s="66">
        <v>12</v>
      </c>
      <c r="G76" s="66" t="str">
        <f>_xlfn.XLOOKUP(E76,Kustannuspaikat!$A$3:$A$8,Kustannuspaikat!$B$3:$B$8,"Tarkista KP-numero")</f>
        <v>Kirjanpito</v>
      </c>
      <c r="H76" s="66" t="str">
        <f>_xlfn.XLOOKUP(F76,Kustannuspaikat!$C$3:$C$13,Kustannuspaikat!$D$3:$D$13,"Tarkista KP-numero")</f>
        <v>Tampere</v>
      </c>
      <c r="I76" s="67">
        <v>1057.74</v>
      </c>
      <c r="J76" s="68"/>
      <c r="K76" s="66">
        <v>949</v>
      </c>
      <c r="L76" s="68" t="s">
        <v>208</v>
      </c>
    </row>
    <row r="77" spans="1:12">
      <c r="A77" s="63">
        <v>1600</v>
      </c>
      <c r="B77" s="63" t="s">
        <v>6013</v>
      </c>
      <c r="C77" s="64" t="s">
        <v>6089</v>
      </c>
      <c r="D77" s="65">
        <v>42758</v>
      </c>
      <c r="E77" s="66">
        <v>1</v>
      </c>
      <c r="F77" s="66">
        <v>12</v>
      </c>
      <c r="G77" s="66" t="str">
        <f>_xlfn.XLOOKUP(E77,Kustannuspaikat!$A$3:$A$8,Kustannuspaikat!$B$3:$B$8,"Tarkista KP-numero")</f>
        <v>Kirjanpito</v>
      </c>
      <c r="H77" s="66" t="str">
        <f>_xlfn.XLOOKUP(F77,Kustannuspaikat!$C$3:$C$13,Kustannuspaikat!$D$3:$D$13,"Tarkista KP-numero")</f>
        <v>Tampere</v>
      </c>
      <c r="I77" s="67">
        <v>528.26</v>
      </c>
      <c r="J77" s="68"/>
      <c r="K77" s="66">
        <v>949</v>
      </c>
      <c r="L77" s="68" t="s">
        <v>208</v>
      </c>
    </row>
    <row r="78" spans="1:12">
      <c r="A78" s="63">
        <v>1600</v>
      </c>
      <c r="B78" s="63" t="s">
        <v>6013</v>
      </c>
      <c r="C78" s="64" t="s">
        <v>6090</v>
      </c>
      <c r="D78" s="65">
        <v>42758</v>
      </c>
      <c r="E78" s="66">
        <v>6</v>
      </c>
      <c r="F78" s="66">
        <v>62</v>
      </c>
      <c r="G78" s="66" t="str">
        <f>_xlfn.XLOOKUP(E78,Kustannuspaikat!$A$3:$A$8,Kustannuspaikat!$B$3:$B$8,"Tarkista KP-numero")</f>
        <v>Muut palvelut</v>
      </c>
      <c r="H78" s="66" t="str">
        <f>_xlfn.XLOOKUP(F78,Kustannuspaikat!$C$3:$C$13,Kustannuspaikat!$D$3:$D$13,"Tarkista KP-numero")</f>
        <v>Tampere</v>
      </c>
      <c r="I78" s="67">
        <v>1854.4</v>
      </c>
      <c r="J78" s="68"/>
      <c r="K78" s="66">
        <v>949</v>
      </c>
      <c r="L78" s="68" t="s">
        <v>208</v>
      </c>
    </row>
    <row r="79" spans="1:12">
      <c r="A79" s="63">
        <v>1600</v>
      </c>
      <c r="B79" s="63" t="s">
        <v>6013</v>
      </c>
      <c r="C79" s="64" t="s">
        <v>6091</v>
      </c>
      <c r="D79" s="65">
        <v>42758</v>
      </c>
      <c r="E79" s="66">
        <v>1</v>
      </c>
      <c r="F79" s="66">
        <v>12</v>
      </c>
      <c r="G79" s="66" t="str">
        <f>_xlfn.XLOOKUP(E79,Kustannuspaikat!$A$3:$A$8,Kustannuspaikat!$B$3:$B$8,"Tarkista KP-numero")</f>
        <v>Kirjanpito</v>
      </c>
      <c r="H79" s="66" t="str">
        <f>_xlfn.XLOOKUP(F79,Kustannuspaikat!$C$3:$C$13,Kustannuspaikat!$D$3:$D$13,"Tarkista KP-numero")</f>
        <v>Tampere</v>
      </c>
      <c r="I79" s="67">
        <v>4026</v>
      </c>
      <c r="J79" s="68"/>
      <c r="K79" s="66">
        <v>111</v>
      </c>
      <c r="L79" s="68" t="s">
        <v>272</v>
      </c>
    </row>
    <row r="80" spans="1:12">
      <c r="A80" s="63">
        <v>1600</v>
      </c>
      <c r="B80" s="63" t="s">
        <v>6013</v>
      </c>
      <c r="C80" s="64" t="s">
        <v>6092</v>
      </c>
      <c r="D80" s="65">
        <v>42758</v>
      </c>
      <c r="E80" s="66">
        <v>3</v>
      </c>
      <c r="F80" s="68"/>
      <c r="G80" s="66" t="str">
        <f>_xlfn.XLOOKUP(E80,Kustannuspaikat!$A$3:$A$8,Kustannuspaikat!$B$3:$B$8,"Tarkista KP-numero")</f>
        <v>Seminaarit</v>
      </c>
      <c r="H80" s="66" t="str">
        <f>_xlfn.XLOOKUP(F80,Kustannuspaikat!$C$3:$C$13,Kustannuspaikat!$D$3:$D$13,"Tarkista KP-numero")</f>
        <v>Tarkista KP-numero</v>
      </c>
      <c r="I80" s="67">
        <v>73.2</v>
      </c>
      <c r="J80" s="68"/>
      <c r="K80" s="66">
        <v>1268</v>
      </c>
      <c r="L80" s="68" t="s">
        <v>198</v>
      </c>
    </row>
    <row r="81" spans="1:12">
      <c r="A81" s="63">
        <v>1600</v>
      </c>
      <c r="B81" s="63" t="s">
        <v>6013</v>
      </c>
      <c r="C81" s="64" t="s">
        <v>6093</v>
      </c>
      <c r="D81" s="65">
        <v>42763</v>
      </c>
      <c r="E81" s="66">
        <v>3</v>
      </c>
      <c r="F81" s="68"/>
      <c r="G81" s="66" t="str">
        <f>_xlfn.XLOOKUP(E81,Kustannuspaikat!$A$3:$A$8,Kustannuspaikat!$B$3:$B$8,"Tarkista KP-numero")</f>
        <v>Seminaarit</v>
      </c>
      <c r="H81" s="66" t="str">
        <f>_xlfn.XLOOKUP(F81,Kustannuspaikat!$C$3:$C$13,Kustannuspaikat!$D$3:$D$13,"Tarkista KP-numero")</f>
        <v>Tarkista KP-numero</v>
      </c>
      <c r="I81" s="67">
        <v>585.6</v>
      </c>
      <c r="J81" s="68"/>
      <c r="K81" s="66">
        <v>93</v>
      </c>
      <c r="L81" s="68" t="s">
        <v>282</v>
      </c>
    </row>
    <row r="82" spans="1:12">
      <c r="A82" s="63">
        <v>1600</v>
      </c>
      <c r="B82" s="63" t="s">
        <v>6013</v>
      </c>
      <c r="C82" s="64" t="s">
        <v>6094</v>
      </c>
      <c r="D82" s="65">
        <v>42763</v>
      </c>
      <c r="E82" s="66">
        <v>6</v>
      </c>
      <c r="F82" s="66">
        <v>61</v>
      </c>
      <c r="G82" s="66" t="str">
        <f>_xlfn.XLOOKUP(E82,Kustannuspaikat!$A$3:$A$8,Kustannuspaikat!$B$3:$B$8,"Tarkista KP-numero")</f>
        <v>Muut palvelut</v>
      </c>
      <c r="H82" s="66" t="str">
        <f>_xlfn.XLOOKUP(F82,Kustannuspaikat!$C$3:$C$13,Kustannuspaikat!$D$3:$D$13,"Tarkista KP-numero")</f>
        <v>Helsinki</v>
      </c>
      <c r="I82" s="67">
        <v>1169.8599999999999</v>
      </c>
      <c r="J82" s="68"/>
      <c r="K82" s="66">
        <v>1511</v>
      </c>
      <c r="L82" s="68" t="s">
        <v>194</v>
      </c>
    </row>
    <row r="83" spans="1:12">
      <c r="A83" s="63">
        <v>1600</v>
      </c>
      <c r="B83" s="63" t="s">
        <v>6013</v>
      </c>
      <c r="C83" s="64" t="s">
        <v>6095</v>
      </c>
      <c r="D83" s="65">
        <v>42763</v>
      </c>
      <c r="E83" s="66">
        <v>6</v>
      </c>
      <c r="F83" s="66">
        <v>61</v>
      </c>
      <c r="G83" s="66" t="str">
        <f>_xlfn.XLOOKUP(E83,Kustannuspaikat!$A$3:$A$8,Kustannuspaikat!$B$3:$B$8,"Tarkista KP-numero")</f>
        <v>Muut palvelut</v>
      </c>
      <c r="H83" s="66" t="str">
        <f>_xlfn.XLOOKUP(F83,Kustannuspaikat!$C$3:$C$13,Kustannuspaikat!$D$3:$D$13,"Tarkista KP-numero")</f>
        <v>Helsinki</v>
      </c>
      <c r="I83" s="67">
        <v>2806</v>
      </c>
      <c r="J83" s="68"/>
      <c r="K83" s="66">
        <v>111</v>
      </c>
      <c r="L83" s="68" t="s">
        <v>272</v>
      </c>
    </row>
    <row r="84" spans="1:12">
      <c r="A84" s="63">
        <v>1600</v>
      </c>
      <c r="B84" s="63" t="s">
        <v>6013</v>
      </c>
      <c r="C84" s="64" t="s">
        <v>6096</v>
      </c>
      <c r="D84" s="65">
        <v>42763</v>
      </c>
      <c r="E84" s="66">
        <v>6</v>
      </c>
      <c r="F84" s="66">
        <v>61</v>
      </c>
      <c r="G84" s="66" t="str">
        <f>_xlfn.XLOOKUP(E84,Kustannuspaikat!$A$3:$A$8,Kustannuspaikat!$B$3:$B$8,"Tarkista KP-numero")</f>
        <v>Muut palvelut</v>
      </c>
      <c r="H84" s="66" t="str">
        <f>_xlfn.XLOOKUP(F84,Kustannuspaikat!$C$3:$C$13,Kustannuspaikat!$D$3:$D$13,"Tarkista KP-numero")</f>
        <v>Helsinki</v>
      </c>
      <c r="I84" s="67">
        <v>5057.97</v>
      </c>
      <c r="J84" s="68"/>
      <c r="K84" s="66">
        <v>111</v>
      </c>
      <c r="L84" s="68" t="s">
        <v>272</v>
      </c>
    </row>
    <row r="85" spans="1:12">
      <c r="A85" s="63">
        <v>1600</v>
      </c>
      <c r="B85" s="63" t="s">
        <v>6013</v>
      </c>
      <c r="C85" s="64" t="s">
        <v>6097</v>
      </c>
      <c r="D85" s="65">
        <v>42764</v>
      </c>
      <c r="E85" s="66">
        <v>3</v>
      </c>
      <c r="F85" s="68"/>
      <c r="G85" s="66" t="str">
        <f>_xlfn.XLOOKUP(E85,Kustannuspaikat!$A$3:$A$8,Kustannuspaikat!$B$3:$B$8,"Tarkista KP-numero")</f>
        <v>Seminaarit</v>
      </c>
      <c r="H85" s="66" t="str">
        <f>_xlfn.XLOOKUP(F85,Kustannuspaikat!$C$3:$C$13,Kustannuspaikat!$D$3:$D$13,"Tarkista KP-numero")</f>
        <v>Tarkista KP-numero</v>
      </c>
      <c r="I85" s="68"/>
      <c r="J85" s="67">
        <v>-219.6</v>
      </c>
      <c r="K85" s="66">
        <v>971</v>
      </c>
      <c r="L85" s="68" t="s">
        <v>207</v>
      </c>
    </row>
    <row r="86" spans="1:12">
      <c r="A86" s="63">
        <v>1600</v>
      </c>
      <c r="B86" s="63" t="s">
        <v>6013</v>
      </c>
      <c r="C86" s="64" t="s">
        <v>6098</v>
      </c>
      <c r="D86" s="65">
        <v>42765</v>
      </c>
      <c r="E86" s="66">
        <v>1</v>
      </c>
      <c r="F86" s="66">
        <v>12</v>
      </c>
      <c r="G86" s="66" t="str">
        <f>_xlfn.XLOOKUP(E86,Kustannuspaikat!$A$3:$A$8,Kustannuspaikat!$B$3:$B$8,"Tarkista KP-numero")</f>
        <v>Kirjanpito</v>
      </c>
      <c r="H86" s="66" t="str">
        <f>_xlfn.XLOOKUP(F86,Kustannuspaikat!$C$3:$C$13,Kustannuspaikat!$D$3:$D$13,"Tarkista KP-numero")</f>
        <v>Tampere</v>
      </c>
      <c r="I86" s="67">
        <v>677.1</v>
      </c>
      <c r="J86" s="68"/>
      <c r="K86" s="66">
        <v>133</v>
      </c>
      <c r="L86" s="68" t="s">
        <v>269</v>
      </c>
    </row>
    <row r="87" spans="1:12">
      <c r="A87" s="63">
        <v>1600</v>
      </c>
      <c r="B87" s="63" t="s">
        <v>6013</v>
      </c>
      <c r="C87" s="64" t="s">
        <v>6099</v>
      </c>
      <c r="D87" s="65">
        <v>42765</v>
      </c>
      <c r="E87" s="66">
        <v>1</v>
      </c>
      <c r="F87" s="66">
        <v>12</v>
      </c>
      <c r="G87" s="66" t="str">
        <f>_xlfn.XLOOKUP(E87,Kustannuspaikat!$A$3:$A$8,Kustannuspaikat!$B$3:$B$8,"Tarkista KP-numero")</f>
        <v>Kirjanpito</v>
      </c>
      <c r="H87" s="66" t="str">
        <f>_xlfn.XLOOKUP(F87,Kustannuspaikat!$C$3:$C$13,Kustannuspaikat!$D$3:$D$13,"Tarkista KP-numero")</f>
        <v>Tampere</v>
      </c>
      <c r="I87" s="67">
        <v>1456.68</v>
      </c>
      <c r="J87" s="68"/>
      <c r="K87" s="66">
        <v>225</v>
      </c>
      <c r="L87" s="68" t="s">
        <v>258</v>
      </c>
    </row>
    <row r="88" spans="1:12">
      <c r="A88" s="63">
        <v>1600</v>
      </c>
      <c r="B88" s="63" t="s">
        <v>6013</v>
      </c>
      <c r="C88" s="64" t="s">
        <v>6100</v>
      </c>
      <c r="D88" s="65">
        <v>42765</v>
      </c>
      <c r="E88" s="66">
        <v>1</v>
      </c>
      <c r="F88" s="66">
        <v>12</v>
      </c>
      <c r="G88" s="66" t="str">
        <f>_xlfn.XLOOKUP(E88,Kustannuspaikat!$A$3:$A$8,Kustannuspaikat!$B$3:$B$8,"Tarkista KP-numero")</f>
        <v>Kirjanpito</v>
      </c>
      <c r="H88" s="66" t="str">
        <f>_xlfn.XLOOKUP(F88,Kustannuspaikat!$C$3:$C$13,Kustannuspaikat!$D$3:$D$13,"Tarkista KP-numero")</f>
        <v>Tampere</v>
      </c>
      <c r="I88" s="67">
        <v>971.12</v>
      </c>
      <c r="J88" s="68"/>
      <c r="K88" s="66">
        <v>225</v>
      </c>
      <c r="L88" s="68" t="s">
        <v>258</v>
      </c>
    </row>
    <row r="89" spans="1:12">
      <c r="A89" s="63">
        <v>1600</v>
      </c>
      <c r="B89" s="63" t="s">
        <v>6013</v>
      </c>
      <c r="C89" s="64" t="s">
        <v>6101</v>
      </c>
      <c r="D89" s="65">
        <v>42765</v>
      </c>
      <c r="E89" s="66">
        <v>6</v>
      </c>
      <c r="F89" s="66">
        <v>61</v>
      </c>
      <c r="G89" s="66" t="str">
        <f>_xlfn.XLOOKUP(E89,Kustannuspaikat!$A$3:$A$8,Kustannuspaikat!$B$3:$B$8,"Tarkista KP-numero")</f>
        <v>Muut palvelut</v>
      </c>
      <c r="H89" s="66" t="str">
        <f>_xlfn.XLOOKUP(F89,Kustannuspaikat!$C$3:$C$13,Kustannuspaikat!$D$3:$D$13,"Tarkista KP-numero")</f>
        <v>Helsinki</v>
      </c>
      <c r="I89" s="67">
        <v>7643.3</v>
      </c>
      <c r="J89" s="68"/>
      <c r="K89" s="66">
        <v>2078</v>
      </c>
      <c r="L89" s="68" t="s">
        <v>185</v>
      </c>
    </row>
    <row r="90" spans="1:12">
      <c r="A90" s="63">
        <v>1600</v>
      </c>
      <c r="B90" s="63" t="s">
        <v>6013</v>
      </c>
      <c r="C90" s="64" t="s">
        <v>6102</v>
      </c>
      <c r="D90" s="65">
        <v>42765</v>
      </c>
      <c r="E90" s="66">
        <v>3</v>
      </c>
      <c r="F90" s="68"/>
      <c r="G90" s="66" t="str">
        <f>_xlfn.XLOOKUP(E90,Kustannuspaikat!$A$3:$A$8,Kustannuspaikat!$B$3:$B$8,"Tarkista KP-numero")</f>
        <v>Seminaarit</v>
      </c>
      <c r="H90" s="66" t="str">
        <f>_xlfn.XLOOKUP(F90,Kustannuspaikat!$C$3:$C$13,Kustannuspaikat!$D$3:$D$13,"Tarkista KP-numero")</f>
        <v>Tarkista KP-numero</v>
      </c>
      <c r="I90" s="67">
        <v>219.6</v>
      </c>
      <c r="J90" s="68"/>
      <c r="K90" s="66">
        <v>2432</v>
      </c>
      <c r="L90" s="68" t="s">
        <v>176</v>
      </c>
    </row>
    <row r="91" spans="1:12">
      <c r="A91" s="63">
        <v>1600</v>
      </c>
      <c r="B91" s="63" t="s">
        <v>6013</v>
      </c>
      <c r="C91" s="64" t="s">
        <v>6103</v>
      </c>
      <c r="D91" s="65">
        <v>42765</v>
      </c>
      <c r="E91" s="66">
        <v>1</v>
      </c>
      <c r="F91" s="66">
        <v>13</v>
      </c>
      <c r="G91" s="66" t="str">
        <f>_xlfn.XLOOKUP(E91,Kustannuspaikat!$A$3:$A$8,Kustannuspaikat!$B$3:$B$8,"Tarkista KP-numero")</f>
        <v>Kirjanpito</v>
      </c>
      <c r="H91" s="66" t="str">
        <f>_xlfn.XLOOKUP(F91,Kustannuspaikat!$C$3:$C$13,Kustannuspaikat!$D$3:$D$13,"Tarkista KP-numero")</f>
        <v>Turku</v>
      </c>
      <c r="I91" s="67">
        <v>1098</v>
      </c>
      <c r="J91" s="68"/>
      <c r="K91" s="66">
        <v>2497</v>
      </c>
      <c r="L91" s="68" t="s">
        <v>172</v>
      </c>
    </row>
    <row r="92" spans="1:12">
      <c r="A92" s="63">
        <v>1600</v>
      </c>
      <c r="B92" s="63" t="s">
        <v>6013</v>
      </c>
      <c r="C92" s="64" t="s">
        <v>6104</v>
      </c>
      <c r="D92" s="65">
        <v>42765</v>
      </c>
      <c r="E92" s="66">
        <v>2</v>
      </c>
      <c r="F92" s="66">
        <v>22</v>
      </c>
      <c r="G92" s="66" t="str">
        <f>_xlfn.XLOOKUP(E92,Kustannuspaikat!$A$3:$A$8,Kustannuspaikat!$B$3:$B$8,"Tarkista KP-numero")</f>
        <v>Konsultointi</v>
      </c>
      <c r="H92" s="66" t="str">
        <f>_xlfn.XLOOKUP(F92,Kustannuspaikat!$C$3:$C$13,Kustannuspaikat!$D$3:$D$13,"Tarkista KP-numero")</f>
        <v>Tampere</v>
      </c>
      <c r="I92" s="67">
        <v>1217.56</v>
      </c>
      <c r="J92" s="68"/>
      <c r="K92" s="66">
        <v>2748</v>
      </c>
      <c r="L92" s="68" t="s">
        <v>166</v>
      </c>
    </row>
    <row r="93" spans="1:12">
      <c r="A93" s="63">
        <v>1600</v>
      </c>
      <c r="B93" s="63" t="s">
        <v>6013</v>
      </c>
      <c r="C93" s="64" t="s">
        <v>6105</v>
      </c>
      <c r="D93" s="65">
        <v>42765</v>
      </c>
      <c r="E93" s="66">
        <v>2</v>
      </c>
      <c r="F93" s="66">
        <v>22</v>
      </c>
      <c r="G93" s="66" t="str">
        <f>_xlfn.XLOOKUP(E93,Kustannuspaikat!$A$3:$A$8,Kustannuspaikat!$B$3:$B$8,"Tarkista KP-numero")</f>
        <v>Konsultointi</v>
      </c>
      <c r="H93" s="66" t="str">
        <f>_xlfn.XLOOKUP(F93,Kustannuspaikat!$C$3:$C$13,Kustannuspaikat!$D$3:$D$13,"Tarkista KP-numero")</f>
        <v>Tampere</v>
      </c>
      <c r="I93" s="67">
        <v>1695.8</v>
      </c>
      <c r="J93" s="68"/>
      <c r="K93" s="66">
        <v>1511</v>
      </c>
      <c r="L93" s="68" t="s">
        <v>194</v>
      </c>
    </row>
    <row r="94" spans="1:12">
      <c r="A94" s="63">
        <v>1600</v>
      </c>
      <c r="B94" s="63" t="s">
        <v>6013</v>
      </c>
      <c r="C94" s="64" t="s">
        <v>6106</v>
      </c>
      <c r="D94" s="65">
        <v>42765</v>
      </c>
      <c r="E94" s="66">
        <v>1</v>
      </c>
      <c r="F94" s="66">
        <v>12</v>
      </c>
      <c r="G94" s="66" t="str">
        <f>_xlfn.XLOOKUP(E94,Kustannuspaikat!$A$3:$A$8,Kustannuspaikat!$B$3:$B$8,"Tarkista KP-numero")</f>
        <v>Kirjanpito</v>
      </c>
      <c r="H94" s="66" t="str">
        <f>_xlfn.XLOOKUP(F94,Kustannuspaikat!$C$3:$C$13,Kustannuspaikat!$D$3:$D$13,"Tarkista KP-numero")</f>
        <v>Tampere</v>
      </c>
      <c r="I94" s="67">
        <v>677.1</v>
      </c>
      <c r="J94" s="68"/>
      <c r="K94" s="66">
        <v>1511</v>
      </c>
      <c r="L94" s="68" t="s">
        <v>194</v>
      </c>
    </row>
    <row r="95" spans="1:12">
      <c r="A95" s="63">
        <v>1600</v>
      </c>
      <c r="B95" s="63" t="s">
        <v>6013</v>
      </c>
      <c r="C95" s="64" t="s">
        <v>6107</v>
      </c>
      <c r="D95" s="65">
        <v>42765</v>
      </c>
      <c r="E95" s="66">
        <v>2</v>
      </c>
      <c r="F95" s="66">
        <v>22</v>
      </c>
      <c r="G95" s="66" t="str">
        <f>_xlfn.XLOOKUP(E95,Kustannuspaikat!$A$3:$A$8,Kustannuspaikat!$B$3:$B$8,"Tarkista KP-numero")</f>
        <v>Konsultointi</v>
      </c>
      <c r="H95" s="66" t="str">
        <f>_xlfn.XLOOKUP(F95,Kustannuspaikat!$C$3:$C$13,Kustannuspaikat!$D$3:$D$13,"Tarkista KP-numero")</f>
        <v>Tampere</v>
      </c>
      <c r="I95" s="67">
        <v>1695.8</v>
      </c>
      <c r="J95" s="68"/>
      <c r="K95" s="66">
        <v>1511</v>
      </c>
      <c r="L95" s="68" t="s">
        <v>194</v>
      </c>
    </row>
    <row r="96" spans="1:12">
      <c r="A96" s="63">
        <v>1600</v>
      </c>
      <c r="B96" s="63" t="s">
        <v>6013</v>
      </c>
      <c r="C96" s="64" t="s">
        <v>6108</v>
      </c>
      <c r="D96" s="65">
        <v>42765</v>
      </c>
      <c r="E96" s="66">
        <v>1</v>
      </c>
      <c r="F96" s="66">
        <v>12</v>
      </c>
      <c r="G96" s="66" t="str">
        <f>_xlfn.XLOOKUP(E96,Kustannuspaikat!$A$3:$A$8,Kustannuspaikat!$B$3:$B$8,"Tarkista KP-numero")</f>
        <v>Kirjanpito</v>
      </c>
      <c r="H96" s="66" t="str">
        <f>_xlfn.XLOOKUP(F96,Kustannuspaikat!$C$3:$C$13,Kustannuspaikat!$D$3:$D$13,"Tarkista KP-numero")</f>
        <v>Tampere</v>
      </c>
      <c r="I96" s="67">
        <v>541.67999999999995</v>
      </c>
      <c r="J96" s="68"/>
      <c r="K96" s="66">
        <v>1511</v>
      </c>
      <c r="L96" s="68" t="s">
        <v>194</v>
      </c>
    </row>
    <row r="97" spans="1:12">
      <c r="A97" s="63">
        <v>1600</v>
      </c>
      <c r="B97" s="63" t="s">
        <v>6013</v>
      </c>
      <c r="C97" s="64" t="s">
        <v>6109</v>
      </c>
      <c r="D97" s="65">
        <v>42765</v>
      </c>
      <c r="E97" s="66">
        <v>6</v>
      </c>
      <c r="F97" s="66">
        <v>62</v>
      </c>
      <c r="G97" s="66" t="str">
        <f>_xlfn.XLOOKUP(E97,Kustannuspaikat!$A$3:$A$8,Kustannuspaikat!$B$3:$B$8,"Tarkista KP-numero")</f>
        <v>Muut palvelut</v>
      </c>
      <c r="H97" s="66" t="str">
        <f>_xlfn.XLOOKUP(F97,Kustannuspaikat!$C$3:$C$13,Kustannuspaikat!$D$3:$D$13,"Tarkista KP-numero")</f>
        <v>Tampere</v>
      </c>
      <c r="I97" s="67">
        <v>634.4</v>
      </c>
      <c r="J97" s="68"/>
      <c r="K97" s="66">
        <v>1511</v>
      </c>
      <c r="L97" s="68" t="s">
        <v>194</v>
      </c>
    </row>
    <row r="98" spans="1:12">
      <c r="A98" s="63">
        <v>1600</v>
      </c>
      <c r="B98" s="63" t="s">
        <v>6013</v>
      </c>
      <c r="C98" s="64" t="s">
        <v>6110</v>
      </c>
      <c r="D98" s="65">
        <v>42765</v>
      </c>
      <c r="E98" s="66">
        <v>2</v>
      </c>
      <c r="F98" s="66">
        <v>22</v>
      </c>
      <c r="G98" s="66" t="str">
        <f>_xlfn.XLOOKUP(E98,Kustannuspaikat!$A$3:$A$8,Kustannuspaikat!$B$3:$B$8,"Tarkista KP-numero")</f>
        <v>Konsultointi</v>
      </c>
      <c r="H98" s="66" t="str">
        <f>_xlfn.XLOOKUP(F98,Kustannuspaikat!$C$3:$C$13,Kustannuspaikat!$D$3:$D$13,"Tarkista KP-numero")</f>
        <v>Tampere</v>
      </c>
      <c r="I98" s="67">
        <v>1187.06</v>
      </c>
      <c r="J98" s="68"/>
      <c r="K98" s="66">
        <v>1511</v>
      </c>
      <c r="L98" s="68" t="s">
        <v>194</v>
      </c>
    </row>
    <row r="99" spans="1:12">
      <c r="A99" s="63">
        <v>1600</v>
      </c>
      <c r="B99" s="63" t="s">
        <v>6013</v>
      </c>
      <c r="C99" s="64" t="s">
        <v>6111</v>
      </c>
      <c r="D99" s="65">
        <v>42765</v>
      </c>
      <c r="E99" s="66">
        <v>6</v>
      </c>
      <c r="F99" s="66">
        <v>61</v>
      </c>
      <c r="G99" s="66" t="str">
        <f>_xlfn.XLOOKUP(E99,Kustannuspaikat!$A$3:$A$8,Kustannuspaikat!$B$3:$B$8,"Tarkista KP-numero")</f>
        <v>Muut palvelut</v>
      </c>
      <c r="H99" s="66" t="str">
        <f>_xlfn.XLOOKUP(F99,Kustannuspaikat!$C$3:$C$13,Kustannuspaikat!$D$3:$D$13,"Tarkista KP-numero")</f>
        <v>Helsinki</v>
      </c>
      <c r="I99" s="67">
        <v>1032.1199999999999</v>
      </c>
      <c r="J99" s="68"/>
      <c r="K99" s="66">
        <v>1511</v>
      </c>
      <c r="L99" s="68" t="s">
        <v>194</v>
      </c>
    </row>
    <row r="100" spans="1:12">
      <c r="A100" s="63">
        <v>1600</v>
      </c>
      <c r="B100" s="63" t="s">
        <v>6013</v>
      </c>
      <c r="C100" s="64" t="s">
        <v>6112</v>
      </c>
      <c r="D100" s="65">
        <v>42765</v>
      </c>
      <c r="E100" s="66">
        <v>6</v>
      </c>
      <c r="F100" s="66">
        <v>61</v>
      </c>
      <c r="G100" s="66" t="str">
        <f>_xlfn.XLOOKUP(E100,Kustannuspaikat!$A$3:$A$8,Kustannuspaikat!$B$3:$B$8,"Tarkista KP-numero")</f>
        <v>Muut palvelut</v>
      </c>
      <c r="H100" s="66" t="str">
        <f>_xlfn.XLOOKUP(F100,Kustannuspaikat!$C$3:$C$13,Kustannuspaikat!$D$3:$D$13,"Tarkista KP-numero")</f>
        <v>Helsinki</v>
      </c>
      <c r="I100" s="67">
        <v>1376.16</v>
      </c>
      <c r="J100" s="68"/>
      <c r="K100" s="66">
        <v>1511</v>
      </c>
      <c r="L100" s="68" t="s">
        <v>194</v>
      </c>
    </row>
    <row r="101" spans="1:12">
      <c r="A101" s="63">
        <v>1600</v>
      </c>
      <c r="B101" s="63" t="s">
        <v>6013</v>
      </c>
      <c r="C101" s="64" t="s">
        <v>6113</v>
      </c>
      <c r="D101" s="65">
        <v>42765</v>
      </c>
      <c r="E101" s="66">
        <v>6</v>
      </c>
      <c r="F101" s="66">
        <v>61</v>
      </c>
      <c r="G101" s="66" t="str">
        <f>_xlfn.XLOOKUP(E101,Kustannuspaikat!$A$3:$A$8,Kustannuspaikat!$B$3:$B$8,"Tarkista KP-numero")</f>
        <v>Muut palvelut</v>
      </c>
      <c r="H101" s="66" t="str">
        <f>_xlfn.XLOOKUP(F101,Kustannuspaikat!$C$3:$C$13,Kustannuspaikat!$D$3:$D$13,"Tarkista KP-numero")</f>
        <v>Helsinki</v>
      </c>
      <c r="I101" s="67">
        <v>2064.2399999999998</v>
      </c>
      <c r="J101" s="68"/>
      <c r="K101" s="66">
        <v>1511</v>
      </c>
      <c r="L101" s="68" t="s">
        <v>194</v>
      </c>
    </row>
    <row r="102" spans="1:12">
      <c r="A102" s="63">
        <v>1600</v>
      </c>
      <c r="B102" s="63" t="s">
        <v>6013</v>
      </c>
      <c r="C102" s="64" t="s">
        <v>6114</v>
      </c>
      <c r="D102" s="65">
        <v>42765</v>
      </c>
      <c r="E102" s="66">
        <v>1</v>
      </c>
      <c r="F102" s="66">
        <v>12</v>
      </c>
      <c r="G102" s="66" t="str">
        <f>_xlfn.XLOOKUP(E102,Kustannuspaikat!$A$3:$A$8,Kustannuspaikat!$B$3:$B$8,"Tarkista KP-numero")</f>
        <v>Kirjanpito</v>
      </c>
      <c r="H102" s="66" t="str">
        <f>_xlfn.XLOOKUP(F102,Kustannuspaikat!$C$3:$C$13,Kustannuspaikat!$D$3:$D$13,"Tarkista KP-numero")</f>
        <v>Tampere</v>
      </c>
      <c r="I102" s="67">
        <v>7320</v>
      </c>
      <c r="J102" s="68"/>
      <c r="K102" s="66">
        <v>1511</v>
      </c>
      <c r="L102" s="68" t="s">
        <v>194</v>
      </c>
    </row>
    <row r="103" spans="1:12">
      <c r="A103" s="63">
        <v>1600</v>
      </c>
      <c r="B103" s="63" t="s">
        <v>6013</v>
      </c>
      <c r="C103" s="64" t="s">
        <v>6115</v>
      </c>
      <c r="D103" s="65">
        <v>42765</v>
      </c>
      <c r="E103" s="66">
        <v>6</v>
      </c>
      <c r="F103" s="66">
        <v>62</v>
      </c>
      <c r="G103" s="66" t="str">
        <f>_xlfn.XLOOKUP(E103,Kustannuspaikat!$A$3:$A$8,Kustannuspaikat!$B$3:$B$8,"Tarkista KP-numero")</f>
        <v>Muut palvelut</v>
      </c>
      <c r="H103" s="66" t="str">
        <f>_xlfn.XLOOKUP(F103,Kustannuspaikat!$C$3:$C$13,Kustannuspaikat!$D$3:$D$13,"Tarkista KP-numero")</f>
        <v>Tampere</v>
      </c>
      <c r="I103" s="67">
        <v>475.8</v>
      </c>
      <c r="J103" s="68"/>
      <c r="K103" s="66">
        <v>1511</v>
      </c>
      <c r="L103" s="68" t="s">
        <v>194</v>
      </c>
    </row>
    <row r="104" spans="1:12">
      <c r="A104" s="63">
        <v>1600</v>
      </c>
      <c r="B104" s="63" t="s">
        <v>6013</v>
      </c>
      <c r="C104" s="64" t="s">
        <v>6116</v>
      </c>
      <c r="D104" s="65">
        <v>42765</v>
      </c>
      <c r="E104" s="66">
        <v>1</v>
      </c>
      <c r="F104" s="66">
        <v>11</v>
      </c>
      <c r="G104" s="66" t="str">
        <f>_xlfn.XLOOKUP(E104,Kustannuspaikat!$A$3:$A$8,Kustannuspaikat!$B$3:$B$8,"Tarkista KP-numero")</f>
        <v>Kirjanpito</v>
      </c>
      <c r="H104" s="66" t="str">
        <f>_xlfn.XLOOKUP(F104,Kustannuspaikat!$C$3:$C$13,Kustannuspaikat!$D$3:$D$13,"Tarkista KP-numero")</f>
        <v>Helsinki</v>
      </c>
      <c r="I104" s="67">
        <v>9036.2999999999993</v>
      </c>
      <c r="J104" s="68"/>
      <c r="K104" s="66">
        <v>283</v>
      </c>
      <c r="L104" s="68" t="s">
        <v>250</v>
      </c>
    </row>
    <row r="105" spans="1:12">
      <c r="A105" s="63">
        <v>1600</v>
      </c>
      <c r="B105" s="63" t="s">
        <v>6013</v>
      </c>
      <c r="C105" s="64" t="s">
        <v>6117</v>
      </c>
      <c r="D105" s="65">
        <v>42765</v>
      </c>
      <c r="E105" s="66">
        <v>6</v>
      </c>
      <c r="F105" s="66">
        <v>62</v>
      </c>
      <c r="G105" s="66" t="str">
        <f>_xlfn.XLOOKUP(E105,Kustannuspaikat!$A$3:$A$8,Kustannuspaikat!$B$3:$B$8,"Tarkista KP-numero")</f>
        <v>Muut palvelut</v>
      </c>
      <c r="H105" s="66" t="str">
        <f>_xlfn.XLOOKUP(F105,Kustannuspaikat!$C$3:$C$13,Kustannuspaikat!$D$3:$D$13,"Tarkista KP-numero")</f>
        <v>Tampere</v>
      </c>
      <c r="I105" s="67">
        <v>2147.1999999999998</v>
      </c>
      <c r="J105" s="68"/>
      <c r="K105" s="66">
        <v>1119</v>
      </c>
      <c r="L105" s="68" t="s">
        <v>202</v>
      </c>
    </row>
    <row r="106" spans="1:12">
      <c r="A106" s="63">
        <v>1600</v>
      </c>
      <c r="B106" s="63" t="s">
        <v>6013</v>
      </c>
      <c r="C106" s="64" t="s">
        <v>6118</v>
      </c>
      <c r="D106" s="65">
        <v>42765</v>
      </c>
      <c r="E106" s="66">
        <v>6</v>
      </c>
      <c r="F106" s="66">
        <v>62</v>
      </c>
      <c r="G106" s="66" t="str">
        <f>_xlfn.XLOOKUP(E106,Kustannuspaikat!$A$3:$A$8,Kustannuspaikat!$B$3:$B$8,"Tarkista KP-numero")</f>
        <v>Muut palvelut</v>
      </c>
      <c r="H106" s="66" t="str">
        <f>_xlfn.XLOOKUP(F106,Kustannuspaikat!$C$3:$C$13,Kustannuspaikat!$D$3:$D$13,"Tarkista KP-numero")</f>
        <v>Tampere</v>
      </c>
      <c r="I106" s="67">
        <v>2244.8000000000002</v>
      </c>
      <c r="J106" s="68"/>
      <c r="K106" s="66">
        <v>1119</v>
      </c>
      <c r="L106" s="68" t="s">
        <v>202</v>
      </c>
    </row>
    <row r="107" spans="1:12">
      <c r="A107" s="63">
        <v>1600</v>
      </c>
      <c r="B107" s="63" t="s">
        <v>6013</v>
      </c>
      <c r="C107" s="64" t="s">
        <v>6119</v>
      </c>
      <c r="D107" s="65">
        <v>42765</v>
      </c>
      <c r="E107" s="66">
        <v>2</v>
      </c>
      <c r="F107" s="66">
        <v>22</v>
      </c>
      <c r="G107" s="66" t="str">
        <f>_xlfn.XLOOKUP(E107,Kustannuspaikat!$A$3:$A$8,Kustannuspaikat!$B$3:$B$8,"Tarkista KP-numero")</f>
        <v>Konsultointi</v>
      </c>
      <c r="H107" s="66" t="str">
        <f>_xlfn.XLOOKUP(F107,Kustannuspaikat!$C$3:$C$13,Kustannuspaikat!$D$3:$D$13,"Tarkista KP-numero")</f>
        <v>Tampere</v>
      </c>
      <c r="I107" s="67">
        <v>2013</v>
      </c>
      <c r="J107" s="68"/>
      <c r="K107" s="66">
        <v>346</v>
      </c>
      <c r="L107" s="68" t="s">
        <v>244</v>
      </c>
    </row>
    <row r="108" spans="1:12">
      <c r="A108" s="63">
        <v>1600</v>
      </c>
      <c r="B108" s="63" t="s">
        <v>6013</v>
      </c>
      <c r="C108" s="64" t="s">
        <v>6120</v>
      </c>
      <c r="D108" s="65">
        <v>42765</v>
      </c>
      <c r="E108" s="66">
        <v>2</v>
      </c>
      <c r="F108" s="66">
        <v>22</v>
      </c>
      <c r="G108" s="66" t="str">
        <f>_xlfn.XLOOKUP(E108,Kustannuspaikat!$A$3:$A$8,Kustannuspaikat!$B$3:$B$8,"Tarkista KP-numero")</f>
        <v>Konsultointi</v>
      </c>
      <c r="H108" s="66" t="str">
        <f>_xlfn.XLOOKUP(F108,Kustannuspaikat!$C$3:$C$13,Kustannuspaikat!$D$3:$D$13,"Tarkista KP-numero")</f>
        <v>Tampere</v>
      </c>
      <c r="I108" s="67">
        <v>971.12</v>
      </c>
      <c r="J108" s="68"/>
      <c r="K108" s="66">
        <v>346</v>
      </c>
      <c r="L108" s="68" t="s">
        <v>244</v>
      </c>
    </row>
    <row r="109" spans="1:12">
      <c r="A109" s="63">
        <v>1600</v>
      </c>
      <c r="B109" s="63" t="s">
        <v>6013</v>
      </c>
      <c r="C109" s="64" t="s">
        <v>6121</v>
      </c>
      <c r="D109" s="65">
        <v>42765</v>
      </c>
      <c r="E109" s="66">
        <v>2</v>
      </c>
      <c r="F109" s="66">
        <v>22</v>
      </c>
      <c r="G109" s="66" t="str">
        <f>_xlfn.XLOOKUP(E109,Kustannuspaikat!$A$3:$A$8,Kustannuspaikat!$B$3:$B$8,"Tarkista KP-numero")</f>
        <v>Konsultointi</v>
      </c>
      <c r="H109" s="66" t="str">
        <f>_xlfn.XLOOKUP(F109,Kustannuspaikat!$C$3:$C$13,Kustannuspaikat!$D$3:$D$13,"Tarkista KP-numero")</f>
        <v>Tampere</v>
      </c>
      <c r="I109" s="67">
        <v>971.12</v>
      </c>
      <c r="J109" s="68"/>
      <c r="K109" s="66">
        <v>346</v>
      </c>
      <c r="L109" s="68" t="s">
        <v>244</v>
      </c>
    </row>
    <row r="110" spans="1:12">
      <c r="A110" s="63">
        <v>1600</v>
      </c>
      <c r="B110" s="63" t="s">
        <v>6013</v>
      </c>
      <c r="C110" s="64" t="s">
        <v>6122</v>
      </c>
      <c r="D110" s="65">
        <v>42765</v>
      </c>
      <c r="E110" s="66">
        <v>2</v>
      </c>
      <c r="F110" s="66">
        <v>22</v>
      </c>
      <c r="G110" s="66" t="str">
        <f>_xlfn.XLOOKUP(E110,Kustannuspaikat!$A$3:$A$8,Kustannuspaikat!$B$3:$B$8,"Tarkista KP-numero")</f>
        <v>Konsultointi</v>
      </c>
      <c r="H110" s="66" t="str">
        <f>_xlfn.XLOOKUP(F110,Kustannuspaikat!$C$3:$C$13,Kustannuspaikat!$D$3:$D$13,"Tarkista KP-numero")</f>
        <v>Tampere</v>
      </c>
      <c r="I110" s="67">
        <v>971.12</v>
      </c>
      <c r="J110" s="68"/>
      <c r="K110" s="66">
        <v>346</v>
      </c>
      <c r="L110" s="68" t="s">
        <v>244</v>
      </c>
    </row>
    <row r="111" spans="1:12">
      <c r="A111" s="63">
        <v>1600</v>
      </c>
      <c r="B111" s="63" t="s">
        <v>6013</v>
      </c>
      <c r="C111" s="64" t="s">
        <v>6123</v>
      </c>
      <c r="D111" s="65">
        <v>42765</v>
      </c>
      <c r="E111" s="66">
        <v>2</v>
      </c>
      <c r="F111" s="66">
        <v>22</v>
      </c>
      <c r="G111" s="66" t="str">
        <f>_xlfn.XLOOKUP(E111,Kustannuspaikat!$A$3:$A$8,Kustannuspaikat!$B$3:$B$8,"Tarkista KP-numero")</f>
        <v>Konsultointi</v>
      </c>
      <c r="H111" s="66" t="str">
        <f>_xlfn.XLOOKUP(F111,Kustannuspaikat!$C$3:$C$13,Kustannuspaikat!$D$3:$D$13,"Tarkista KP-numero")</f>
        <v>Tampere</v>
      </c>
      <c r="I111" s="67">
        <v>300.12</v>
      </c>
      <c r="J111" s="68"/>
      <c r="K111" s="66">
        <v>346</v>
      </c>
      <c r="L111" s="68" t="s">
        <v>244</v>
      </c>
    </row>
    <row r="112" spans="1:12">
      <c r="A112" s="63">
        <v>1600</v>
      </c>
      <c r="B112" s="63" t="s">
        <v>6013</v>
      </c>
      <c r="C112" s="64" t="s">
        <v>6124</v>
      </c>
      <c r="D112" s="65">
        <v>42765</v>
      </c>
      <c r="E112" s="66">
        <v>2</v>
      </c>
      <c r="F112" s="66">
        <v>22</v>
      </c>
      <c r="G112" s="66" t="str">
        <f>_xlfn.XLOOKUP(E112,Kustannuspaikat!$A$3:$A$8,Kustannuspaikat!$B$3:$B$8,"Tarkista KP-numero")</f>
        <v>Konsultointi</v>
      </c>
      <c r="H112" s="66" t="str">
        <f>_xlfn.XLOOKUP(F112,Kustannuspaikat!$C$3:$C$13,Kustannuspaikat!$D$3:$D$13,"Tarkista KP-numero")</f>
        <v>Tampere</v>
      </c>
      <c r="I112" s="67">
        <v>300.12</v>
      </c>
      <c r="J112" s="68"/>
      <c r="K112" s="66">
        <v>346</v>
      </c>
      <c r="L112" s="68" t="s">
        <v>244</v>
      </c>
    </row>
    <row r="113" spans="1:12">
      <c r="A113" s="63">
        <v>1600</v>
      </c>
      <c r="B113" s="63" t="s">
        <v>6013</v>
      </c>
      <c r="C113" s="64" t="s">
        <v>6125</v>
      </c>
      <c r="D113" s="65">
        <v>42765</v>
      </c>
      <c r="E113" s="66">
        <v>2</v>
      </c>
      <c r="F113" s="66">
        <v>22</v>
      </c>
      <c r="G113" s="66" t="str">
        <f>_xlfn.XLOOKUP(E113,Kustannuspaikat!$A$3:$A$8,Kustannuspaikat!$B$3:$B$8,"Tarkista KP-numero")</f>
        <v>Konsultointi</v>
      </c>
      <c r="H113" s="66" t="str">
        <f>_xlfn.XLOOKUP(F113,Kustannuspaikat!$C$3:$C$13,Kustannuspaikat!$D$3:$D$13,"Tarkista KP-numero")</f>
        <v>Tampere</v>
      </c>
      <c r="I113" s="67">
        <v>300.12</v>
      </c>
      <c r="J113" s="68"/>
      <c r="K113" s="66">
        <v>346</v>
      </c>
      <c r="L113" s="68" t="s">
        <v>244</v>
      </c>
    </row>
    <row r="114" spans="1:12">
      <c r="A114" s="63">
        <v>1600</v>
      </c>
      <c r="B114" s="63" t="s">
        <v>6013</v>
      </c>
      <c r="C114" s="64" t="s">
        <v>6126</v>
      </c>
      <c r="D114" s="65">
        <v>42765</v>
      </c>
      <c r="E114" s="66">
        <v>2</v>
      </c>
      <c r="F114" s="66">
        <v>22</v>
      </c>
      <c r="G114" s="66" t="str">
        <f>_xlfn.XLOOKUP(E114,Kustannuspaikat!$A$3:$A$8,Kustannuspaikat!$B$3:$B$8,"Tarkista KP-numero")</f>
        <v>Konsultointi</v>
      </c>
      <c r="H114" s="66" t="str">
        <f>_xlfn.XLOOKUP(F114,Kustannuspaikat!$C$3:$C$13,Kustannuspaikat!$D$3:$D$13,"Tarkista KP-numero")</f>
        <v>Tampere</v>
      </c>
      <c r="I114" s="67">
        <v>1187.06</v>
      </c>
      <c r="J114" s="68"/>
      <c r="K114" s="66">
        <v>133</v>
      </c>
      <c r="L114" s="68" t="s">
        <v>269</v>
      </c>
    </row>
    <row r="115" spans="1:12">
      <c r="A115" s="63">
        <v>1600</v>
      </c>
      <c r="B115" s="63" t="s">
        <v>6013</v>
      </c>
      <c r="C115" s="64" t="s">
        <v>6127</v>
      </c>
      <c r="D115" s="65">
        <v>42765</v>
      </c>
      <c r="E115" s="66">
        <v>2</v>
      </c>
      <c r="F115" s="66">
        <v>22</v>
      </c>
      <c r="G115" s="66" t="str">
        <f>_xlfn.XLOOKUP(E115,Kustannuspaikat!$A$3:$A$8,Kustannuspaikat!$B$3:$B$8,"Tarkista KP-numero")</f>
        <v>Konsultointi</v>
      </c>
      <c r="H115" s="66" t="str">
        <f>_xlfn.XLOOKUP(F115,Kustannuspaikat!$C$3:$C$13,Kustannuspaikat!$D$3:$D$13,"Tarkista KP-numero")</f>
        <v>Tampere</v>
      </c>
      <c r="I115" s="67">
        <v>1356.64</v>
      </c>
      <c r="J115" s="68"/>
      <c r="K115" s="66">
        <v>103</v>
      </c>
      <c r="L115" s="68" t="s">
        <v>277</v>
      </c>
    </row>
    <row r="116" spans="1:12">
      <c r="A116" s="63">
        <v>1600</v>
      </c>
      <c r="B116" s="63" t="s">
        <v>6013</v>
      </c>
      <c r="C116" s="64" t="s">
        <v>6128</v>
      </c>
      <c r="D116" s="65">
        <v>42765</v>
      </c>
      <c r="E116" s="66">
        <v>2</v>
      </c>
      <c r="F116" s="66">
        <v>21</v>
      </c>
      <c r="G116" s="66" t="str">
        <f>_xlfn.XLOOKUP(E116,Kustannuspaikat!$A$3:$A$8,Kustannuspaikat!$B$3:$B$8,"Tarkista KP-numero")</f>
        <v>Konsultointi</v>
      </c>
      <c r="H116" s="66" t="str">
        <f>_xlfn.XLOOKUP(F116,Kustannuspaikat!$C$3:$C$13,Kustannuspaikat!$D$3:$D$13,"Tarkista KP-numero")</f>
        <v>Helsinki</v>
      </c>
      <c r="I116" s="67">
        <v>6270.8</v>
      </c>
      <c r="J116" s="68"/>
      <c r="K116" s="66">
        <v>103</v>
      </c>
      <c r="L116" s="68" t="s">
        <v>277</v>
      </c>
    </row>
    <row r="117" spans="1:12">
      <c r="A117" s="63">
        <v>1600</v>
      </c>
      <c r="B117" s="63" t="s">
        <v>6013</v>
      </c>
      <c r="C117" s="64" t="s">
        <v>6129</v>
      </c>
      <c r="D117" s="65">
        <v>42765</v>
      </c>
      <c r="E117" s="66">
        <v>2</v>
      </c>
      <c r="F117" s="66">
        <v>22</v>
      </c>
      <c r="G117" s="66" t="str">
        <f>_xlfn.XLOOKUP(E117,Kustannuspaikat!$A$3:$A$8,Kustannuspaikat!$B$3:$B$8,"Tarkista KP-numero")</f>
        <v>Konsultointi</v>
      </c>
      <c r="H117" s="66" t="str">
        <f>_xlfn.XLOOKUP(F117,Kustannuspaikat!$C$3:$C$13,Kustannuspaikat!$D$3:$D$13,"Tarkista KP-numero")</f>
        <v>Tampere</v>
      </c>
      <c r="I117" s="67">
        <v>1379.82</v>
      </c>
      <c r="J117" s="68"/>
      <c r="K117" s="66">
        <v>2803</v>
      </c>
      <c r="L117" s="68" t="s">
        <v>163</v>
      </c>
    </row>
    <row r="118" spans="1:12">
      <c r="A118" s="63">
        <v>1600</v>
      </c>
      <c r="B118" s="63" t="s">
        <v>6013</v>
      </c>
      <c r="C118" s="64" t="s">
        <v>6130</v>
      </c>
      <c r="D118" s="65">
        <v>42765</v>
      </c>
      <c r="E118" s="66">
        <v>3</v>
      </c>
      <c r="F118" s="68"/>
      <c r="G118" s="66" t="str">
        <f>_xlfn.XLOOKUP(E118,Kustannuspaikat!$A$3:$A$8,Kustannuspaikat!$B$3:$B$8,"Tarkista KP-numero")</f>
        <v>Seminaarit</v>
      </c>
      <c r="H118" s="66" t="str">
        <f>_xlfn.XLOOKUP(F118,Kustannuspaikat!$C$3:$C$13,Kustannuspaikat!$D$3:$D$13,"Tarkista KP-numero")</f>
        <v>Tarkista KP-numero</v>
      </c>
      <c r="I118" s="67">
        <v>61</v>
      </c>
      <c r="J118" s="68"/>
      <c r="K118" s="66">
        <v>2803</v>
      </c>
      <c r="L118" s="68" t="s">
        <v>163</v>
      </c>
    </row>
    <row r="119" spans="1:12">
      <c r="A119" s="63">
        <v>1600</v>
      </c>
      <c r="B119" s="63" t="s">
        <v>6013</v>
      </c>
      <c r="C119" s="64" t="s">
        <v>6131</v>
      </c>
      <c r="D119" s="65">
        <v>42765</v>
      </c>
      <c r="E119" s="66">
        <v>6</v>
      </c>
      <c r="F119" s="66">
        <v>62</v>
      </c>
      <c r="G119" s="66" t="str">
        <f>_xlfn.XLOOKUP(E119,Kustannuspaikat!$A$3:$A$8,Kustannuspaikat!$B$3:$B$8,"Tarkista KP-numero")</f>
        <v>Muut palvelut</v>
      </c>
      <c r="H119" s="66" t="str">
        <f>_xlfn.XLOOKUP(F119,Kustannuspaikat!$C$3:$C$13,Kustannuspaikat!$D$3:$D$13,"Tarkista KP-numero")</f>
        <v>Tampere</v>
      </c>
      <c r="I119" s="67">
        <v>1073.5999999999999</v>
      </c>
      <c r="J119" s="68"/>
      <c r="K119" s="66">
        <v>2803</v>
      </c>
      <c r="L119" s="68" t="s">
        <v>163</v>
      </c>
    </row>
    <row r="120" spans="1:12">
      <c r="A120" s="63">
        <v>1600</v>
      </c>
      <c r="B120" s="63" t="s">
        <v>6013</v>
      </c>
      <c r="C120" s="64" t="s">
        <v>6132</v>
      </c>
      <c r="D120" s="65">
        <v>42765</v>
      </c>
      <c r="E120" s="66">
        <v>1</v>
      </c>
      <c r="F120" s="66">
        <v>13</v>
      </c>
      <c r="G120" s="66" t="str">
        <f>_xlfn.XLOOKUP(E120,Kustannuspaikat!$A$3:$A$8,Kustannuspaikat!$B$3:$B$8,"Tarkista KP-numero")</f>
        <v>Kirjanpito</v>
      </c>
      <c r="H120" s="66" t="str">
        <f>_xlfn.XLOOKUP(F120,Kustannuspaikat!$C$3:$C$13,Kustannuspaikat!$D$3:$D$13,"Tarkista KP-numero")</f>
        <v>Turku</v>
      </c>
      <c r="I120" s="67">
        <v>2179.2199999999998</v>
      </c>
      <c r="J120" s="68"/>
      <c r="K120" s="66">
        <v>2628</v>
      </c>
      <c r="L120" s="68" t="s">
        <v>167</v>
      </c>
    </row>
    <row r="121" spans="1:12">
      <c r="A121" s="63">
        <v>1600</v>
      </c>
      <c r="B121" s="63" t="s">
        <v>6013</v>
      </c>
      <c r="C121" s="64" t="s">
        <v>6133</v>
      </c>
      <c r="D121" s="65">
        <v>42765</v>
      </c>
      <c r="E121" s="66">
        <v>6</v>
      </c>
      <c r="F121" s="66">
        <v>62</v>
      </c>
      <c r="G121" s="66" t="str">
        <f>_xlfn.XLOOKUP(E121,Kustannuspaikat!$A$3:$A$8,Kustannuspaikat!$B$3:$B$8,"Tarkista KP-numero")</f>
        <v>Muut palvelut</v>
      </c>
      <c r="H121" s="66" t="str">
        <f>_xlfn.XLOOKUP(F121,Kustannuspaikat!$C$3:$C$13,Kustannuspaikat!$D$3:$D$13,"Tarkista KP-numero")</f>
        <v>Tampere</v>
      </c>
      <c r="I121" s="67">
        <v>771.04</v>
      </c>
      <c r="J121" s="68"/>
      <c r="K121" s="66">
        <v>2628</v>
      </c>
      <c r="L121" s="68" t="s">
        <v>167</v>
      </c>
    </row>
    <row r="122" spans="1:12">
      <c r="A122" s="63">
        <v>1600</v>
      </c>
      <c r="B122" s="63" t="s">
        <v>6013</v>
      </c>
      <c r="C122" s="64" t="s">
        <v>6134</v>
      </c>
      <c r="D122" s="65">
        <v>42765</v>
      </c>
      <c r="E122" s="66">
        <v>1</v>
      </c>
      <c r="F122" s="66">
        <v>11</v>
      </c>
      <c r="G122" s="66" t="str">
        <f>_xlfn.XLOOKUP(E122,Kustannuspaikat!$A$3:$A$8,Kustannuspaikat!$B$3:$B$8,"Tarkista KP-numero")</f>
        <v>Kirjanpito</v>
      </c>
      <c r="H122" s="66" t="str">
        <f>_xlfn.XLOOKUP(F122,Kustannuspaikat!$C$3:$C$13,Kustannuspaikat!$D$3:$D$13,"Tarkista KP-numero")</f>
        <v>Helsinki</v>
      </c>
      <c r="I122" s="67">
        <v>3569.72</v>
      </c>
      <c r="J122" s="68"/>
      <c r="K122" s="66">
        <v>3107</v>
      </c>
      <c r="L122" s="68" t="s">
        <v>151</v>
      </c>
    </row>
    <row r="123" spans="1:12">
      <c r="A123" s="63">
        <v>1600</v>
      </c>
      <c r="B123" s="63" t="s">
        <v>6013</v>
      </c>
      <c r="C123" s="64" t="s">
        <v>6135</v>
      </c>
      <c r="D123" s="65">
        <v>42765</v>
      </c>
      <c r="E123" s="66">
        <v>1</v>
      </c>
      <c r="F123" s="66">
        <v>11</v>
      </c>
      <c r="G123" s="66" t="str">
        <f>_xlfn.XLOOKUP(E123,Kustannuspaikat!$A$3:$A$8,Kustannuspaikat!$B$3:$B$8,"Tarkista KP-numero")</f>
        <v>Kirjanpito</v>
      </c>
      <c r="H123" s="66" t="str">
        <f>_xlfn.XLOOKUP(F123,Kustannuspaikat!$C$3:$C$13,Kustannuspaikat!$D$3:$D$13,"Tarkista KP-numero")</f>
        <v>Helsinki</v>
      </c>
      <c r="I123" s="67">
        <v>2989</v>
      </c>
      <c r="J123" s="68"/>
      <c r="K123" s="66">
        <v>3107</v>
      </c>
      <c r="L123" s="68" t="s">
        <v>151</v>
      </c>
    </row>
    <row r="124" spans="1:12">
      <c r="A124" s="63">
        <v>1600</v>
      </c>
      <c r="B124" s="63" t="s">
        <v>6013</v>
      </c>
      <c r="C124" s="64" t="s">
        <v>6136</v>
      </c>
      <c r="D124" s="65">
        <v>42765</v>
      </c>
      <c r="E124" s="66">
        <v>6</v>
      </c>
      <c r="F124" s="66">
        <v>62</v>
      </c>
      <c r="G124" s="66" t="str">
        <f>_xlfn.XLOOKUP(E124,Kustannuspaikat!$A$3:$A$8,Kustannuspaikat!$B$3:$B$8,"Tarkista KP-numero")</f>
        <v>Muut palvelut</v>
      </c>
      <c r="H124" s="66" t="str">
        <f>_xlfn.XLOOKUP(F124,Kustannuspaikat!$C$3:$C$13,Kustannuspaikat!$D$3:$D$13,"Tarkista KP-numero")</f>
        <v>Tampere</v>
      </c>
      <c r="I124" s="67">
        <v>585.6</v>
      </c>
      <c r="J124" s="68"/>
      <c r="K124" s="66">
        <v>2457</v>
      </c>
      <c r="L124" s="68" t="s">
        <v>173</v>
      </c>
    </row>
    <row r="125" spans="1:12">
      <c r="A125" s="63">
        <v>1600</v>
      </c>
      <c r="B125" s="63" t="s">
        <v>6013</v>
      </c>
      <c r="C125" s="64" t="s">
        <v>6137</v>
      </c>
      <c r="D125" s="65">
        <v>42765</v>
      </c>
      <c r="E125" s="66">
        <v>6</v>
      </c>
      <c r="F125" s="66">
        <v>62</v>
      </c>
      <c r="G125" s="66" t="str">
        <f>_xlfn.XLOOKUP(E125,Kustannuspaikat!$A$3:$A$8,Kustannuspaikat!$B$3:$B$8,"Tarkista KP-numero")</f>
        <v>Muut palvelut</v>
      </c>
      <c r="H125" s="66" t="str">
        <f>_xlfn.XLOOKUP(F125,Kustannuspaikat!$C$3:$C$13,Kustannuspaikat!$D$3:$D$13,"Tarkista KP-numero")</f>
        <v>Tampere</v>
      </c>
      <c r="I125" s="67">
        <v>829.6</v>
      </c>
      <c r="J125" s="68"/>
      <c r="K125" s="66">
        <v>2457</v>
      </c>
      <c r="L125" s="68" t="s">
        <v>173</v>
      </c>
    </row>
    <row r="126" spans="1:12">
      <c r="A126" s="63">
        <v>1600</v>
      </c>
      <c r="B126" s="63" t="s">
        <v>6013</v>
      </c>
      <c r="C126" s="64" t="s">
        <v>6138</v>
      </c>
      <c r="D126" s="65">
        <v>42765</v>
      </c>
      <c r="E126" s="66">
        <v>2</v>
      </c>
      <c r="F126" s="66">
        <v>22</v>
      </c>
      <c r="G126" s="66" t="str">
        <f>_xlfn.XLOOKUP(E126,Kustannuspaikat!$A$3:$A$8,Kustannuspaikat!$B$3:$B$8,"Tarkista KP-numero")</f>
        <v>Konsultointi</v>
      </c>
      <c r="H126" s="66" t="str">
        <f>_xlfn.XLOOKUP(F126,Kustannuspaikat!$C$3:$C$13,Kustannuspaikat!$D$3:$D$13,"Tarkista KP-numero")</f>
        <v>Tampere</v>
      </c>
      <c r="I126" s="67">
        <v>1256.5999999999999</v>
      </c>
      <c r="J126" s="68"/>
      <c r="K126" s="66">
        <v>756</v>
      </c>
      <c r="L126" s="68" t="s">
        <v>217</v>
      </c>
    </row>
    <row r="127" spans="1:12">
      <c r="A127" s="63">
        <v>1600</v>
      </c>
      <c r="B127" s="63" t="s">
        <v>6013</v>
      </c>
      <c r="C127" s="64" t="s">
        <v>6139</v>
      </c>
      <c r="D127" s="65">
        <v>42765</v>
      </c>
      <c r="E127" s="66">
        <v>6</v>
      </c>
      <c r="F127" s="66">
        <v>62</v>
      </c>
      <c r="G127" s="66" t="str">
        <f>_xlfn.XLOOKUP(E127,Kustannuspaikat!$A$3:$A$8,Kustannuspaikat!$B$3:$B$8,"Tarkista KP-numero")</f>
        <v>Muut palvelut</v>
      </c>
      <c r="H127" s="66" t="str">
        <f>_xlfn.XLOOKUP(F127,Kustannuspaikat!$C$3:$C$13,Kustannuspaikat!$D$3:$D$13,"Tarkista KP-numero")</f>
        <v>Tampere</v>
      </c>
      <c r="I127" s="67">
        <v>409.92</v>
      </c>
      <c r="J127" s="68"/>
      <c r="K127" s="66">
        <v>2432</v>
      </c>
      <c r="L127" s="68" t="s">
        <v>176</v>
      </c>
    </row>
    <row r="128" spans="1:12">
      <c r="A128" s="63">
        <v>1600</v>
      </c>
      <c r="B128" s="63" t="s">
        <v>6013</v>
      </c>
      <c r="C128" s="64" t="s">
        <v>6140</v>
      </c>
      <c r="D128" s="65">
        <v>42765</v>
      </c>
      <c r="E128" s="66">
        <v>6</v>
      </c>
      <c r="F128" s="66">
        <v>62</v>
      </c>
      <c r="G128" s="66" t="str">
        <f>_xlfn.XLOOKUP(E128,Kustannuspaikat!$A$3:$A$8,Kustannuspaikat!$B$3:$B$8,"Tarkista KP-numero")</f>
        <v>Muut palvelut</v>
      </c>
      <c r="H128" s="66" t="str">
        <f>_xlfn.XLOOKUP(F128,Kustannuspaikat!$C$3:$C$13,Kustannuspaikat!$D$3:$D$13,"Tarkista KP-numero")</f>
        <v>Tampere</v>
      </c>
      <c r="I128" s="67">
        <v>409.92</v>
      </c>
      <c r="J128" s="68"/>
      <c r="K128" s="66">
        <v>2432</v>
      </c>
      <c r="L128" s="68" t="s">
        <v>176</v>
      </c>
    </row>
    <row r="129" spans="1:12">
      <c r="A129" s="63">
        <v>1600</v>
      </c>
      <c r="B129" s="63" t="s">
        <v>6013</v>
      </c>
      <c r="C129" s="64" t="s">
        <v>6141</v>
      </c>
      <c r="D129" s="65">
        <v>42765</v>
      </c>
      <c r="E129" s="66">
        <v>1</v>
      </c>
      <c r="F129" s="66">
        <v>12</v>
      </c>
      <c r="G129" s="66" t="str">
        <f>_xlfn.XLOOKUP(E129,Kustannuspaikat!$A$3:$A$8,Kustannuspaikat!$B$3:$B$8,"Tarkista KP-numero")</f>
        <v>Kirjanpito</v>
      </c>
      <c r="H129" s="66" t="str">
        <f>_xlfn.XLOOKUP(F129,Kustannuspaikat!$C$3:$C$13,Kustannuspaikat!$D$3:$D$13,"Tarkista KP-numero")</f>
        <v>Tampere</v>
      </c>
      <c r="I129" s="67">
        <v>1165.0999999999999</v>
      </c>
      <c r="J129" s="68"/>
      <c r="K129" s="66">
        <v>1440</v>
      </c>
      <c r="L129" s="68" t="s">
        <v>195</v>
      </c>
    </row>
    <row r="130" spans="1:12">
      <c r="A130" s="63">
        <v>1600</v>
      </c>
      <c r="B130" s="63" t="s">
        <v>6013</v>
      </c>
      <c r="C130" s="64" t="s">
        <v>6142</v>
      </c>
      <c r="D130" s="65">
        <v>42765</v>
      </c>
      <c r="E130" s="66">
        <v>1</v>
      </c>
      <c r="F130" s="66">
        <v>12</v>
      </c>
      <c r="G130" s="66" t="str">
        <f>_xlfn.XLOOKUP(E130,Kustannuspaikat!$A$3:$A$8,Kustannuspaikat!$B$3:$B$8,"Tarkista KP-numero")</f>
        <v>Kirjanpito</v>
      </c>
      <c r="H130" s="66" t="str">
        <f>_xlfn.XLOOKUP(F130,Kustannuspaikat!$C$3:$C$13,Kustannuspaikat!$D$3:$D$13,"Tarkista KP-numero")</f>
        <v>Tampere</v>
      </c>
      <c r="I130" s="67">
        <v>777.14</v>
      </c>
      <c r="J130" s="68"/>
      <c r="K130" s="66">
        <v>1440</v>
      </c>
      <c r="L130" s="68" t="s">
        <v>195</v>
      </c>
    </row>
    <row r="131" spans="1:12">
      <c r="A131" s="63">
        <v>1600</v>
      </c>
      <c r="B131" s="63" t="s">
        <v>6013</v>
      </c>
      <c r="C131" s="64" t="s">
        <v>6143</v>
      </c>
      <c r="D131" s="65">
        <v>42765</v>
      </c>
      <c r="E131" s="66">
        <v>1</v>
      </c>
      <c r="F131" s="66">
        <v>12</v>
      </c>
      <c r="G131" s="66" t="str">
        <f>_xlfn.XLOOKUP(E131,Kustannuspaikat!$A$3:$A$8,Kustannuspaikat!$B$3:$B$8,"Tarkista KP-numero")</f>
        <v>Kirjanpito</v>
      </c>
      <c r="H131" s="66" t="str">
        <f>_xlfn.XLOOKUP(F131,Kustannuspaikat!$C$3:$C$13,Kustannuspaikat!$D$3:$D$13,"Tarkista KP-numero")</f>
        <v>Tampere</v>
      </c>
      <c r="I131" s="67">
        <v>1281</v>
      </c>
      <c r="J131" s="68"/>
      <c r="K131" s="66">
        <v>611</v>
      </c>
      <c r="L131" s="68" t="s">
        <v>227</v>
      </c>
    </row>
    <row r="132" spans="1:12">
      <c r="A132" s="63">
        <v>1600</v>
      </c>
      <c r="B132" s="63" t="s">
        <v>6013</v>
      </c>
      <c r="C132" s="64" t="s">
        <v>6144</v>
      </c>
      <c r="D132" s="65">
        <v>42765</v>
      </c>
      <c r="E132" s="66">
        <v>2</v>
      </c>
      <c r="F132" s="66">
        <v>21</v>
      </c>
      <c r="G132" s="66" t="str">
        <f>_xlfn.XLOOKUP(E132,Kustannuspaikat!$A$3:$A$8,Kustannuspaikat!$B$3:$B$8,"Tarkista KP-numero")</f>
        <v>Konsultointi</v>
      </c>
      <c r="H132" s="66" t="str">
        <f>_xlfn.XLOOKUP(F132,Kustannuspaikat!$C$3:$C$13,Kustannuspaikat!$D$3:$D$13,"Tarkista KP-numero")</f>
        <v>Helsinki</v>
      </c>
      <c r="I132" s="67">
        <v>3447.72</v>
      </c>
      <c r="J132" s="68"/>
      <c r="K132" s="66">
        <v>2178</v>
      </c>
      <c r="L132" s="68" t="s">
        <v>182</v>
      </c>
    </row>
    <row r="133" spans="1:12">
      <c r="A133" s="63">
        <v>1600</v>
      </c>
      <c r="B133" s="63" t="s">
        <v>6013</v>
      </c>
      <c r="C133" s="64" t="s">
        <v>6145</v>
      </c>
      <c r="D133" s="65">
        <v>42765</v>
      </c>
      <c r="E133" s="66">
        <v>6</v>
      </c>
      <c r="F133" s="66">
        <v>62</v>
      </c>
      <c r="G133" s="66" t="str">
        <f>_xlfn.XLOOKUP(E133,Kustannuspaikat!$A$3:$A$8,Kustannuspaikat!$B$3:$B$8,"Tarkista KP-numero")</f>
        <v>Muut palvelut</v>
      </c>
      <c r="H133" s="66" t="str">
        <f>_xlfn.XLOOKUP(F133,Kustannuspaikat!$C$3:$C$13,Kustannuspaikat!$D$3:$D$13,"Tarkista KP-numero")</f>
        <v>Tampere</v>
      </c>
      <c r="I133" s="67">
        <v>353.8</v>
      </c>
      <c r="J133" s="68"/>
      <c r="K133" s="66">
        <v>2178</v>
      </c>
      <c r="L133" s="68" t="s">
        <v>182</v>
      </c>
    </row>
    <row r="134" spans="1:12">
      <c r="A134" s="63">
        <v>1600</v>
      </c>
      <c r="B134" s="63" t="s">
        <v>6013</v>
      </c>
      <c r="C134" s="64" t="s">
        <v>6146</v>
      </c>
      <c r="D134" s="65">
        <v>42765</v>
      </c>
      <c r="E134" s="66">
        <v>6</v>
      </c>
      <c r="F134" s="66">
        <v>62</v>
      </c>
      <c r="G134" s="66" t="str">
        <f>_xlfn.XLOOKUP(E134,Kustannuspaikat!$A$3:$A$8,Kustannuspaikat!$B$3:$B$8,"Tarkista KP-numero")</f>
        <v>Muut palvelut</v>
      </c>
      <c r="H134" s="66" t="str">
        <f>_xlfn.XLOOKUP(F134,Kustannuspaikat!$C$3:$C$13,Kustannuspaikat!$D$3:$D$13,"Tarkista KP-numero")</f>
        <v>Tampere</v>
      </c>
      <c r="I134" s="67">
        <v>963.8</v>
      </c>
      <c r="J134" s="68"/>
      <c r="K134" s="66">
        <v>2178</v>
      </c>
      <c r="L134" s="68" t="s">
        <v>182</v>
      </c>
    </row>
    <row r="135" spans="1:12">
      <c r="A135" s="63">
        <v>1600</v>
      </c>
      <c r="B135" s="63" t="s">
        <v>6013</v>
      </c>
      <c r="C135" s="64" t="s">
        <v>6147</v>
      </c>
      <c r="D135" s="65">
        <v>42765</v>
      </c>
      <c r="E135" s="66">
        <v>6</v>
      </c>
      <c r="F135" s="66">
        <v>62</v>
      </c>
      <c r="G135" s="66" t="str">
        <f>_xlfn.XLOOKUP(E135,Kustannuspaikat!$A$3:$A$8,Kustannuspaikat!$B$3:$B$8,"Tarkista KP-numero")</f>
        <v>Muut palvelut</v>
      </c>
      <c r="H135" s="66" t="str">
        <f>_xlfn.XLOOKUP(F135,Kustannuspaikat!$C$3:$C$13,Kustannuspaikat!$D$3:$D$13,"Tarkista KP-numero")</f>
        <v>Tampere</v>
      </c>
      <c r="I135" s="67">
        <v>539.24</v>
      </c>
      <c r="J135" s="68"/>
      <c r="K135" s="66">
        <v>2178</v>
      </c>
      <c r="L135" s="68" t="s">
        <v>182</v>
      </c>
    </row>
    <row r="136" spans="1:12">
      <c r="A136" s="63">
        <v>1600</v>
      </c>
      <c r="B136" s="63" t="s">
        <v>6013</v>
      </c>
      <c r="C136" s="64" t="s">
        <v>6148</v>
      </c>
      <c r="D136" s="65">
        <v>42765</v>
      </c>
      <c r="E136" s="66">
        <v>6</v>
      </c>
      <c r="F136" s="66">
        <v>61</v>
      </c>
      <c r="G136" s="66" t="str">
        <f>_xlfn.XLOOKUP(E136,Kustannuspaikat!$A$3:$A$8,Kustannuspaikat!$B$3:$B$8,"Tarkista KP-numero")</f>
        <v>Muut palvelut</v>
      </c>
      <c r="H136" s="66" t="str">
        <f>_xlfn.XLOOKUP(F136,Kustannuspaikat!$C$3:$C$13,Kustannuspaikat!$D$3:$D$13,"Tarkista KP-numero")</f>
        <v>Helsinki</v>
      </c>
      <c r="I136" s="67">
        <v>3633.99</v>
      </c>
      <c r="J136" s="68"/>
      <c r="K136" s="66">
        <v>2341</v>
      </c>
      <c r="L136" s="68" t="s">
        <v>177</v>
      </c>
    </row>
    <row r="137" spans="1:12">
      <c r="A137" s="63">
        <v>1600</v>
      </c>
      <c r="B137" s="63" t="s">
        <v>6013</v>
      </c>
      <c r="C137" s="64" t="s">
        <v>6149</v>
      </c>
      <c r="D137" s="65">
        <v>42765</v>
      </c>
      <c r="E137" s="66">
        <v>1</v>
      </c>
      <c r="F137" s="66">
        <v>12</v>
      </c>
      <c r="G137" s="66" t="str">
        <f>_xlfn.XLOOKUP(E137,Kustannuspaikat!$A$3:$A$8,Kustannuspaikat!$B$3:$B$8,"Tarkista KP-numero")</f>
        <v>Kirjanpito</v>
      </c>
      <c r="H137" s="66" t="str">
        <f>_xlfn.XLOOKUP(F137,Kustannuspaikat!$C$3:$C$13,Kustannuspaikat!$D$3:$D$13,"Tarkista KP-numero")</f>
        <v>Tampere</v>
      </c>
      <c r="I137" s="67">
        <v>7686</v>
      </c>
      <c r="J137" s="68"/>
      <c r="K137" s="66">
        <v>2341</v>
      </c>
      <c r="L137" s="68" t="s">
        <v>177</v>
      </c>
    </row>
    <row r="138" spans="1:12">
      <c r="A138" s="63">
        <v>1600</v>
      </c>
      <c r="B138" s="63" t="s">
        <v>6013</v>
      </c>
      <c r="C138" s="64" t="s">
        <v>6150</v>
      </c>
      <c r="D138" s="65">
        <v>42765</v>
      </c>
      <c r="E138" s="66">
        <v>1</v>
      </c>
      <c r="F138" s="66">
        <v>12</v>
      </c>
      <c r="G138" s="66" t="str">
        <f>_xlfn.XLOOKUP(E138,Kustannuspaikat!$A$3:$A$8,Kustannuspaikat!$B$3:$B$8,"Tarkista KP-numero")</f>
        <v>Kirjanpito</v>
      </c>
      <c r="H138" s="66" t="str">
        <f>_xlfn.XLOOKUP(F138,Kustannuspaikat!$C$3:$C$13,Kustannuspaikat!$D$3:$D$13,"Tarkista KP-numero")</f>
        <v>Tampere</v>
      </c>
      <c r="I138" s="67">
        <v>2372.9</v>
      </c>
      <c r="J138" s="68"/>
      <c r="K138" s="66">
        <v>2341</v>
      </c>
      <c r="L138" s="68" t="s">
        <v>177</v>
      </c>
    </row>
    <row r="139" spans="1:12">
      <c r="A139" s="63">
        <v>1600</v>
      </c>
      <c r="B139" s="63" t="s">
        <v>6013</v>
      </c>
      <c r="C139" s="64" t="s">
        <v>6151</v>
      </c>
      <c r="D139" s="65">
        <v>42765</v>
      </c>
      <c r="E139" s="66">
        <v>2</v>
      </c>
      <c r="F139" s="66">
        <v>21</v>
      </c>
      <c r="G139" s="66" t="str">
        <f>_xlfn.XLOOKUP(E139,Kustannuspaikat!$A$3:$A$8,Kustannuspaikat!$B$3:$B$8,"Tarkista KP-numero")</f>
        <v>Konsultointi</v>
      </c>
      <c r="H139" s="66" t="str">
        <f>_xlfn.XLOOKUP(F139,Kustannuspaikat!$C$3:$C$13,Kustannuspaikat!$D$3:$D$13,"Tarkista KP-numero")</f>
        <v>Helsinki</v>
      </c>
      <c r="I139" s="67">
        <v>8158.14</v>
      </c>
      <c r="J139" s="68"/>
      <c r="K139" s="66">
        <v>212</v>
      </c>
      <c r="L139" s="68" t="s">
        <v>260</v>
      </c>
    </row>
    <row r="140" spans="1:12">
      <c r="A140" s="63">
        <v>1600</v>
      </c>
      <c r="B140" s="63" t="s">
        <v>6013</v>
      </c>
      <c r="C140" s="64" t="s">
        <v>6152</v>
      </c>
      <c r="D140" s="65">
        <v>42765</v>
      </c>
      <c r="E140" s="66">
        <v>6</v>
      </c>
      <c r="F140" s="66">
        <v>62</v>
      </c>
      <c r="G140" s="66" t="str">
        <f>_xlfn.XLOOKUP(E140,Kustannuspaikat!$A$3:$A$8,Kustannuspaikat!$B$3:$B$8,"Tarkista KP-numero")</f>
        <v>Muut palvelut</v>
      </c>
      <c r="H140" s="66" t="str">
        <f>_xlfn.XLOOKUP(F140,Kustannuspaikat!$C$3:$C$13,Kustannuspaikat!$D$3:$D$13,"Tarkista KP-numero")</f>
        <v>Tampere</v>
      </c>
      <c r="I140" s="67">
        <v>954.04</v>
      </c>
      <c r="J140" s="68"/>
      <c r="K140" s="66">
        <v>1440</v>
      </c>
      <c r="L140" s="68" t="s">
        <v>195</v>
      </c>
    </row>
    <row r="141" spans="1:12">
      <c r="A141" s="63">
        <v>1600</v>
      </c>
      <c r="B141" s="63" t="s">
        <v>6013</v>
      </c>
      <c r="C141" s="64" t="s">
        <v>6153</v>
      </c>
      <c r="D141" s="65">
        <v>42765</v>
      </c>
      <c r="E141" s="66">
        <v>2</v>
      </c>
      <c r="F141" s="66">
        <v>21</v>
      </c>
      <c r="G141" s="66" t="str">
        <f>_xlfn.XLOOKUP(E141,Kustannuspaikat!$A$3:$A$8,Kustannuspaikat!$B$3:$B$8,"Tarkista KP-numero")</f>
        <v>Konsultointi</v>
      </c>
      <c r="H141" s="66" t="str">
        <f>_xlfn.XLOOKUP(F141,Kustannuspaikat!$C$3:$C$13,Kustannuspaikat!$D$3:$D$13,"Tarkista KP-numero")</f>
        <v>Helsinki</v>
      </c>
      <c r="I141" s="67">
        <v>5368</v>
      </c>
      <c r="J141" s="68"/>
      <c r="K141" s="66">
        <v>1440</v>
      </c>
      <c r="L141" s="68" t="s">
        <v>195</v>
      </c>
    </row>
    <row r="142" spans="1:12">
      <c r="A142" s="63">
        <v>1600</v>
      </c>
      <c r="B142" s="63" t="s">
        <v>6013</v>
      </c>
      <c r="C142" s="64" t="s">
        <v>6154</v>
      </c>
      <c r="D142" s="65">
        <v>42765</v>
      </c>
      <c r="E142" s="66">
        <v>1</v>
      </c>
      <c r="F142" s="66">
        <v>12</v>
      </c>
      <c r="G142" s="66" t="str">
        <f>_xlfn.XLOOKUP(E142,Kustannuspaikat!$A$3:$A$8,Kustannuspaikat!$B$3:$B$8,"Tarkista KP-numero")</f>
        <v>Kirjanpito</v>
      </c>
      <c r="H142" s="66" t="str">
        <f>_xlfn.XLOOKUP(F142,Kustannuspaikat!$C$3:$C$13,Kustannuspaikat!$D$3:$D$13,"Tarkista KP-numero")</f>
        <v>Tampere</v>
      </c>
      <c r="I142" s="67">
        <v>1372.5</v>
      </c>
      <c r="J142" s="68"/>
      <c r="K142" s="66">
        <v>2432</v>
      </c>
      <c r="L142" s="68" t="s">
        <v>176</v>
      </c>
    </row>
    <row r="143" spans="1:12">
      <c r="A143" s="63">
        <v>1600</v>
      </c>
      <c r="B143" s="63" t="s">
        <v>6013</v>
      </c>
      <c r="C143" s="64" t="s">
        <v>6155</v>
      </c>
      <c r="D143" s="65">
        <v>42765</v>
      </c>
      <c r="E143" s="66">
        <v>3</v>
      </c>
      <c r="F143" s="68"/>
      <c r="G143" s="66" t="str">
        <f>_xlfn.XLOOKUP(E143,Kustannuspaikat!$A$3:$A$8,Kustannuspaikat!$B$3:$B$8,"Tarkista KP-numero")</f>
        <v>Seminaarit</v>
      </c>
      <c r="H143" s="66" t="str">
        <f>_xlfn.XLOOKUP(F143,Kustannuspaikat!$C$3:$C$13,Kustannuspaikat!$D$3:$D$13,"Tarkista KP-numero")</f>
        <v>Tarkista KP-numero</v>
      </c>
      <c r="I143" s="67">
        <v>165.92</v>
      </c>
      <c r="J143" s="68"/>
      <c r="K143" s="66">
        <v>2432</v>
      </c>
      <c r="L143" s="68" t="s">
        <v>176</v>
      </c>
    </row>
    <row r="144" spans="1:12">
      <c r="A144" s="63">
        <v>1600</v>
      </c>
      <c r="B144" s="63" t="s">
        <v>6013</v>
      </c>
      <c r="C144" s="64" t="s">
        <v>6156</v>
      </c>
      <c r="D144" s="65">
        <v>42765</v>
      </c>
      <c r="E144" s="66">
        <v>6</v>
      </c>
      <c r="F144" s="66">
        <v>62</v>
      </c>
      <c r="G144" s="66" t="str">
        <f>_xlfn.XLOOKUP(E144,Kustannuspaikat!$A$3:$A$8,Kustannuspaikat!$B$3:$B$8,"Tarkista KP-numero")</f>
        <v>Muut palvelut</v>
      </c>
      <c r="H144" s="66" t="str">
        <f>_xlfn.XLOOKUP(F144,Kustannuspaikat!$C$3:$C$13,Kustannuspaikat!$D$3:$D$13,"Tarkista KP-numero")</f>
        <v>Tampere</v>
      </c>
      <c r="I144" s="67">
        <v>1073.5999999999999</v>
      </c>
      <c r="J144" s="68"/>
      <c r="K144" s="66">
        <v>440</v>
      </c>
      <c r="L144" s="68" t="s">
        <v>239</v>
      </c>
    </row>
    <row r="145" spans="1:12">
      <c r="A145" s="63">
        <v>1600</v>
      </c>
      <c r="B145" s="63" t="s">
        <v>6013</v>
      </c>
      <c r="C145" s="64" t="s">
        <v>6157</v>
      </c>
      <c r="D145" s="65">
        <v>42765</v>
      </c>
      <c r="E145" s="66">
        <v>2</v>
      </c>
      <c r="F145" s="66">
        <v>22</v>
      </c>
      <c r="G145" s="66" t="str">
        <f>_xlfn.XLOOKUP(E145,Kustannuspaikat!$A$3:$A$8,Kustannuspaikat!$B$3:$B$8,"Tarkista KP-numero")</f>
        <v>Konsultointi</v>
      </c>
      <c r="H145" s="66" t="str">
        <f>_xlfn.XLOOKUP(F145,Kustannuspaikat!$C$3:$C$13,Kustannuspaikat!$D$3:$D$13,"Tarkista KP-numero")</f>
        <v>Tampere</v>
      </c>
      <c r="I145" s="67">
        <v>1622.6</v>
      </c>
      <c r="J145" s="68"/>
      <c r="K145" s="66">
        <v>2178</v>
      </c>
      <c r="L145" s="68" t="s">
        <v>182</v>
      </c>
    </row>
    <row r="146" spans="1:12">
      <c r="A146" s="63">
        <v>1600</v>
      </c>
      <c r="B146" s="63" t="s">
        <v>6013</v>
      </c>
      <c r="C146" s="64" t="s">
        <v>6158</v>
      </c>
      <c r="D146" s="65">
        <v>42765</v>
      </c>
      <c r="E146" s="66">
        <v>2</v>
      </c>
      <c r="F146" s="66">
        <v>23</v>
      </c>
      <c r="G146" s="66" t="str">
        <f>_xlfn.XLOOKUP(E146,Kustannuspaikat!$A$3:$A$8,Kustannuspaikat!$B$3:$B$8,"Tarkista KP-numero")</f>
        <v>Konsultointi</v>
      </c>
      <c r="H146" s="66" t="str">
        <f>_xlfn.XLOOKUP(F146,Kustannuspaikat!$C$3:$C$13,Kustannuspaikat!$D$3:$D$13,"Tarkista KP-numero")</f>
        <v>Turku</v>
      </c>
      <c r="I146" s="67">
        <v>976</v>
      </c>
      <c r="J146" s="68"/>
      <c r="K146" s="66">
        <v>2178</v>
      </c>
      <c r="L146" s="68" t="s">
        <v>182</v>
      </c>
    </row>
    <row r="147" spans="1:12">
      <c r="A147" s="63">
        <v>1600</v>
      </c>
      <c r="B147" s="63" t="s">
        <v>6013</v>
      </c>
      <c r="C147" s="64" t="s">
        <v>6159</v>
      </c>
      <c r="D147" s="65">
        <v>42765</v>
      </c>
      <c r="E147" s="66">
        <v>2</v>
      </c>
      <c r="F147" s="66">
        <v>22</v>
      </c>
      <c r="G147" s="66" t="str">
        <f>_xlfn.XLOOKUP(E147,Kustannuspaikat!$A$3:$A$8,Kustannuspaikat!$B$3:$B$8,"Tarkista KP-numero")</f>
        <v>Konsultointi</v>
      </c>
      <c r="H147" s="66" t="str">
        <f>_xlfn.XLOOKUP(F147,Kustannuspaikat!$C$3:$C$13,Kustannuspaikat!$D$3:$D$13,"Tarkista KP-numero")</f>
        <v>Tampere</v>
      </c>
      <c r="I147" s="67">
        <v>1256.5999999999999</v>
      </c>
      <c r="J147" s="68"/>
      <c r="K147" s="66">
        <v>2178</v>
      </c>
      <c r="L147" s="68" t="s">
        <v>182</v>
      </c>
    </row>
    <row r="148" spans="1:12">
      <c r="A148" s="63">
        <v>1600</v>
      </c>
      <c r="B148" s="63" t="s">
        <v>6013</v>
      </c>
      <c r="C148" s="64" t="s">
        <v>6160</v>
      </c>
      <c r="D148" s="65">
        <v>42765</v>
      </c>
      <c r="E148" s="66">
        <v>6</v>
      </c>
      <c r="F148" s="66">
        <v>62</v>
      </c>
      <c r="G148" s="66" t="str">
        <f>_xlfn.XLOOKUP(E148,Kustannuspaikat!$A$3:$A$8,Kustannuspaikat!$B$3:$B$8,"Tarkista KP-numero")</f>
        <v>Muut palvelut</v>
      </c>
      <c r="H148" s="66" t="str">
        <f>_xlfn.XLOOKUP(F148,Kustannuspaikat!$C$3:$C$13,Kustannuspaikat!$D$3:$D$13,"Tarkista KP-numero")</f>
        <v>Tampere</v>
      </c>
      <c r="I148" s="67">
        <v>580.72</v>
      </c>
      <c r="J148" s="68"/>
      <c r="K148" s="66">
        <v>949</v>
      </c>
      <c r="L148" s="68" t="s">
        <v>208</v>
      </c>
    </row>
    <row r="149" spans="1:12">
      <c r="A149" s="63">
        <v>1600</v>
      </c>
      <c r="B149" s="63" t="s">
        <v>6013</v>
      </c>
      <c r="C149" s="64" t="s">
        <v>6161</v>
      </c>
      <c r="D149" s="65">
        <v>42765</v>
      </c>
      <c r="E149" s="66">
        <v>2</v>
      </c>
      <c r="F149" s="66">
        <v>23</v>
      </c>
      <c r="G149" s="66" t="str">
        <f>_xlfn.XLOOKUP(E149,Kustannuspaikat!$A$3:$A$8,Kustannuspaikat!$B$3:$B$8,"Tarkista KP-numero")</f>
        <v>Konsultointi</v>
      </c>
      <c r="H149" s="66" t="str">
        <f>_xlfn.XLOOKUP(F149,Kustannuspaikat!$C$3:$C$13,Kustannuspaikat!$D$3:$D$13,"Tarkista KP-numero")</f>
        <v>Turku</v>
      </c>
      <c r="I149" s="67">
        <v>3818.6</v>
      </c>
      <c r="J149" s="68"/>
      <c r="K149" s="66">
        <v>1805</v>
      </c>
      <c r="L149" s="68" t="s">
        <v>192</v>
      </c>
    </row>
    <row r="150" spans="1:12">
      <c r="A150" s="63">
        <v>1600</v>
      </c>
      <c r="B150" s="63" t="s">
        <v>6013</v>
      </c>
      <c r="C150" s="64" t="s">
        <v>6162</v>
      </c>
      <c r="D150" s="65">
        <v>42765</v>
      </c>
      <c r="E150" s="66">
        <v>2</v>
      </c>
      <c r="F150" s="66">
        <v>21</v>
      </c>
      <c r="G150" s="66" t="str">
        <f>_xlfn.XLOOKUP(E150,Kustannuspaikat!$A$3:$A$8,Kustannuspaikat!$B$3:$B$8,"Tarkista KP-numero")</f>
        <v>Konsultointi</v>
      </c>
      <c r="H150" s="66" t="str">
        <f>_xlfn.XLOOKUP(F150,Kustannuspaikat!$C$3:$C$13,Kustannuspaikat!$D$3:$D$13,"Tarkista KP-numero")</f>
        <v>Helsinki</v>
      </c>
      <c r="I150" s="67">
        <v>185.44</v>
      </c>
      <c r="J150" s="68"/>
      <c r="K150" s="66">
        <v>1805</v>
      </c>
      <c r="L150" s="68" t="s">
        <v>192</v>
      </c>
    </row>
    <row r="151" spans="1:12">
      <c r="A151" s="63">
        <v>1600</v>
      </c>
      <c r="B151" s="63" t="s">
        <v>6013</v>
      </c>
      <c r="C151" s="64" t="s">
        <v>6163</v>
      </c>
      <c r="D151" s="65">
        <v>42765</v>
      </c>
      <c r="E151" s="66">
        <v>2</v>
      </c>
      <c r="F151" s="66">
        <v>21</v>
      </c>
      <c r="G151" s="66" t="str">
        <f>_xlfn.XLOOKUP(E151,Kustannuspaikat!$A$3:$A$8,Kustannuspaikat!$B$3:$B$8,"Tarkista KP-numero")</f>
        <v>Konsultointi</v>
      </c>
      <c r="H151" s="66" t="str">
        <f>_xlfn.XLOOKUP(F151,Kustannuspaikat!$C$3:$C$13,Kustannuspaikat!$D$3:$D$13,"Tarkista KP-numero")</f>
        <v>Helsinki</v>
      </c>
      <c r="I151" s="67">
        <v>1220</v>
      </c>
      <c r="J151" s="68"/>
      <c r="K151" s="66">
        <v>1805</v>
      </c>
      <c r="L151" s="68" t="s">
        <v>192</v>
      </c>
    </row>
    <row r="152" spans="1:12">
      <c r="A152" s="63">
        <v>1600</v>
      </c>
      <c r="B152" s="63" t="s">
        <v>6013</v>
      </c>
      <c r="C152" s="64" t="s">
        <v>6164</v>
      </c>
      <c r="D152" s="65">
        <v>42765</v>
      </c>
      <c r="E152" s="66">
        <v>6</v>
      </c>
      <c r="F152" s="66">
        <v>61</v>
      </c>
      <c r="G152" s="66" t="str">
        <f>_xlfn.XLOOKUP(E152,Kustannuspaikat!$A$3:$A$8,Kustannuspaikat!$B$3:$B$8,"Tarkista KP-numero")</f>
        <v>Muut palvelut</v>
      </c>
      <c r="H152" s="66" t="str">
        <f>_xlfn.XLOOKUP(F152,Kustannuspaikat!$C$3:$C$13,Kustannuspaikat!$D$3:$D$13,"Tarkista KP-numero")</f>
        <v>Helsinki</v>
      </c>
      <c r="I152" s="67">
        <v>3318.4</v>
      </c>
      <c r="J152" s="68"/>
      <c r="K152" s="66">
        <v>111</v>
      </c>
      <c r="L152" s="68" t="s">
        <v>272</v>
      </c>
    </row>
    <row r="153" spans="1:12">
      <c r="A153" s="63">
        <v>1600</v>
      </c>
      <c r="B153" s="63" t="s">
        <v>6013</v>
      </c>
      <c r="C153" s="64" t="s">
        <v>6165</v>
      </c>
      <c r="D153" s="65">
        <v>42765</v>
      </c>
      <c r="E153" s="66">
        <v>1</v>
      </c>
      <c r="F153" s="66">
        <v>11</v>
      </c>
      <c r="G153" s="66" t="str">
        <f>_xlfn.XLOOKUP(E153,Kustannuspaikat!$A$3:$A$8,Kustannuspaikat!$B$3:$B$8,"Tarkista KP-numero")</f>
        <v>Kirjanpito</v>
      </c>
      <c r="H153" s="66" t="str">
        <f>_xlfn.XLOOKUP(F153,Kustannuspaikat!$C$3:$C$13,Kustannuspaikat!$D$3:$D$13,"Tarkista KP-numero")</f>
        <v>Helsinki</v>
      </c>
      <c r="I153" s="67">
        <v>839.85</v>
      </c>
      <c r="J153" s="68"/>
      <c r="K153" s="66">
        <v>111</v>
      </c>
      <c r="L153" s="68" t="s">
        <v>272</v>
      </c>
    </row>
    <row r="154" spans="1:12">
      <c r="A154" s="63">
        <v>1600</v>
      </c>
      <c r="B154" s="63" t="s">
        <v>6013</v>
      </c>
      <c r="C154" s="64" t="s">
        <v>6166</v>
      </c>
      <c r="D154" s="65">
        <v>42765</v>
      </c>
      <c r="E154" s="66">
        <v>1</v>
      </c>
      <c r="F154" s="66">
        <v>13</v>
      </c>
      <c r="G154" s="66" t="str">
        <f>_xlfn.XLOOKUP(E154,Kustannuspaikat!$A$3:$A$8,Kustannuspaikat!$B$3:$B$8,"Tarkista KP-numero")</f>
        <v>Kirjanpito</v>
      </c>
      <c r="H154" s="66" t="str">
        <f>_xlfn.XLOOKUP(F154,Kustannuspaikat!$C$3:$C$13,Kustannuspaikat!$D$3:$D$13,"Tarkista KP-numero")</f>
        <v>Turku</v>
      </c>
      <c r="I154" s="67">
        <v>1708</v>
      </c>
      <c r="J154" s="68"/>
      <c r="K154" s="66">
        <v>111</v>
      </c>
      <c r="L154" s="68" t="s">
        <v>272</v>
      </c>
    </row>
    <row r="155" spans="1:12">
      <c r="A155" s="63">
        <v>1600</v>
      </c>
      <c r="B155" s="63" t="s">
        <v>6013</v>
      </c>
      <c r="C155" s="64" t="s">
        <v>6167</v>
      </c>
      <c r="D155" s="65">
        <v>42765</v>
      </c>
      <c r="E155" s="66">
        <v>6</v>
      </c>
      <c r="F155" s="66">
        <v>61</v>
      </c>
      <c r="G155" s="66" t="str">
        <f>_xlfn.XLOOKUP(E155,Kustannuspaikat!$A$3:$A$8,Kustannuspaikat!$B$3:$B$8,"Tarkista KP-numero")</f>
        <v>Muut palvelut</v>
      </c>
      <c r="H155" s="66" t="str">
        <f>_xlfn.XLOOKUP(F155,Kustannuspaikat!$C$3:$C$13,Kustannuspaikat!$D$3:$D$13,"Tarkista KP-numero")</f>
        <v>Helsinki</v>
      </c>
      <c r="I155" s="67">
        <v>5108.12</v>
      </c>
      <c r="J155" s="68"/>
      <c r="K155" s="66">
        <v>111</v>
      </c>
      <c r="L155" s="68" t="s">
        <v>272</v>
      </c>
    </row>
    <row r="156" spans="1:12">
      <c r="A156" s="63">
        <v>1600</v>
      </c>
      <c r="B156" s="63" t="s">
        <v>6013</v>
      </c>
      <c r="C156" s="64" t="s">
        <v>6168</v>
      </c>
      <c r="D156" s="65">
        <v>42765</v>
      </c>
      <c r="E156" s="66">
        <v>6</v>
      </c>
      <c r="F156" s="66">
        <v>62</v>
      </c>
      <c r="G156" s="66" t="str">
        <f>_xlfn.XLOOKUP(E156,Kustannuspaikat!$A$3:$A$8,Kustannuspaikat!$B$3:$B$8,"Tarkista KP-numero")</f>
        <v>Muut palvelut</v>
      </c>
      <c r="H156" s="66" t="str">
        <f>_xlfn.XLOOKUP(F156,Kustannuspaikat!$C$3:$C$13,Kustannuspaikat!$D$3:$D$13,"Tarkista KP-numero")</f>
        <v>Tampere</v>
      </c>
      <c r="I156" s="67">
        <v>817.4</v>
      </c>
      <c r="J156" s="68"/>
      <c r="K156" s="66">
        <v>111</v>
      </c>
      <c r="L156" s="68" t="s">
        <v>272</v>
      </c>
    </row>
    <row r="157" spans="1:12">
      <c r="A157" s="63">
        <v>1600</v>
      </c>
      <c r="B157" s="63" t="s">
        <v>6013</v>
      </c>
      <c r="C157" s="64" t="s">
        <v>6169</v>
      </c>
      <c r="D157" s="65">
        <v>42765</v>
      </c>
      <c r="E157" s="66">
        <v>2</v>
      </c>
      <c r="F157" s="66">
        <v>22</v>
      </c>
      <c r="G157" s="66" t="str">
        <f>_xlfn.XLOOKUP(E157,Kustannuspaikat!$A$3:$A$8,Kustannuspaikat!$B$3:$B$8,"Tarkista KP-numero")</f>
        <v>Konsultointi</v>
      </c>
      <c r="H157" s="66" t="str">
        <f>_xlfn.XLOOKUP(F157,Kustannuspaikat!$C$3:$C$13,Kustannuspaikat!$D$3:$D$13,"Tarkista KP-numero")</f>
        <v>Tampere</v>
      </c>
      <c r="I157" s="67">
        <v>1695.8</v>
      </c>
      <c r="J157" s="68"/>
      <c r="K157" s="66">
        <v>111</v>
      </c>
      <c r="L157" s="68" t="s">
        <v>272</v>
      </c>
    </row>
    <row r="158" spans="1:12">
      <c r="A158" s="63">
        <v>1600</v>
      </c>
      <c r="B158" s="63" t="s">
        <v>6013</v>
      </c>
      <c r="C158" s="64" t="s">
        <v>6170</v>
      </c>
      <c r="D158" s="65">
        <v>42765</v>
      </c>
      <c r="E158" s="66">
        <v>2</v>
      </c>
      <c r="F158" s="66">
        <v>22</v>
      </c>
      <c r="G158" s="66" t="str">
        <f>_xlfn.XLOOKUP(E158,Kustannuspaikat!$A$3:$A$8,Kustannuspaikat!$B$3:$B$8,"Tarkista KP-numero")</f>
        <v>Konsultointi</v>
      </c>
      <c r="H158" s="66" t="str">
        <f>_xlfn.XLOOKUP(F158,Kustannuspaikat!$C$3:$C$13,Kustannuspaikat!$D$3:$D$13,"Tarkista KP-numero")</f>
        <v>Tampere</v>
      </c>
      <c r="I158" s="67">
        <v>2427.8000000000002</v>
      </c>
      <c r="J158" s="68"/>
      <c r="K158" s="66">
        <v>111</v>
      </c>
      <c r="L158" s="68" t="s">
        <v>272</v>
      </c>
    </row>
    <row r="159" spans="1:12">
      <c r="A159" s="63">
        <v>1600</v>
      </c>
      <c r="B159" s="63" t="s">
        <v>6013</v>
      </c>
      <c r="C159" s="64" t="s">
        <v>6171</v>
      </c>
      <c r="D159" s="65">
        <v>42765</v>
      </c>
      <c r="E159" s="66">
        <v>2</v>
      </c>
      <c r="F159" s="66">
        <v>22</v>
      </c>
      <c r="G159" s="66" t="str">
        <f>_xlfn.XLOOKUP(E159,Kustannuspaikat!$A$3:$A$8,Kustannuspaikat!$B$3:$B$8,"Tarkista KP-numero")</f>
        <v>Konsultointi</v>
      </c>
      <c r="H159" s="66" t="str">
        <f>_xlfn.XLOOKUP(F159,Kustannuspaikat!$C$3:$C$13,Kustannuspaikat!$D$3:$D$13,"Tarkista KP-numero")</f>
        <v>Tampere</v>
      </c>
      <c r="I159" s="67">
        <v>2427.8000000000002</v>
      </c>
      <c r="J159" s="68"/>
      <c r="K159" s="66">
        <v>111</v>
      </c>
      <c r="L159" s="68" t="s">
        <v>272</v>
      </c>
    </row>
    <row r="160" spans="1:12">
      <c r="A160" s="63">
        <v>1600</v>
      </c>
      <c r="B160" s="63" t="s">
        <v>6013</v>
      </c>
      <c r="C160" s="64" t="s">
        <v>6172</v>
      </c>
      <c r="D160" s="65">
        <v>42765</v>
      </c>
      <c r="E160" s="66">
        <v>6</v>
      </c>
      <c r="F160" s="66">
        <v>61</v>
      </c>
      <c r="G160" s="66" t="str">
        <f>_xlfn.XLOOKUP(E160,Kustannuspaikat!$A$3:$A$8,Kustannuspaikat!$B$3:$B$8,"Tarkista KP-numero")</f>
        <v>Muut palvelut</v>
      </c>
      <c r="H160" s="66" t="str">
        <f>_xlfn.XLOOKUP(F160,Kustannuspaikat!$C$3:$C$13,Kustannuspaikat!$D$3:$D$13,"Tarkista KP-numero")</f>
        <v>Helsinki</v>
      </c>
      <c r="I160" s="67">
        <v>4494.4799999999996</v>
      </c>
      <c r="J160" s="68"/>
      <c r="K160" s="66">
        <v>111</v>
      </c>
      <c r="L160" s="68" t="s">
        <v>272</v>
      </c>
    </row>
    <row r="161" spans="1:12">
      <c r="A161" s="63">
        <v>1600</v>
      </c>
      <c r="B161" s="63" t="s">
        <v>6013</v>
      </c>
      <c r="C161" s="64" t="s">
        <v>6173</v>
      </c>
      <c r="D161" s="65">
        <v>42765</v>
      </c>
      <c r="E161" s="66">
        <v>6</v>
      </c>
      <c r="F161" s="66">
        <v>62</v>
      </c>
      <c r="G161" s="66" t="str">
        <f>_xlfn.XLOOKUP(E161,Kustannuspaikat!$A$3:$A$8,Kustannuspaikat!$B$3:$B$8,"Tarkista KP-numero")</f>
        <v>Muut palvelut</v>
      </c>
      <c r="H161" s="66" t="str">
        <f>_xlfn.XLOOKUP(F161,Kustannuspaikat!$C$3:$C$13,Kustannuspaikat!$D$3:$D$13,"Tarkista KP-numero")</f>
        <v>Tampere</v>
      </c>
      <c r="I161" s="67">
        <v>146.4</v>
      </c>
      <c r="J161" s="68"/>
      <c r="K161" s="66">
        <v>1268</v>
      </c>
      <c r="L161" s="68" t="s">
        <v>198</v>
      </c>
    </row>
    <row r="162" spans="1:12">
      <c r="A162" s="63">
        <v>1600</v>
      </c>
      <c r="B162" s="63" t="s">
        <v>6013</v>
      </c>
      <c r="C162" s="64" t="s">
        <v>6174</v>
      </c>
      <c r="D162" s="65">
        <v>42765</v>
      </c>
      <c r="E162" s="66">
        <v>1</v>
      </c>
      <c r="F162" s="66">
        <v>12</v>
      </c>
      <c r="G162" s="66" t="str">
        <f>_xlfn.XLOOKUP(E162,Kustannuspaikat!$A$3:$A$8,Kustannuspaikat!$B$3:$B$8,"Tarkista KP-numero")</f>
        <v>Kirjanpito</v>
      </c>
      <c r="H162" s="66" t="str">
        <f>_xlfn.XLOOKUP(F162,Kustannuspaikat!$C$3:$C$13,Kustannuspaikat!$D$3:$D$13,"Tarkista KP-numero")</f>
        <v>Tampere</v>
      </c>
      <c r="I162" s="67">
        <v>1830</v>
      </c>
      <c r="J162" s="68"/>
      <c r="K162" s="66">
        <v>1268</v>
      </c>
      <c r="L162" s="68" t="s">
        <v>198</v>
      </c>
    </row>
    <row r="163" spans="1:12">
      <c r="A163" s="63">
        <v>1600</v>
      </c>
      <c r="B163" s="63" t="s">
        <v>6013</v>
      </c>
      <c r="C163" s="64" t="s">
        <v>6175</v>
      </c>
      <c r="D163" s="65">
        <v>42765</v>
      </c>
      <c r="E163" s="66">
        <v>6</v>
      </c>
      <c r="F163" s="66">
        <v>62</v>
      </c>
      <c r="G163" s="66" t="str">
        <f>_xlfn.XLOOKUP(E163,Kustannuspaikat!$A$3:$A$8,Kustannuspaikat!$B$3:$B$8,"Tarkista KP-numero")</f>
        <v>Muut palvelut</v>
      </c>
      <c r="H163" s="66" t="str">
        <f>_xlfn.XLOOKUP(F163,Kustannuspaikat!$C$3:$C$13,Kustannuspaikat!$D$3:$D$13,"Tarkista KP-numero")</f>
        <v>Tampere</v>
      </c>
      <c r="I163" s="67">
        <v>634.4</v>
      </c>
      <c r="J163" s="68"/>
      <c r="K163" s="66">
        <v>1268</v>
      </c>
      <c r="L163" s="68" t="s">
        <v>198</v>
      </c>
    </row>
    <row r="164" spans="1:12">
      <c r="A164" s="63">
        <v>1600</v>
      </c>
      <c r="B164" s="63" t="s">
        <v>6013</v>
      </c>
      <c r="C164" s="64" t="s">
        <v>6176</v>
      </c>
      <c r="D164" s="65">
        <v>42765</v>
      </c>
      <c r="E164" s="66">
        <v>6</v>
      </c>
      <c r="F164" s="66">
        <v>62</v>
      </c>
      <c r="G164" s="66" t="str">
        <f>_xlfn.XLOOKUP(E164,Kustannuspaikat!$A$3:$A$8,Kustannuspaikat!$B$3:$B$8,"Tarkista KP-numero")</f>
        <v>Muut palvelut</v>
      </c>
      <c r="H164" s="66" t="str">
        <f>_xlfn.XLOOKUP(F164,Kustannuspaikat!$C$3:$C$13,Kustannuspaikat!$D$3:$D$13,"Tarkista KP-numero")</f>
        <v>Tampere</v>
      </c>
      <c r="I164" s="67">
        <v>414.8</v>
      </c>
      <c r="J164" s="68"/>
      <c r="K164" s="66">
        <v>1268</v>
      </c>
      <c r="L164" s="68" t="s">
        <v>198</v>
      </c>
    </row>
    <row r="165" spans="1:12">
      <c r="A165" s="63">
        <v>1600</v>
      </c>
      <c r="B165" s="63" t="s">
        <v>6013</v>
      </c>
      <c r="C165" s="64" t="s">
        <v>6177</v>
      </c>
      <c r="D165" s="65">
        <v>42767</v>
      </c>
      <c r="E165" s="66">
        <v>1</v>
      </c>
      <c r="F165" s="66">
        <v>11</v>
      </c>
      <c r="G165" s="66" t="str">
        <f>_xlfn.XLOOKUP(E165,Kustannuspaikat!$A$3:$A$8,Kustannuspaikat!$B$3:$B$8,"Tarkista KP-numero")</f>
        <v>Kirjanpito</v>
      </c>
      <c r="H165" s="66" t="str">
        <f>_xlfn.XLOOKUP(F165,Kustannuspaikat!$C$3:$C$13,Kustannuspaikat!$D$3:$D$13,"Tarkista KP-numero")</f>
        <v>Helsinki</v>
      </c>
      <c r="I165" s="67">
        <v>13526.14</v>
      </c>
      <c r="J165" s="68"/>
      <c r="K165" s="66">
        <v>1805</v>
      </c>
      <c r="L165" s="68" t="s">
        <v>192</v>
      </c>
    </row>
    <row r="166" spans="1:12">
      <c r="A166" s="63">
        <v>1600</v>
      </c>
      <c r="B166" s="63" t="s">
        <v>6013</v>
      </c>
      <c r="C166" s="64" t="s">
        <v>6178</v>
      </c>
      <c r="D166" s="65">
        <v>42767</v>
      </c>
      <c r="E166" s="66">
        <v>1</v>
      </c>
      <c r="F166" s="66">
        <v>11</v>
      </c>
      <c r="G166" s="66" t="str">
        <f>_xlfn.XLOOKUP(E166,Kustannuspaikat!$A$3:$A$8,Kustannuspaikat!$B$3:$B$8,"Tarkista KP-numero")</f>
        <v>Kirjanpito</v>
      </c>
      <c r="H166" s="66" t="str">
        <f>_xlfn.XLOOKUP(F166,Kustannuspaikat!$C$3:$C$13,Kustannuspaikat!$D$3:$D$13,"Tarkista KP-numero")</f>
        <v>Helsinki</v>
      </c>
      <c r="I166" s="67">
        <v>463.6</v>
      </c>
      <c r="J166" s="68"/>
      <c r="K166" s="66">
        <v>1805</v>
      </c>
      <c r="L166" s="68" t="s">
        <v>192</v>
      </c>
    </row>
    <row r="167" spans="1:12">
      <c r="A167" s="63">
        <v>1600</v>
      </c>
      <c r="B167" s="63" t="s">
        <v>6013</v>
      </c>
      <c r="C167" s="64" t="s">
        <v>6179</v>
      </c>
      <c r="D167" s="65">
        <v>42769</v>
      </c>
      <c r="E167" s="66">
        <v>1</v>
      </c>
      <c r="F167" s="66">
        <v>13</v>
      </c>
      <c r="G167" s="66" t="str">
        <f>_xlfn.XLOOKUP(E167,Kustannuspaikat!$A$3:$A$8,Kustannuspaikat!$B$3:$B$8,"Tarkista KP-numero")</f>
        <v>Kirjanpito</v>
      </c>
      <c r="H167" s="66" t="str">
        <f>_xlfn.XLOOKUP(F167,Kustannuspaikat!$C$3:$C$13,Kustannuspaikat!$D$3:$D$13,"Tarkista KP-numero")</f>
        <v>Turku</v>
      </c>
      <c r="I167" s="68"/>
      <c r="J167" s="67">
        <v>-1098</v>
      </c>
      <c r="K167" s="66">
        <v>2497</v>
      </c>
      <c r="L167" s="68" t="s">
        <v>172</v>
      </c>
    </row>
    <row r="168" spans="1:12">
      <c r="A168" s="63">
        <v>1600</v>
      </c>
      <c r="B168" s="63" t="s">
        <v>6013</v>
      </c>
      <c r="C168" s="64" t="s">
        <v>6180</v>
      </c>
      <c r="D168" s="65">
        <v>42769</v>
      </c>
      <c r="E168" s="66">
        <v>1</v>
      </c>
      <c r="F168" s="66">
        <v>13</v>
      </c>
      <c r="G168" s="66" t="str">
        <f>_xlfn.XLOOKUP(E168,Kustannuspaikat!$A$3:$A$8,Kustannuspaikat!$B$3:$B$8,"Tarkista KP-numero")</f>
        <v>Kirjanpito</v>
      </c>
      <c r="H168" s="66" t="str">
        <f>_xlfn.XLOOKUP(F168,Kustannuspaikat!$C$3:$C$13,Kustannuspaikat!$D$3:$D$13,"Tarkista KP-numero")</f>
        <v>Turku</v>
      </c>
      <c r="I168" s="67">
        <v>854</v>
      </c>
      <c r="J168" s="68"/>
      <c r="K168" s="66">
        <v>2497</v>
      </c>
      <c r="L168" s="68" t="s">
        <v>172</v>
      </c>
    </row>
    <row r="169" spans="1:12">
      <c r="A169" s="63">
        <v>1600</v>
      </c>
      <c r="B169" s="63" t="s">
        <v>6013</v>
      </c>
      <c r="C169" s="64" t="s">
        <v>6181</v>
      </c>
      <c r="D169" s="65">
        <v>42772</v>
      </c>
      <c r="E169" s="66">
        <v>6</v>
      </c>
      <c r="F169" s="66">
        <v>61</v>
      </c>
      <c r="G169" s="66" t="str">
        <f>_xlfn.XLOOKUP(E169,Kustannuspaikat!$A$3:$A$8,Kustannuspaikat!$B$3:$B$8,"Tarkista KP-numero")</f>
        <v>Muut palvelut</v>
      </c>
      <c r="H169" s="66" t="str">
        <f>_xlfn.XLOOKUP(F169,Kustannuspaikat!$C$3:$C$13,Kustannuspaikat!$D$3:$D$13,"Tarkista KP-numero")</f>
        <v>Helsinki</v>
      </c>
      <c r="I169" s="67">
        <v>1073.5999999999999</v>
      </c>
      <c r="J169" s="68"/>
      <c r="K169" s="66">
        <v>93</v>
      </c>
      <c r="L169" s="68" t="s">
        <v>282</v>
      </c>
    </row>
    <row r="170" spans="1:12">
      <c r="A170" s="63">
        <v>1600</v>
      </c>
      <c r="B170" s="63" t="s">
        <v>6013</v>
      </c>
      <c r="C170" s="64" t="s">
        <v>6182</v>
      </c>
      <c r="D170" s="65">
        <v>42772</v>
      </c>
      <c r="E170" s="66">
        <v>3</v>
      </c>
      <c r="F170" s="68"/>
      <c r="G170" s="66" t="str">
        <f>_xlfn.XLOOKUP(E170,Kustannuspaikat!$A$3:$A$8,Kustannuspaikat!$B$3:$B$8,"Tarkista KP-numero")</f>
        <v>Seminaarit</v>
      </c>
      <c r="H170" s="66" t="str">
        <f>_xlfn.XLOOKUP(F170,Kustannuspaikat!$C$3:$C$13,Kustannuspaikat!$D$3:$D$13,"Tarkista KP-numero")</f>
        <v>Tarkista KP-numero</v>
      </c>
      <c r="I170" s="67">
        <v>231.8</v>
      </c>
      <c r="J170" s="68"/>
      <c r="K170" s="66">
        <v>225</v>
      </c>
      <c r="L170" s="68" t="s">
        <v>258</v>
      </c>
    </row>
    <row r="171" spans="1:12">
      <c r="A171" s="63">
        <v>1600</v>
      </c>
      <c r="B171" s="63" t="s">
        <v>6013</v>
      </c>
      <c r="C171" s="64" t="s">
        <v>6183</v>
      </c>
      <c r="D171" s="65">
        <v>42772</v>
      </c>
      <c r="E171" s="66">
        <v>1</v>
      </c>
      <c r="F171" s="66">
        <v>12</v>
      </c>
      <c r="G171" s="66" t="str">
        <f>_xlfn.XLOOKUP(E171,Kustannuspaikat!$A$3:$A$8,Kustannuspaikat!$B$3:$B$8,"Tarkista KP-numero")</f>
        <v>Kirjanpito</v>
      </c>
      <c r="H171" s="66" t="str">
        <f>_xlfn.XLOOKUP(F171,Kustannuspaikat!$C$3:$C$13,Kustannuspaikat!$D$3:$D$13,"Tarkista KP-numero")</f>
        <v>Tampere</v>
      </c>
      <c r="I171" s="67">
        <v>4209</v>
      </c>
      <c r="J171" s="68"/>
      <c r="K171" s="66">
        <v>320</v>
      </c>
      <c r="L171" s="68" t="s">
        <v>245</v>
      </c>
    </row>
    <row r="172" spans="1:12">
      <c r="A172" s="63">
        <v>1600</v>
      </c>
      <c r="B172" s="63" t="s">
        <v>6013</v>
      </c>
      <c r="C172" s="64" t="s">
        <v>6184</v>
      </c>
      <c r="D172" s="65">
        <v>42772</v>
      </c>
      <c r="E172" s="66">
        <v>2</v>
      </c>
      <c r="F172" s="66">
        <v>22</v>
      </c>
      <c r="G172" s="66" t="str">
        <f>_xlfn.XLOOKUP(E172,Kustannuspaikat!$A$3:$A$8,Kustannuspaikat!$B$3:$B$8,"Tarkista KP-numero")</f>
        <v>Konsultointi</v>
      </c>
      <c r="H172" s="66" t="str">
        <f>_xlfn.XLOOKUP(F172,Kustannuspaikat!$C$3:$C$13,Kustannuspaikat!$D$3:$D$13,"Tarkista KP-numero")</f>
        <v>Tampere</v>
      </c>
      <c r="I172" s="67">
        <v>1256.5999999999999</v>
      </c>
      <c r="J172" s="68"/>
      <c r="K172" s="66">
        <v>1391</v>
      </c>
      <c r="L172" s="68" t="s">
        <v>196</v>
      </c>
    </row>
    <row r="173" spans="1:12">
      <c r="A173" s="63">
        <v>1600</v>
      </c>
      <c r="B173" s="63" t="s">
        <v>6013</v>
      </c>
      <c r="C173" s="64" t="s">
        <v>6185</v>
      </c>
      <c r="D173" s="65">
        <v>42772</v>
      </c>
      <c r="E173" s="66">
        <v>6</v>
      </c>
      <c r="F173" s="66">
        <v>62</v>
      </c>
      <c r="G173" s="66" t="str">
        <f>_xlfn.XLOOKUP(E173,Kustannuspaikat!$A$3:$A$8,Kustannuspaikat!$B$3:$B$8,"Tarkista KP-numero")</f>
        <v>Muut palvelut</v>
      </c>
      <c r="H173" s="66" t="str">
        <f>_xlfn.XLOOKUP(F173,Kustannuspaikat!$C$3:$C$13,Kustannuspaikat!$D$3:$D$13,"Tarkista KP-numero")</f>
        <v>Tampere</v>
      </c>
      <c r="I173" s="67">
        <v>713.7</v>
      </c>
      <c r="J173" s="68"/>
      <c r="K173" s="66">
        <v>2748</v>
      </c>
      <c r="L173" s="68" t="s">
        <v>166</v>
      </c>
    </row>
    <row r="174" spans="1:12">
      <c r="A174" s="63">
        <v>1600</v>
      </c>
      <c r="B174" s="63" t="s">
        <v>6013</v>
      </c>
      <c r="C174" s="64" t="s">
        <v>6186</v>
      </c>
      <c r="D174" s="65">
        <v>42772</v>
      </c>
      <c r="E174" s="66">
        <v>1</v>
      </c>
      <c r="F174" s="66">
        <v>12</v>
      </c>
      <c r="G174" s="66" t="str">
        <f>_xlfn.XLOOKUP(E174,Kustannuspaikat!$A$3:$A$8,Kustannuspaikat!$B$3:$B$8,"Tarkista KP-numero")</f>
        <v>Kirjanpito</v>
      </c>
      <c r="H174" s="66" t="str">
        <f>_xlfn.XLOOKUP(F174,Kustannuspaikat!$C$3:$C$13,Kustannuspaikat!$D$3:$D$13,"Tarkista KP-numero")</f>
        <v>Tampere</v>
      </c>
      <c r="I174" s="67">
        <v>1189.5</v>
      </c>
      <c r="J174" s="68"/>
      <c r="K174" s="66">
        <v>1126</v>
      </c>
      <c r="L174" s="68" t="s">
        <v>201</v>
      </c>
    </row>
    <row r="175" spans="1:12">
      <c r="A175" s="63">
        <v>1600</v>
      </c>
      <c r="B175" s="63" t="s">
        <v>6013</v>
      </c>
      <c r="C175" s="64" t="s">
        <v>6187</v>
      </c>
      <c r="D175" s="65">
        <v>42772</v>
      </c>
      <c r="E175" s="66">
        <v>1</v>
      </c>
      <c r="F175" s="66">
        <v>12</v>
      </c>
      <c r="G175" s="66" t="str">
        <f>_xlfn.XLOOKUP(E175,Kustannuspaikat!$A$3:$A$8,Kustannuspaikat!$B$3:$B$8,"Tarkista KP-numero")</f>
        <v>Kirjanpito</v>
      </c>
      <c r="H175" s="66" t="str">
        <f>_xlfn.XLOOKUP(F175,Kustannuspaikat!$C$3:$C$13,Kustannuspaikat!$D$3:$D$13,"Tarkista KP-numero")</f>
        <v>Tampere</v>
      </c>
      <c r="I175" s="67">
        <v>1189.5</v>
      </c>
      <c r="J175" s="68"/>
      <c r="K175" s="66">
        <v>1126</v>
      </c>
      <c r="L175" s="68" t="s">
        <v>201</v>
      </c>
    </row>
    <row r="176" spans="1:12">
      <c r="A176" s="63">
        <v>1600</v>
      </c>
      <c r="B176" s="63" t="s">
        <v>6013</v>
      </c>
      <c r="C176" s="64" t="s">
        <v>6188</v>
      </c>
      <c r="D176" s="65">
        <v>42772</v>
      </c>
      <c r="E176" s="66">
        <v>1</v>
      </c>
      <c r="F176" s="66">
        <v>12</v>
      </c>
      <c r="G176" s="66" t="str">
        <f>_xlfn.XLOOKUP(E176,Kustannuspaikat!$A$3:$A$8,Kustannuspaikat!$B$3:$B$8,"Tarkista KP-numero")</f>
        <v>Kirjanpito</v>
      </c>
      <c r="H176" s="66" t="str">
        <f>_xlfn.XLOOKUP(F176,Kustannuspaikat!$C$3:$C$13,Kustannuspaikat!$D$3:$D$13,"Tarkista KP-numero")</f>
        <v>Tampere</v>
      </c>
      <c r="I176" s="67">
        <v>1110.2</v>
      </c>
      <c r="J176" s="68"/>
      <c r="K176" s="66">
        <v>1511</v>
      </c>
      <c r="L176" s="68" t="s">
        <v>194</v>
      </c>
    </row>
    <row r="177" spans="1:12">
      <c r="A177" s="63">
        <v>1600</v>
      </c>
      <c r="B177" s="63" t="s">
        <v>6013</v>
      </c>
      <c r="C177" s="64" t="s">
        <v>6189</v>
      </c>
      <c r="D177" s="65">
        <v>42772</v>
      </c>
      <c r="E177" s="66">
        <v>6</v>
      </c>
      <c r="F177" s="66">
        <v>61</v>
      </c>
      <c r="G177" s="66" t="str">
        <f>_xlfn.XLOOKUP(E177,Kustannuspaikat!$A$3:$A$8,Kustannuspaikat!$B$3:$B$8,"Tarkista KP-numero")</f>
        <v>Muut palvelut</v>
      </c>
      <c r="H177" s="66" t="str">
        <f>_xlfn.XLOOKUP(F177,Kustannuspaikat!$C$3:$C$13,Kustannuspaikat!$D$3:$D$13,"Tarkista KP-numero")</f>
        <v>Helsinki</v>
      </c>
      <c r="I177" s="67">
        <v>7719.23</v>
      </c>
      <c r="J177" s="68"/>
      <c r="K177" s="66">
        <v>1511</v>
      </c>
      <c r="L177" s="68" t="s">
        <v>194</v>
      </c>
    </row>
    <row r="178" spans="1:12">
      <c r="A178" s="63">
        <v>1600</v>
      </c>
      <c r="B178" s="63" t="s">
        <v>6013</v>
      </c>
      <c r="C178" s="64" t="s">
        <v>6190</v>
      </c>
      <c r="D178" s="65">
        <v>42772</v>
      </c>
      <c r="E178" s="66">
        <v>6</v>
      </c>
      <c r="F178" s="66">
        <v>61</v>
      </c>
      <c r="G178" s="66" t="str">
        <f>_xlfn.XLOOKUP(E178,Kustannuspaikat!$A$3:$A$8,Kustannuspaikat!$B$3:$B$8,"Tarkista KP-numero")</f>
        <v>Muut palvelut</v>
      </c>
      <c r="H178" s="66" t="str">
        <f>_xlfn.XLOOKUP(F178,Kustannuspaikat!$C$3:$C$13,Kustannuspaikat!$D$3:$D$13,"Tarkista KP-numero")</f>
        <v>Helsinki</v>
      </c>
      <c r="I178" s="67">
        <v>1125.7</v>
      </c>
      <c r="J178" s="68"/>
      <c r="K178" s="66">
        <v>1511</v>
      </c>
      <c r="L178" s="68" t="s">
        <v>194</v>
      </c>
    </row>
    <row r="179" spans="1:12">
      <c r="A179" s="63">
        <v>1600</v>
      </c>
      <c r="B179" s="63" t="s">
        <v>6013</v>
      </c>
      <c r="C179" s="64" t="s">
        <v>6191</v>
      </c>
      <c r="D179" s="65">
        <v>42772</v>
      </c>
      <c r="E179" s="66">
        <v>2</v>
      </c>
      <c r="F179" s="66">
        <v>22</v>
      </c>
      <c r="G179" s="66" t="str">
        <f>_xlfn.XLOOKUP(E179,Kustannuspaikat!$A$3:$A$8,Kustannuspaikat!$B$3:$B$8,"Tarkista KP-numero")</f>
        <v>Konsultointi</v>
      </c>
      <c r="H179" s="66" t="str">
        <f>_xlfn.XLOOKUP(F179,Kustannuspaikat!$C$3:$C$13,Kustannuspaikat!$D$3:$D$13,"Tarkista KP-numero")</f>
        <v>Tampere</v>
      </c>
      <c r="I179" s="67">
        <v>3015.84</v>
      </c>
      <c r="J179" s="68"/>
      <c r="K179" s="66">
        <v>346</v>
      </c>
      <c r="L179" s="68" t="s">
        <v>244</v>
      </c>
    </row>
    <row r="180" spans="1:12">
      <c r="A180" s="63">
        <v>1600</v>
      </c>
      <c r="B180" s="63" t="s">
        <v>6013</v>
      </c>
      <c r="C180" s="64" t="s">
        <v>6192</v>
      </c>
      <c r="D180" s="65">
        <v>42772</v>
      </c>
      <c r="E180" s="66">
        <v>3</v>
      </c>
      <c r="F180" s="68"/>
      <c r="G180" s="66" t="str">
        <f>_xlfn.XLOOKUP(E180,Kustannuspaikat!$A$3:$A$8,Kustannuspaikat!$B$3:$B$8,"Tarkista KP-numero")</f>
        <v>Seminaarit</v>
      </c>
      <c r="H180" s="66" t="str">
        <f>_xlfn.XLOOKUP(F180,Kustannuspaikat!$C$3:$C$13,Kustannuspaikat!$D$3:$D$13,"Tarkista KP-numero")</f>
        <v>Tarkista KP-numero</v>
      </c>
      <c r="I180" s="67">
        <v>61</v>
      </c>
      <c r="J180" s="68"/>
      <c r="K180" s="66">
        <v>103</v>
      </c>
      <c r="L180" s="68" t="s">
        <v>277</v>
      </c>
    </row>
    <row r="181" spans="1:12">
      <c r="A181" s="63">
        <v>1600</v>
      </c>
      <c r="B181" s="63" t="s">
        <v>6013</v>
      </c>
      <c r="C181" s="64" t="s">
        <v>6193</v>
      </c>
      <c r="D181" s="65">
        <v>42772</v>
      </c>
      <c r="E181" s="66">
        <v>1</v>
      </c>
      <c r="F181" s="66">
        <v>12</v>
      </c>
      <c r="G181" s="66" t="str">
        <f>_xlfn.XLOOKUP(E181,Kustannuspaikat!$A$3:$A$8,Kustannuspaikat!$B$3:$B$8,"Tarkista KP-numero")</f>
        <v>Kirjanpito</v>
      </c>
      <c r="H181" s="66" t="str">
        <f>_xlfn.XLOOKUP(F181,Kustannuspaikat!$C$3:$C$13,Kustannuspaikat!$D$3:$D$13,"Tarkista KP-numero")</f>
        <v>Tampere</v>
      </c>
      <c r="I181" s="67">
        <v>2330.1999999999998</v>
      </c>
      <c r="J181" s="68"/>
      <c r="K181" s="66">
        <v>2803</v>
      </c>
      <c r="L181" s="68" t="s">
        <v>163</v>
      </c>
    </row>
    <row r="182" spans="1:12">
      <c r="A182" s="63">
        <v>1600</v>
      </c>
      <c r="B182" s="63" t="s">
        <v>6013</v>
      </c>
      <c r="C182" s="64" t="s">
        <v>6194</v>
      </c>
      <c r="D182" s="65">
        <v>42772</v>
      </c>
      <c r="E182" s="66">
        <v>1</v>
      </c>
      <c r="F182" s="66">
        <v>12</v>
      </c>
      <c r="G182" s="66" t="str">
        <f>_xlfn.XLOOKUP(E182,Kustannuspaikat!$A$3:$A$8,Kustannuspaikat!$B$3:$B$8,"Tarkista KP-numero")</f>
        <v>Kirjanpito</v>
      </c>
      <c r="H182" s="66" t="str">
        <f>_xlfn.XLOOKUP(F182,Kustannuspaikat!$C$3:$C$13,Kustannuspaikat!$D$3:$D$13,"Tarkista KP-numero")</f>
        <v>Tampere</v>
      </c>
      <c r="I182" s="67">
        <v>879.62</v>
      </c>
      <c r="J182" s="68"/>
      <c r="K182" s="66">
        <v>2628</v>
      </c>
      <c r="L182" s="68" t="s">
        <v>167</v>
      </c>
    </row>
    <row r="183" spans="1:12">
      <c r="A183" s="63">
        <v>1600</v>
      </c>
      <c r="B183" s="63" t="s">
        <v>6013</v>
      </c>
      <c r="C183" s="64" t="s">
        <v>6195</v>
      </c>
      <c r="D183" s="65">
        <v>42772</v>
      </c>
      <c r="E183" s="66">
        <v>1</v>
      </c>
      <c r="F183" s="66">
        <v>12</v>
      </c>
      <c r="G183" s="66" t="str">
        <f>_xlfn.XLOOKUP(E183,Kustannuspaikat!$A$3:$A$8,Kustannuspaikat!$B$3:$B$8,"Tarkista KP-numero")</f>
        <v>Kirjanpito</v>
      </c>
      <c r="H183" s="66" t="str">
        <f>_xlfn.XLOOKUP(F183,Kustannuspaikat!$C$3:$C$13,Kustannuspaikat!$D$3:$D$13,"Tarkista KP-numero")</f>
        <v>Tampere</v>
      </c>
      <c r="I183" s="67">
        <v>1356.64</v>
      </c>
      <c r="J183" s="68"/>
      <c r="K183" s="66">
        <v>3107</v>
      </c>
      <c r="L183" s="68" t="s">
        <v>151</v>
      </c>
    </row>
    <row r="184" spans="1:12">
      <c r="A184" s="63">
        <v>1600</v>
      </c>
      <c r="B184" s="63" t="s">
        <v>6013</v>
      </c>
      <c r="C184" s="64" t="s">
        <v>6196</v>
      </c>
      <c r="D184" s="65">
        <v>42772</v>
      </c>
      <c r="E184" s="66">
        <v>3</v>
      </c>
      <c r="F184" s="68"/>
      <c r="G184" s="66" t="str">
        <f>_xlfn.XLOOKUP(E184,Kustannuspaikat!$A$3:$A$8,Kustannuspaikat!$B$3:$B$8,"Tarkista KP-numero")</f>
        <v>Seminaarit</v>
      </c>
      <c r="H184" s="66" t="str">
        <f>_xlfn.XLOOKUP(F184,Kustannuspaikat!$C$3:$C$13,Kustannuspaikat!$D$3:$D$13,"Tarkista KP-numero")</f>
        <v>Tarkista KP-numero</v>
      </c>
      <c r="I184" s="67">
        <v>295.24</v>
      </c>
      <c r="J184" s="68"/>
      <c r="K184" s="66">
        <v>3107</v>
      </c>
      <c r="L184" s="68" t="s">
        <v>151</v>
      </c>
    </row>
    <row r="185" spans="1:12">
      <c r="A185" s="63">
        <v>1600</v>
      </c>
      <c r="B185" s="63" t="s">
        <v>6013</v>
      </c>
      <c r="C185" s="64" t="s">
        <v>6197</v>
      </c>
      <c r="D185" s="65">
        <v>42772</v>
      </c>
      <c r="E185" s="66">
        <v>1</v>
      </c>
      <c r="F185" s="66">
        <v>12</v>
      </c>
      <c r="G185" s="66" t="str">
        <f>_xlfn.XLOOKUP(E185,Kustannuspaikat!$A$3:$A$8,Kustannuspaikat!$B$3:$B$8,"Tarkista KP-numero")</f>
        <v>Kirjanpito</v>
      </c>
      <c r="H185" s="66" t="str">
        <f>_xlfn.XLOOKUP(F185,Kustannuspaikat!$C$3:$C$13,Kustannuspaikat!$D$3:$D$13,"Tarkista KP-numero")</f>
        <v>Tampere</v>
      </c>
      <c r="I185" s="67">
        <v>1695.8</v>
      </c>
      <c r="J185" s="68"/>
      <c r="K185" s="66">
        <v>811</v>
      </c>
      <c r="L185" s="68" t="s">
        <v>214</v>
      </c>
    </row>
    <row r="186" spans="1:12">
      <c r="A186" s="63">
        <v>1600</v>
      </c>
      <c r="B186" s="63" t="s">
        <v>6013</v>
      </c>
      <c r="C186" s="64" t="s">
        <v>6198</v>
      </c>
      <c r="D186" s="65">
        <v>42772</v>
      </c>
      <c r="E186" s="66">
        <v>1</v>
      </c>
      <c r="F186" s="66">
        <v>12</v>
      </c>
      <c r="G186" s="66" t="str">
        <f>_xlfn.XLOOKUP(E186,Kustannuspaikat!$A$3:$A$8,Kustannuspaikat!$B$3:$B$8,"Tarkista KP-numero")</f>
        <v>Kirjanpito</v>
      </c>
      <c r="H186" s="66" t="str">
        <f>_xlfn.XLOOKUP(F186,Kustannuspaikat!$C$3:$C$13,Kustannuspaikat!$D$3:$D$13,"Tarkista KP-numero")</f>
        <v>Tampere</v>
      </c>
      <c r="I186" s="67">
        <v>832.04</v>
      </c>
      <c r="J186" s="68"/>
      <c r="K186" s="66">
        <v>811</v>
      </c>
      <c r="L186" s="68" t="s">
        <v>214</v>
      </c>
    </row>
    <row r="187" spans="1:12">
      <c r="A187" s="63">
        <v>1600</v>
      </c>
      <c r="B187" s="63" t="s">
        <v>6013</v>
      </c>
      <c r="C187" s="64" t="s">
        <v>6199</v>
      </c>
      <c r="D187" s="65">
        <v>42772</v>
      </c>
      <c r="E187" s="66">
        <v>1</v>
      </c>
      <c r="F187" s="66">
        <v>12</v>
      </c>
      <c r="G187" s="66" t="str">
        <f>_xlfn.XLOOKUP(E187,Kustannuspaikat!$A$3:$A$8,Kustannuspaikat!$B$3:$B$8,"Tarkista KP-numero")</f>
        <v>Kirjanpito</v>
      </c>
      <c r="H187" s="66" t="str">
        <f>_xlfn.XLOOKUP(F187,Kustannuspaikat!$C$3:$C$13,Kustannuspaikat!$D$3:$D$13,"Tarkista KP-numero")</f>
        <v>Tampere</v>
      </c>
      <c r="I187" s="67">
        <v>3407.46</v>
      </c>
      <c r="J187" s="68"/>
      <c r="K187" s="66">
        <v>2341</v>
      </c>
      <c r="L187" s="68" t="s">
        <v>177</v>
      </c>
    </row>
    <row r="188" spans="1:12">
      <c r="A188" s="63">
        <v>1600</v>
      </c>
      <c r="B188" s="63" t="s">
        <v>6013</v>
      </c>
      <c r="C188" s="64" t="s">
        <v>6200</v>
      </c>
      <c r="D188" s="65">
        <v>42772</v>
      </c>
      <c r="E188" s="66">
        <v>2</v>
      </c>
      <c r="F188" s="66">
        <v>21</v>
      </c>
      <c r="G188" s="66" t="str">
        <f>_xlfn.XLOOKUP(E188,Kustannuspaikat!$A$3:$A$8,Kustannuspaikat!$B$3:$B$8,"Tarkista KP-numero")</f>
        <v>Konsultointi</v>
      </c>
      <c r="H188" s="66" t="str">
        <f>_xlfn.XLOOKUP(F188,Kustannuspaikat!$C$3:$C$13,Kustannuspaikat!$D$3:$D$13,"Tarkista KP-numero")</f>
        <v>Helsinki</v>
      </c>
      <c r="I188" s="67">
        <v>7461.22</v>
      </c>
      <c r="J188" s="68"/>
      <c r="K188" s="66">
        <v>212</v>
      </c>
      <c r="L188" s="68" t="s">
        <v>260</v>
      </c>
    </row>
    <row r="189" spans="1:12">
      <c r="A189" s="63">
        <v>1600</v>
      </c>
      <c r="B189" s="63" t="s">
        <v>6013</v>
      </c>
      <c r="C189" s="64" t="s">
        <v>6201</v>
      </c>
      <c r="D189" s="65">
        <v>42772</v>
      </c>
      <c r="E189" s="66">
        <v>1</v>
      </c>
      <c r="F189" s="66">
        <v>12</v>
      </c>
      <c r="G189" s="66" t="str">
        <f>_xlfn.XLOOKUP(E189,Kustannuspaikat!$A$3:$A$8,Kustannuspaikat!$B$3:$B$8,"Tarkista KP-numero")</f>
        <v>Kirjanpito</v>
      </c>
      <c r="H189" s="66" t="str">
        <f>_xlfn.XLOOKUP(F189,Kustannuspaikat!$C$3:$C$13,Kustannuspaikat!$D$3:$D$13,"Tarkista KP-numero")</f>
        <v>Tampere</v>
      </c>
      <c r="I189" s="67">
        <v>1005.28</v>
      </c>
      <c r="J189" s="68"/>
      <c r="K189" s="66">
        <v>1440</v>
      </c>
      <c r="L189" s="68" t="s">
        <v>195</v>
      </c>
    </row>
    <row r="190" spans="1:12">
      <c r="A190" s="63">
        <v>1600</v>
      </c>
      <c r="B190" s="63" t="s">
        <v>6013</v>
      </c>
      <c r="C190" s="64" t="s">
        <v>6202</v>
      </c>
      <c r="D190" s="65">
        <v>42772</v>
      </c>
      <c r="E190" s="66">
        <v>1</v>
      </c>
      <c r="F190" s="66">
        <v>12</v>
      </c>
      <c r="G190" s="66" t="str">
        <f>_xlfn.XLOOKUP(E190,Kustannuspaikat!$A$3:$A$8,Kustannuspaikat!$B$3:$B$8,"Tarkista KP-numero")</f>
        <v>Kirjanpito</v>
      </c>
      <c r="H190" s="66" t="str">
        <f>_xlfn.XLOOKUP(F190,Kustannuspaikat!$C$3:$C$13,Kustannuspaikat!$D$3:$D$13,"Tarkista KP-numero")</f>
        <v>Tampere</v>
      </c>
      <c r="I190" s="67">
        <v>1695.8</v>
      </c>
      <c r="J190" s="68"/>
      <c r="K190" s="66">
        <v>1440</v>
      </c>
      <c r="L190" s="68" t="s">
        <v>195</v>
      </c>
    </row>
    <row r="191" spans="1:12">
      <c r="A191" s="63">
        <v>1600</v>
      </c>
      <c r="B191" s="63" t="s">
        <v>6013</v>
      </c>
      <c r="C191" s="64" t="s">
        <v>6203</v>
      </c>
      <c r="D191" s="65">
        <v>42772</v>
      </c>
      <c r="E191" s="66">
        <v>3</v>
      </c>
      <c r="F191" s="68"/>
      <c r="G191" s="66" t="str">
        <f>_xlfn.XLOOKUP(E191,Kustannuspaikat!$A$3:$A$8,Kustannuspaikat!$B$3:$B$8,"Tarkista KP-numero")</f>
        <v>Seminaarit</v>
      </c>
      <c r="H191" s="66" t="str">
        <f>_xlfn.XLOOKUP(F191,Kustannuspaikat!$C$3:$C$13,Kustannuspaikat!$D$3:$D$13,"Tarkista KP-numero")</f>
        <v>Tarkista KP-numero</v>
      </c>
      <c r="I191" s="67">
        <v>219.6</v>
      </c>
      <c r="J191" s="68"/>
      <c r="K191" s="66">
        <v>2432</v>
      </c>
      <c r="L191" s="68" t="s">
        <v>176</v>
      </c>
    </row>
    <row r="192" spans="1:12">
      <c r="A192" s="63">
        <v>1600</v>
      </c>
      <c r="B192" s="63" t="s">
        <v>6013</v>
      </c>
      <c r="C192" s="64" t="s">
        <v>6204</v>
      </c>
      <c r="D192" s="65">
        <v>42772</v>
      </c>
      <c r="E192" s="66">
        <v>3</v>
      </c>
      <c r="F192" s="68"/>
      <c r="G192" s="66" t="str">
        <f>_xlfn.XLOOKUP(E192,Kustannuspaikat!$A$3:$A$8,Kustannuspaikat!$B$3:$B$8,"Tarkista KP-numero")</f>
        <v>Seminaarit</v>
      </c>
      <c r="H192" s="66" t="str">
        <f>_xlfn.XLOOKUP(F192,Kustannuspaikat!$C$3:$C$13,Kustannuspaikat!$D$3:$D$13,"Tarkista KP-numero")</f>
        <v>Tarkista KP-numero</v>
      </c>
      <c r="I192" s="67">
        <v>219.6</v>
      </c>
      <c r="J192" s="68"/>
      <c r="K192" s="66">
        <v>440</v>
      </c>
      <c r="L192" s="68" t="s">
        <v>239</v>
      </c>
    </row>
    <row r="193" spans="1:12">
      <c r="A193" s="63">
        <v>1600</v>
      </c>
      <c r="B193" s="63" t="s">
        <v>6013</v>
      </c>
      <c r="C193" s="64" t="s">
        <v>6205</v>
      </c>
      <c r="D193" s="65">
        <v>42772</v>
      </c>
      <c r="E193" s="66">
        <v>3</v>
      </c>
      <c r="F193" s="68"/>
      <c r="G193" s="66" t="str">
        <f>_xlfn.XLOOKUP(E193,Kustannuspaikat!$A$3:$A$8,Kustannuspaikat!$B$3:$B$8,"Tarkista KP-numero")</f>
        <v>Seminaarit</v>
      </c>
      <c r="H193" s="66" t="str">
        <f>_xlfn.XLOOKUP(F193,Kustannuspaikat!$C$3:$C$13,Kustannuspaikat!$D$3:$D$13,"Tarkista KP-numero")</f>
        <v>Tarkista KP-numero</v>
      </c>
      <c r="I193" s="67">
        <v>219.6</v>
      </c>
      <c r="J193" s="68"/>
      <c r="K193" s="66">
        <v>440</v>
      </c>
      <c r="L193" s="68" t="s">
        <v>239</v>
      </c>
    </row>
    <row r="194" spans="1:12">
      <c r="A194" s="63">
        <v>1600</v>
      </c>
      <c r="B194" s="63" t="s">
        <v>6013</v>
      </c>
      <c r="C194" s="64" t="s">
        <v>6206</v>
      </c>
      <c r="D194" s="65">
        <v>42772</v>
      </c>
      <c r="E194" s="66">
        <v>1</v>
      </c>
      <c r="F194" s="66">
        <v>12</v>
      </c>
      <c r="G194" s="66" t="str">
        <f>_xlfn.XLOOKUP(E194,Kustannuspaikat!$A$3:$A$8,Kustannuspaikat!$B$3:$B$8,"Tarkista KP-numero")</f>
        <v>Kirjanpito</v>
      </c>
      <c r="H194" s="66" t="str">
        <f>_xlfn.XLOOKUP(F194,Kustannuspaikat!$C$3:$C$13,Kustannuspaikat!$D$3:$D$13,"Tarkista KP-numero")</f>
        <v>Tampere</v>
      </c>
      <c r="I194" s="67">
        <v>1759.24</v>
      </c>
      <c r="J194" s="68"/>
      <c r="K194" s="66">
        <v>207</v>
      </c>
      <c r="L194" s="68" t="s">
        <v>261</v>
      </c>
    </row>
    <row r="195" spans="1:12">
      <c r="A195" s="63">
        <v>1600</v>
      </c>
      <c r="B195" s="63" t="s">
        <v>6013</v>
      </c>
      <c r="C195" s="64" t="s">
        <v>6207</v>
      </c>
      <c r="D195" s="65">
        <v>42772</v>
      </c>
      <c r="E195" s="66">
        <v>3</v>
      </c>
      <c r="F195" s="68"/>
      <c r="G195" s="66" t="str">
        <f>_xlfn.XLOOKUP(E195,Kustannuspaikat!$A$3:$A$8,Kustannuspaikat!$B$3:$B$8,"Tarkista KP-numero")</f>
        <v>Seminaarit</v>
      </c>
      <c r="H195" s="66" t="str">
        <f>_xlfn.XLOOKUP(F195,Kustannuspaikat!$C$3:$C$13,Kustannuspaikat!$D$3:$D$13,"Tarkista KP-numero")</f>
        <v>Tarkista KP-numero</v>
      </c>
      <c r="I195" s="67">
        <v>219.6</v>
      </c>
      <c r="J195" s="68"/>
      <c r="K195" s="66">
        <v>2178</v>
      </c>
      <c r="L195" s="68" t="s">
        <v>182</v>
      </c>
    </row>
    <row r="196" spans="1:12">
      <c r="A196" s="63">
        <v>1600</v>
      </c>
      <c r="B196" s="63" t="s">
        <v>6013</v>
      </c>
      <c r="C196" s="64" t="s">
        <v>6208</v>
      </c>
      <c r="D196" s="65">
        <v>42772</v>
      </c>
      <c r="E196" s="66">
        <v>1</v>
      </c>
      <c r="F196" s="66">
        <v>12</v>
      </c>
      <c r="G196" s="66" t="str">
        <f>_xlfn.XLOOKUP(E196,Kustannuspaikat!$A$3:$A$8,Kustannuspaikat!$B$3:$B$8,"Tarkista KP-numero")</f>
        <v>Kirjanpito</v>
      </c>
      <c r="H196" s="66" t="str">
        <f>_xlfn.XLOOKUP(F196,Kustannuspaikat!$C$3:$C$13,Kustannuspaikat!$D$3:$D$13,"Tarkista KP-numero")</f>
        <v>Tampere</v>
      </c>
      <c r="I196" s="67">
        <v>1356.64</v>
      </c>
      <c r="J196" s="68"/>
      <c r="K196" s="66">
        <v>2037</v>
      </c>
      <c r="L196" s="68" t="s">
        <v>189</v>
      </c>
    </row>
    <row r="197" spans="1:12">
      <c r="A197" s="63">
        <v>1600</v>
      </c>
      <c r="B197" s="63" t="s">
        <v>6013</v>
      </c>
      <c r="C197" s="64" t="s">
        <v>6209</v>
      </c>
      <c r="D197" s="65">
        <v>42772</v>
      </c>
      <c r="E197" s="66">
        <v>6</v>
      </c>
      <c r="F197" s="66">
        <v>62</v>
      </c>
      <c r="G197" s="66" t="str">
        <f>_xlfn.XLOOKUP(E197,Kustannuspaikat!$A$3:$A$8,Kustannuspaikat!$B$3:$B$8,"Tarkista KP-numero")</f>
        <v>Muut palvelut</v>
      </c>
      <c r="H197" s="66" t="str">
        <f>_xlfn.XLOOKUP(F197,Kustannuspaikat!$C$3:$C$13,Kustannuspaikat!$D$3:$D$13,"Tarkista KP-numero")</f>
        <v>Tampere</v>
      </c>
      <c r="I197" s="67">
        <v>1659.2</v>
      </c>
      <c r="J197" s="68"/>
      <c r="K197" s="66">
        <v>949</v>
      </c>
      <c r="L197" s="68" t="s">
        <v>208</v>
      </c>
    </row>
    <row r="198" spans="1:12">
      <c r="A198" s="63">
        <v>1600</v>
      </c>
      <c r="B198" s="63" t="s">
        <v>6013</v>
      </c>
      <c r="C198" s="64" t="s">
        <v>6210</v>
      </c>
      <c r="D198" s="65">
        <v>42772</v>
      </c>
      <c r="E198" s="66">
        <v>1</v>
      </c>
      <c r="F198" s="66">
        <v>12</v>
      </c>
      <c r="G198" s="66" t="str">
        <f>_xlfn.XLOOKUP(E198,Kustannuspaikat!$A$3:$A$8,Kustannuspaikat!$B$3:$B$8,"Tarkista KP-numero")</f>
        <v>Kirjanpito</v>
      </c>
      <c r="H198" s="66" t="str">
        <f>_xlfn.XLOOKUP(F198,Kustannuspaikat!$C$3:$C$13,Kustannuspaikat!$D$3:$D$13,"Tarkista KP-numero")</f>
        <v>Tampere</v>
      </c>
      <c r="I198" s="67">
        <v>1256.5999999999999</v>
      </c>
      <c r="J198" s="68"/>
      <c r="K198" s="66">
        <v>1268</v>
      </c>
      <c r="L198" s="68" t="s">
        <v>198</v>
      </c>
    </row>
    <row r="199" spans="1:12">
      <c r="A199" s="63">
        <v>1600</v>
      </c>
      <c r="B199" s="63" t="s">
        <v>6013</v>
      </c>
      <c r="C199" s="64" t="s">
        <v>6211</v>
      </c>
      <c r="D199" s="65">
        <v>42776</v>
      </c>
      <c r="E199" s="66">
        <v>2</v>
      </c>
      <c r="F199" s="66">
        <v>22</v>
      </c>
      <c r="G199" s="66" t="str">
        <f>_xlfn.XLOOKUP(E199,Kustannuspaikat!$A$3:$A$8,Kustannuspaikat!$B$3:$B$8,"Tarkista KP-numero")</f>
        <v>Konsultointi</v>
      </c>
      <c r="H199" s="66" t="str">
        <f>_xlfn.XLOOKUP(F199,Kustannuspaikat!$C$3:$C$13,Kustannuspaikat!$D$3:$D$13,"Tarkista KP-numero")</f>
        <v>Tampere</v>
      </c>
      <c r="I199" s="67">
        <v>6588</v>
      </c>
      <c r="J199" s="68"/>
      <c r="K199" s="66">
        <v>2037</v>
      </c>
      <c r="L199" s="68" t="s">
        <v>189</v>
      </c>
    </row>
    <row r="200" spans="1:12">
      <c r="A200" s="63">
        <v>1600</v>
      </c>
      <c r="B200" s="63" t="s">
        <v>6013</v>
      </c>
      <c r="C200" s="64" t="s">
        <v>6212</v>
      </c>
      <c r="D200" s="65">
        <v>42777</v>
      </c>
      <c r="E200" s="66">
        <v>6</v>
      </c>
      <c r="F200" s="66">
        <v>61</v>
      </c>
      <c r="G200" s="66" t="str">
        <f>_xlfn.XLOOKUP(E200,Kustannuspaikat!$A$3:$A$8,Kustannuspaikat!$B$3:$B$8,"Tarkista KP-numero")</f>
        <v>Muut palvelut</v>
      </c>
      <c r="H200" s="66" t="str">
        <f>_xlfn.XLOOKUP(F200,Kustannuspaikat!$C$3:$C$13,Kustannuspaikat!$D$3:$D$13,"Tarkista KP-numero")</f>
        <v>Helsinki</v>
      </c>
      <c r="I200" s="67">
        <v>1017.48</v>
      </c>
      <c r="J200" s="68"/>
      <c r="K200" s="66">
        <v>1511</v>
      </c>
      <c r="L200" s="68" t="s">
        <v>194</v>
      </c>
    </row>
    <row r="201" spans="1:12">
      <c r="A201" s="63">
        <v>1600</v>
      </c>
      <c r="B201" s="63" t="s">
        <v>6013</v>
      </c>
      <c r="C201" s="64" t="s">
        <v>6213</v>
      </c>
      <c r="D201" s="65">
        <v>42777</v>
      </c>
      <c r="E201" s="66">
        <v>1</v>
      </c>
      <c r="F201" s="66">
        <v>13</v>
      </c>
      <c r="G201" s="66" t="str">
        <f>_xlfn.XLOOKUP(E201,Kustannuspaikat!$A$3:$A$8,Kustannuspaikat!$B$3:$B$8,"Tarkista KP-numero")</f>
        <v>Kirjanpito</v>
      </c>
      <c r="H201" s="66" t="str">
        <f>_xlfn.XLOOKUP(F201,Kustannuspaikat!$C$3:$C$13,Kustannuspaikat!$D$3:$D$13,"Tarkista KP-numero")</f>
        <v>Turku</v>
      </c>
      <c r="I201" s="67">
        <v>12200</v>
      </c>
      <c r="J201" s="68"/>
      <c r="K201" s="66">
        <v>207</v>
      </c>
      <c r="L201" s="68" t="s">
        <v>261</v>
      </c>
    </row>
    <row r="202" spans="1:12">
      <c r="A202" s="63">
        <v>1600</v>
      </c>
      <c r="B202" s="63" t="s">
        <v>6013</v>
      </c>
      <c r="C202" s="64" t="s">
        <v>6214</v>
      </c>
      <c r="D202" s="65">
        <v>42778</v>
      </c>
      <c r="E202" s="66">
        <v>2</v>
      </c>
      <c r="F202" s="66">
        <v>22</v>
      </c>
      <c r="G202" s="66" t="str">
        <f>_xlfn.XLOOKUP(E202,Kustannuspaikat!$A$3:$A$8,Kustannuspaikat!$B$3:$B$8,"Tarkista KP-numero")</f>
        <v>Konsultointi</v>
      </c>
      <c r="H202" s="66" t="str">
        <f>_xlfn.XLOOKUP(F202,Kustannuspaikat!$C$3:$C$13,Kustannuspaikat!$D$3:$D$13,"Tarkista KP-numero")</f>
        <v>Tampere</v>
      </c>
      <c r="I202" s="67">
        <v>1695.8</v>
      </c>
      <c r="J202" s="68"/>
      <c r="K202" s="66">
        <v>263</v>
      </c>
      <c r="L202" s="68" t="s">
        <v>252</v>
      </c>
    </row>
    <row r="203" spans="1:12">
      <c r="A203" s="63">
        <v>1600</v>
      </c>
      <c r="B203" s="63" t="s">
        <v>6013</v>
      </c>
      <c r="C203" s="64" t="s">
        <v>6215</v>
      </c>
      <c r="D203" s="65">
        <v>42778</v>
      </c>
      <c r="E203" s="66">
        <v>6</v>
      </c>
      <c r="F203" s="66">
        <v>62</v>
      </c>
      <c r="G203" s="66" t="str">
        <f>_xlfn.XLOOKUP(E203,Kustannuspaikat!$A$3:$A$8,Kustannuspaikat!$B$3:$B$8,"Tarkista KP-numero")</f>
        <v>Muut palvelut</v>
      </c>
      <c r="H203" s="66" t="str">
        <f>_xlfn.XLOOKUP(F203,Kustannuspaikat!$C$3:$C$13,Kustannuspaikat!$D$3:$D$13,"Tarkista KP-numero")</f>
        <v>Tampere</v>
      </c>
      <c r="I203" s="67">
        <v>719.8</v>
      </c>
      <c r="J203" s="68"/>
      <c r="K203" s="66">
        <v>269</v>
      </c>
      <c r="L203" s="68" t="s">
        <v>251</v>
      </c>
    </row>
    <row r="204" spans="1:12">
      <c r="A204" s="63">
        <v>1600</v>
      </c>
      <c r="B204" s="63" t="s">
        <v>6013</v>
      </c>
      <c r="C204" s="64" t="s">
        <v>6216</v>
      </c>
      <c r="D204" s="65">
        <v>42778</v>
      </c>
      <c r="E204" s="66">
        <v>2</v>
      </c>
      <c r="F204" s="66">
        <v>22</v>
      </c>
      <c r="G204" s="66" t="str">
        <f>_xlfn.XLOOKUP(E204,Kustannuspaikat!$A$3:$A$8,Kustannuspaikat!$B$3:$B$8,"Tarkista KP-numero")</f>
        <v>Konsultointi</v>
      </c>
      <c r="H204" s="66" t="str">
        <f>_xlfn.XLOOKUP(F204,Kustannuspaikat!$C$3:$C$13,Kustannuspaikat!$D$3:$D$13,"Tarkista KP-numero")</f>
        <v>Tampere</v>
      </c>
      <c r="I204" s="67">
        <v>847.9</v>
      </c>
      <c r="J204" s="68"/>
      <c r="K204" s="66">
        <v>949</v>
      </c>
      <c r="L204" s="68" t="s">
        <v>208</v>
      </c>
    </row>
    <row r="205" spans="1:12">
      <c r="A205" s="63">
        <v>1600</v>
      </c>
      <c r="B205" s="63" t="s">
        <v>6013</v>
      </c>
      <c r="C205" s="64" t="s">
        <v>6217</v>
      </c>
      <c r="D205" s="65">
        <v>42778</v>
      </c>
      <c r="E205" s="66">
        <v>2</v>
      </c>
      <c r="F205" s="66">
        <v>22</v>
      </c>
      <c r="G205" s="66" t="str">
        <f>_xlfn.XLOOKUP(E205,Kustannuspaikat!$A$3:$A$8,Kustannuspaikat!$B$3:$B$8,"Tarkista KP-numero")</f>
        <v>Konsultointi</v>
      </c>
      <c r="H205" s="66" t="str">
        <f>_xlfn.XLOOKUP(F205,Kustannuspaikat!$C$3:$C$13,Kustannuspaikat!$D$3:$D$13,"Tarkista KP-numero")</f>
        <v>Tampere</v>
      </c>
      <c r="I205" s="67">
        <v>1695.8</v>
      </c>
      <c r="J205" s="68"/>
      <c r="K205" s="66">
        <v>949</v>
      </c>
      <c r="L205" s="68" t="s">
        <v>208</v>
      </c>
    </row>
    <row r="206" spans="1:12">
      <c r="A206" s="63">
        <v>1600</v>
      </c>
      <c r="B206" s="63" t="s">
        <v>6013</v>
      </c>
      <c r="C206" s="64" t="s">
        <v>6218</v>
      </c>
      <c r="D206" s="65">
        <v>42778</v>
      </c>
      <c r="E206" s="66">
        <v>2</v>
      </c>
      <c r="F206" s="66">
        <v>22</v>
      </c>
      <c r="G206" s="66" t="str">
        <f>_xlfn.XLOOKUP(E206,Kustannuspaikat!$A$3:$A$8,Kustannuspaikat!$B$3:$B$8,"Tarkista KP-numero")</f>
        <v>Konsultointi</v>
      </c>
      <c r="H206" s="66" t="str">
        <f>_xlfn.XLOOKUP(F206,Kustannuspaikat!$C$3:$C$13,Kustannuspaikat!$D$3:$D$13,"Tarkista KP-numero")</f>
        <v>Tampere</v>
      </c>
      <c r="I206" s="67">
        <v>847.9</v>
      </c>
      <c r="J206" s="68"/>
      <c r="K206" s="66">
        <v>949</v>
      </c>
      <c r="L206" s="68" t="s">
        <v>208</v>
      </c>
    </row>
    <row r="207" spans="1:12">
      <c r="A207" s="63">
        <v>1600</v>
      </c>
      <c r="B207" s="63" t="s">
        <v>6013</v>
      </c>
      <c r="C207" s="64" t="s">
        <v>6219</v>
      </c>
      <c r="D207" s="65">
        <v>42778</v>
      </c>
      <c r="E207" s="66">
        <v>2</v>
      </c>
      <c r="F207" s="66">
        <v>22</v>
      </c>
      <c r="G207" s="66" t="str">
        <f>_xlfn.XLOOKUP(E207,Kustannuspaikat!$A$3:$A$8,Kustannuspaikat!$B$3:$B$8,"Tarkista KP-numero")</f>
        <v>Konsultointi</v>
      </c>
      <c r="H207" s="66" t="str">
        <f>_xlfn.XLOOKUP(F207,Kustannuspaikat!$C$3:$C$13,Kustannuspaikat!$D$3:$D$13,"Tarkista KP-numero")</f>
        <v>Tampere</v>
      </c>
      <c r="I207" s="67">
        <v>1695.8</v>
      </c>
      <c r="J207" s="68"/>
      <c r="K207" s="66">
        <v>949</v>
      </c>
      <c r="L207" s="68" t="s">
        <v>208</v>
      </c>
    </row>
    <row r="208" spans="1:12">
      <c r="A208" s="63">
        <v>1600</v>
      </c>
      <c r="B208" s="63" t="s">
        <v>6013</v>
      </c>
      <c r="C208" s="64" t="s">
        <v>6220</v>
      </c>
      <c r="D208" s="65">
        <v>42778</v>
      </c>
      <c r="E208" s="66">
        <v>1</v>
      </c>
      <c r="F208" s="66">
        <v>12</v>
      </c>
      <c r="G208" s="66" t="str">
        <f>_xlfn.XLOOKUP(E208,Kustannuspaikat!$A$3:$A$8,Kustannuspaikat!$B$3:$B$8,"Tarkista KP-numero")</f>
        <v>Kirjanpito</v>
      </c>
      <c r="H208" s="66" t="str">
        <f>_xlfn.XLOOKUP(F208,Kustannuspaikat!$C$3:$C$13,Kustannuspaikat!$D$3:$D$13,"Tarkista KP-numero")</f>
        <v>Tampere</v>
      </c>
      <c r="I208" s="67">
        <v>879.62</v>
      </c>
      <c r="J208" s="68"/>
      <c r="K208" s="66">
        <v>2178</v>
      </c>
      <c r="L208" s="68" t="s">
        <v>182</v>
      </c>
    </row>
    <row r="209" spans="1:12">
      <c r="A209" s="63">
        <v>1600</v>
      </c>
      <c r="B209" s="63" t="s">
        <v>6013</v>
      </c>
      <c r="C209" s="64" t="s">
        <v>6221</v>
      </c>
      <c r="D209" s="65">
        <v>42778</v>
      </c>
      <c r="E209" s="66">
        <v>3</v>
      </c>
      <c r="F209" s="68"/>
      <c r="G209" s="66" t="str">
        <f>_xlfn.XLOOKUP(E209,Kustannuspaikat!$A$3:$A$8,Kustannuspaikat!$B$3:$B$8,"Tarkista KP-numero")</f>
        <v>Seminaarit</v>
      </c>
      <c r="H209" s="66" t="str">
        <f>_xlfn.XLOOKUP(F209,Kustannuspaikat!$C$3:$C$13,Kustannuspaikat!$D$3:$D$13,"Tarkista KP-numero")</f>
        <v>Tarkista KP-numero</v>
      </c>
      <c r="I209" s="67">
        <v>219.6</v>
      </c>
      <c r="J209" s="68"/>
      <c r="K209" s="66">
        <v>2432</v>
      </c>
      <c r="L209" s="68" t="s">
        <v>176</v>
      </c>
    </row>
    <row r="210" spans="1:12">
      <c r="A210" s="63">
        <v>1600</v>
      </c>
      <c r="B210" s="63" t="s">
        <v>6013</v>
      </c>
      <c r="C210" s="64" t="s">
        <v>6222</v>
      </c>
      <c r="D210" s="65">
        <v>42778</v>
      </c>
      <c r="E210" s="66">
        <v>1</v>
      </c>
      <c r="F210" s="66">
        <v>12</v>
      </c>
      <c r="G210" s="66" t="str">
        <f>_xlfn.XLOOKUP(E210,Kustannuspaikat!$A$3:$A$8,Kustannuspaikat!$B$3:$B$8,"Tarkista KP-numero")</f>
        <v>Kirjanpito</v>
      </c>
      <c r="H210" s="66" t="str">
        <f>_xlfn.XLOOKUP(F210,Kustannuspaikat!$C$3:$C$13,Kustannuspaikat!$D$3:$D$13,"Tarkista KP-numero")</f>
        <v>Tampere</v>
      </c>
      <c r="I210" s="67">
        <v>1005.28</v>
      </c>
      <c r="J210" s="68"/>
      <c r="K210" s="66">
        <v>1126</v>
      </c>
      <c r="L210" s="68" t="s">
        <v>201</v>
      </c>
    </row>
    <row r="211" spans="1:12">
      <c r="A211" s="63">
        <v>1600</v>
      </c>
      <c r="B211" s="63" t="s">
        <v>6013</v>
      </c>
      <c r="C211" s="64" t="s">
        <v>6223</v>
      </c>
      <c r="D211" s="65">
        <v>42778</v>
      </c>
      <c r="E211" s="66">
        <v>6</v>
      </c>
      <c r="F211" s="66">
        <v>62</v>
      </c>
      <c r="G211" s="66" t="str">
        <f>_xlfn.XLOOKUP(E211,Kustannuspaikat!$A$3:$A$8,Kustannuspaikat!$B$3:$B$8,"Tarkista KP-numero")</f>
        <v>Muut palvelut</v>
      </c>
      <c r="H211" s="66" t="str">
        <f>_xlfn.XLOOKUP(F211,Kustannuspaikat!$C$3:$C$13,Kustannuspaikat!$D$3:$D$13,"Tarkista KP-numero")</f>
        <v>Tampere</v>
      </c>
      <c r="I211" s="67">
        <v>695.4</v>
      </c>
      <c r="J211" s="68"/>
      <c r="K211" s="66">
        <v>1126</v>
      </c>
      <c r="L211" s="68" t="s">
        <v>201</v>
      </c>
    </row>
    <row r="212" spans="1:12">
      <c r="A212" s="63">
        <v>1600</v>
      </c>
      <c r="B212" s="63" t="s">
        <v>6013</v>
      </c>
      <c r="C212" s="64" t="s">
        <v>6224</v>
      </c>
      <c r="D212" s="65">
        <v>42778</v>
      </c>
      <c r="E212" s="66">
        <v>6</v>
      </c>
      <c r="F212" s="66">
        <v>61</v>
      </c>
      <c r="G212" s="66" t="str">
        <f>_xlfn.XLOOKUP(E212,Kustannuspaikat!$A$3:$A$8,Kustannuspaikat!$B$3:$B$8,"Tarkista KP-numero")</f>
        <v>Muut palvelut</v>
      </c>
      <c r="H212" s="66" t="str">
        <f>_xlfn.XLOOKUP(F212,Kustannuspaikat!$C$3:$C$13,Kustannuspaikat!$D$3:$D$13,"Tarkista KP-numero")</f>
        <v>Helsinki</v>
      </c>
      <c r="I212" s="67">
        <v>3533.14</v>
      </c>
      <c r="J212" s="68"/>
      <c r="K212" s="66">
        <v>1511</v>
      </c>
      <c r="L212" s="68" t="s">
        <v>194</v>
      </c>
    </row>
    <row r="213" spans="1:12">
      <c r="A213" s="63">
        <v>1600</v>
      </c>
      <c r="B213" s="63" t="s">
        <v>6013</v>
      </c>
      <c r="C213" s="64" t="s">
        <v>6225</v>
      </c>
      <c r="D213" s="65">
        <v>42778</v>
      </c>
      <c r="E213" s="66">
        <v>1</v>
      </c>
      <c r="F213" s="66">
        <v>12</v>
      </c>
      <c r="G213" s="66" t="str">
        <f>_xlfn.XLOOKUP(E213,Kustannuspaikat!$A$3:$A$8,Kustannuspaikat!$B$3:$B$8,"Tarkista KP-numero")</f>
        <v>Kirjanpito</v>
      </c>
      <c r="H213" s="66" t="str">
        <f>_xlfn.XLOOKUP(F213,Kustannuspaikat!$C$3:$C$13,Kustannuspaikat!$D$3:$D$13,"Tarkista KP-numero")</f>
        <v>Tampere</v>
      </c>
      <c r="I213" s="67">
        <v>1256.5999999999999</v>
      </c>
      <c r="J213" s="68"/>
      <c r="K213" s="66">
        <v>1119</v>
      </c>
      <c r="L213" s="68" t="s">
        <v>202</v>
      </c>
    </row>
    <row r="214" spans="1:12">
      <c r="A214" s="63">
        <v>1600</v>
      </c>
      <c r="B214" s="63" t="s">
        <v>6013</v>
      </c>
      <c r="C214" s="64" t="s">
        <v>6226</v>
      </c>
      <c r="D214" s="65">
        <v>42778</v>
      </c>
      <c r="E214" s="66">
        <v>2</v>
      </c>
      <c r="F214" s="66">
        <v>22</v>
      </c>
      <c r="G214" s="66" t="str">
        <f>_xlfn.XLOOKUP(E214,Kustannuspaikat!$A$3:$A$8,Kustannuspaikat!$B$3:$B$8,"Tarkista KP-numero")</f>
        <v>Konsultointi</v>
      </c>
      <c r="H214" s="66" t="str">
        <f>_xlfn.XLOOKUP(F214,Kustannuspaikat!$C$3:$C$13,Kustannuspaikat!$D$3:$D$13,"Tarkista KP-numero")</f>
        <v>Tampere</v>
      </c>
      <c r="I214" s="67">
        <v>939.4</v>
      </c>
      <c r="J214" s="68"/>
      <c r="K214" s="66">
        <v>133</v>
      </c>
      <c r="L214" s="68" t="s">
        <v>269</v>
      </c>
    </row>
    <row r="215" spans="1:12">
      <c r="A215" s="63">
        <v>1600</v>
      </c>
      <c r="B215" s="63" t="s">
        <v>6013</v>
      </c>
      <c r="C215" s="64" t="s">
        <v>6227</v>
      </c>
      <c r="D215" s="65">
        <v>42778</v>
      </c>
      <c r="E215" s="66">
        <v>2</v>
      </c>
      <c r="F215" s="66">
        <v>22</v>
      </c>
      <c r="G215" s="66" t="str">
        <f>_xlfn.XLOOKUP(E215,Kustannuspaikat!$A$3:$A$8,Kustannuspaikat!$B$3:$B$8,"Tarkista KP-numero")</f>
        <v>Konsultointi</v>
      </c>
      <c r="H215" s="66" t="str">
        <f>_xlfn.XLOOKUP(F215,Kustannuspaikat!$C$3:$C$13,Kustannuspaikat!$D$3:$D$13,"Tarkista KP-numero")</f>
        <v>Tampere</v>
      </c>
      <c r="I215" s="67">
        <v>2551.02</v>
      </c>
      <c r="J215" s="68"/>
      <c r="K215" s="66">
        <v>2628</v>
      </c>
      <c r="L215" s="68" t="s">
        <v>167</v>
      </c>
    </row>
    <row r="216" spans="1:12">
      <c r="A216" s="63">
        <v>1600</v>
      </c>
      <c r="B216" s="63" t="s">
        <v>6013</v>
      </c>
      <c r="C216" s="64" t="s">
        <v>6228</v>
      </c>
      <c r="D216" s="65">
        <v>42778</v>
      </c>
      <c r="E216" s="66">
        <v>2</v>
      </c>
      <c r="F216" s="66">
        <v>22</v>
      </c>
      <c r="G216" s="66" t="str">
        <f>_xlfn.XLOOKUP(E216,Kustannuspaikat!$A$3:$A$8,Kustannuspaikat!$B$3:$B$8,"Tarkista KP-numero")</f>
        <v>Konsultointi</v>
      </c>
      <c r="H216" s="66" t="str">
        <f>_xlfn.XLOOKUP(F216,Kustannuspaikat!$C$3:$C$13,Kustannuspaikat!$D$3:$D$13,"Tarkista KP-numero")</f>
        <v>Tampere</v>
      </c>
      <c r="I216" s="67">
        <v>2551.02</v>
      </c>
      <c r="J216" s="68"/>
      <c r="K216" s="66">
        <v>2628</v>
      </c>
      <c r="L216" s="68" t="s">
        <v>167</v>
      </c>
    </row>
    <row r="217" spans="1:12">
      <c r="A217" s="63">
        <v>1600</v>
      </c>
      <c r="B217" s="63" t="s">
        <v>6013</v>
      </c>
      <c r="C217" s="64" t="s">
        <v>6229</v>
      </c>
      <c r="D217" s="65">
        <v>42778</v>
      </c>
      <c r="E217" s="66">
        <v>2</v>
      </c>
      <c r="F217" s="66">
        <v>22</v>
      </c>
      <c r="G217" s="66" t="str">
        <f>_xlfn.XLOOKUP(E217,Kustannuspaikat!$A$3:$A$8,Kustannuspaikat!$B$3:$B$8,"Tarkista KP-numero")</f>
        <v>Konsultointi</v>
      </c>
      <c r="H217" s="66" t="str">
        <f>_xlfn.XLOOKUP(F217,Kustannuspaikat!$C$3:$C$13,Kustannuspaikat!$D$3:$D$13,"Tarkista KP-numero")</f>
        <v>Tampere</v>
      </c>
      <c r="I217" s="67">
        <v>1213.9000000000001</v>
      </c>
      <c r="J217" s="68"/>
      <c r="K217" s="66">
        <v>1440</v>
      </c>
      <c r="L217" s="68" t="s">
        <v>195</v>
      </c>
    </row>
    <row r="218" spans="1:12">
      <c r="A218" s="63">
        <v>1600</v>
      </c>
      <c r="B218" s="63" t="s">
        <v>6013</v>
      </c>
      <c r="C218" s="64" t="s">
        <v>6230</v>
      </c>
      <c r="D218" s="65">
        <v>42778</v>
      </c>
      <c r="E218" s="66">
        <v>2</v>
      </c>
      <c r="F218" s="66">
        <v>22</v>
      </c>
      <c r="G218" s="66" t="str">
        <f>_xlfn.XLOOKUP(E218,Kustannuspaikat!$A$3:$A$8,Kustannuspaikat!$B$3:$B$8,"Tarkista KP-numero")</f>
        <v>Konsultointi</v>
      </c>
      <c r="H218" s="66" t="str">
        <f>_xlfn.XLOOKUP(F218,Kustannuspaikat!$C$3:$C$13,Kustannuspaikat!$D$3:$D$13,"Tarkista KP-numero")</f>
        <v>Tampere</v>
      </c>
      <c r="I218" s="67">
        <v>1213.9000000000001</v>
      </c>
      <c r="J218" s="68"/>
      <c r="K218" s="66">
        <v>1440</v>
      </c>
      <c r="L218" s="68" t="s">
        <v>195</v>
      </c>
    </row>
    <row r="219" spans="1:12">
      <c r="A219" s="63">
        <v>1600</v>
      </c>
      <c r="B219" s="63" t="s">
        <v>6013</v>
      </c>
      <c r="C219" s="64" t="s">
        <v>6231</v>
      </c>
      <c r="D219" s="65">
        <v>42778</v>
      </c>
      <c r="E219" s="66">
        <v>3</v>
      </c>
      <c r="F219" s="68"/>
      <c r="G219" s="66" t="str">
        <f>_xlfn.XLOOKUP(E219,Kustannuspaikat!$A$3:$A$8,Kustannuspaikat!$B$3:$B$8,"Tarkista KP-numero")</f>
        <v>Seminaarit</v>
      </c>
      <c r="H219" s="66" t="str">
        <f>_xlfn.XLOOKUP(F219,Kustannuspaikat!$C$3:$C$13,Kustannuspaikat!$D$3:$D$13,"Tarkista KP-numero")</f>
        <v>Tarkista KP-numero</v>
      </c>
      <c r="I219" s="67">
        <v>295.24</v>
      </c>
      <c r="J219" s="68"/>
      <c r="K219" s="66">
        <v>611</v>
      </c>
      <c r="L219" s="68" t="s">
        <v>227</v>
      </c>
    </row>
    <row r="220" spans="1:12">
      <c r="A220" s="63">
        <v>1600</v>
      </c>
      <c r="B220" s="63" t="s">
        <v>6013</v>
      </c>
      <c r="C220" s="64" t="s">
        <v>6232</v>
      </c>
      <c r="D220" s="65">
        <v>42778</v>
      </c>
      <c r="E220" s="66">
        <v>6</v>
      </c>
      <c r="F220" s="66">
        <v>61</v>
      </c>
      <c r="G220" s="66" t="str">
        <f>_xlfn.XLOOKUP(E220,Kustannuspaikat!$A$3:$A$8,Kustannuspaikat!$B$3:$B$8,"Tarkista KP-numero")</f>
        <v>Muut palvelut</v>
      </c>
      <c r="H220" s="66" t="str">
        <f>_xlfn.XLOOKUP(F220,Kustannuspaikat!$C$3:$C$13,Kustannuspaikat!$D$3:$D$13,"Tarkista KP-numero")</f>
        <v>Helsinki</v>
      </c>
      <c r="I220" s="67">
        <v>969.9</v>
      </c>
      <c r="J220" s="68"/>
      <c r="K220" s="66">
        <v>2341</v>
      </c>
      <c r="L220" s="68" t="s">
        <v>177</v>
      </c>
    </row>
    <row r="221" spans="1:12">
      <c r="A221" s="63">
        <v>1600</v>
      </c>
      <c r="B221" s="63" t="s">
        <v>6013</v>
      </c>
      <c r="C221" s="64" t="s">
        <v>6233</v>
      </c>
      <c r="D221" s="65">
        <v>42778</v>
      </c>
      <c r="E221" s="66">
        <v>6</v>
      </c>
      <c r="F221" s="66">
        <v>61</v>
      </c>
      <c r="G221" s="66" t="str">
        <f>_xlfn.XLOOKUP(E221,Kustannuspaikat!$A$3:$A$8,Kustannuspaikat!$B$3:$B$8,"Tarkista KP-numero")</f>
        <v>Muut palvelut</v>
      </c>
      <c r="H221" s="66" t="str">
        <f>_xlfn.XLOOKUP(F221,Kustannuspaikat!$C$3:$C$13,Kustannuspaikat!$D$3:$D$13,"Tarkista KP-numero")</f>
        <v>Helsinki</v>
      </c>
      <c r="I221" s="67">
        <v>2456.59</v>
      </c>
      <c r="J221" s="68"/>
      <c r="K221" s="66">
        <v>2341</v>
      </c>
      <c r="L221" s="68" t="s">
        <v>177</v>
      </c>
    </row>
    <row r="222" spans="1:12">
      <c r="A222" s="63">
        <v>1600</v>
      </c>
      <c r="B222" s="63" t="s">
        <v>6013</v>
      </c>
      <c r="C222" s="64" t="s">
        <v>6234</v>
      </c>
      <c r="D222" s="65">
        <v>42778</v>
      </c>
      <c r="E222" s="66">
        <v>3</v>
      </c>
      <c r="F222" s="68"/>
      <c r="G222" s="66" t="str">
        <f>_xlfn.XLOOKUP(E222,Kustannuspaikat!$A$3:$A$8,Kustannuspaikat!$B$3:$B$8,"Tarkista KP-numero")</f>
        <v>Seminaarit</v>
      </c>
      <c r="H222" s="66" t="str">
        <f>_xlfn.XLOOKUP(F222,Kustannuspaikat!$C$3:$C$13,Kustannuspaikat!$D$3:$D$13,"Tarkista KP-numero")</f>
        <v>Tarkista KP-numero</v>
      </c>
      <c r="I222" s="67">
        <v>20.74</v>
      </c>
      <c r="J222" s="68"/>
      <c r="K222" s="66">
        <v>2432</v>
      </c>
      <c r="L222" s="68" t="s">
        <v>176</v>
      </c>
    </row>
    <row r="223" spans="1:12">
      <c r="A223" s="63">
        <v>1600</v>
      </c>
      <c r="B223" s="63" t="s">
        <v>6013</v>
      </c>
      <c r="C223" s="64" t="s">
        <v>6235</v>
      </c>
      <c r="D223" s="65">
        <v>42778</v>
      </c>
      <c r="E223" s="66">
        <v>3</v>
      </c>
      <c r="F223" s="68"/>
      <c r="G223" s="66" t="str">
        <f>_xlfn.XLOOKUP(E223,Kustannuspaikat!$A$3:$A$8,Kustannuspaikat!$B$3:$B$8,"Tarkista KP-numero")</f>
        <v>Seminaarit</v>
      </c>
      <c r="H223" s="66" t="str">
        <f>_xlfn.XLOOKUP(F223,Kustannuspaikat!$C$3:$C$13,Kustannuspaikat!$D$3:$D$13,"Tarkista KP-numero")</f>
        <v>Tarkista KP-numero</v>
      </c>
      <c r="I223" s="67">
        <v>219.6</v>
      </c>
      <c r="J223" s="68"/>
      <c r="K223" s="66">
        <v>2432</v>
      </c>
      <c r="L223" s="68" t="s">
        <v>176</v>
      </c>
    </row>
    <row r="224" spans="1:12">
      <c r="A224" s="63">
        <v>1600</v>
      </c>
      <c r="B224" s="63" t="s">
        <v>6013</v>
      </c>
      <c r="C224" s="64" t="s">
        <v>6236</v>
      </c>
      <c r="D224" s="65">
        <v>42778</v>
      </c>
      <c r="E224" s="66">
        <v>3</v>
      </c>
      <c r="F224" s="68"/>
      <c r="G224" s="66" t="str">
        <f>_xlfn.XLOOKUP(E224,Kustannuspaikat!$A$3:$A$8,Kustannuspaikat!$B$3:$B$8,"Tarkista KP-numero")</f>
        <v>Seminaarit</v>
      </c>
      <c r="H224" s="66" t="str">
        <f>_xlfn.XLOOKUP(F224,Kustannuspaikat!$C$3:$C$13,Kustannuspaikat!$D$3:$D$13,"Tarkista KP-numero")</f>
        <v>Tarkista KP-numero</v>
      </c>
      <c r="I224" s="67">
        <v>219.6</v>
      </c>
      <c r="J224" s="68"/>
      <c r="K224" s="66">
        <v>440</v>
      </c>
      <c r="L224" s="68" t="s">
        <v>239</v>
      </c>
    </row>
    <row r="225" spans="1:12">
      <c r="A225" s="63">
        <v>1600</v>
      </c>
      <c r="B225" s="63" t="s">
        <v>6013</v>
      </c>
      <c r="C225" s="64" t="s">
        <v>6237</v>
      </c>
      <c r="D225" s="65">
        <v>42778</v>
      </c>
      <c r="E225" s="66">
        <v>1</v>
      </c>
      <c r="F225" s="66">
        <v>12</v>
      </c>
      <c r="G225" s="66" t="str">
        <f>_xlfn.XLOOKUP(E225,Kustannuspaikat!$A$3:$A$8,Kustannuspaikat!$B$3:$B$8,"Tarkista KP-numero")</f>
        <v>Kirjanpito</v>
      </c>
      <c r="H225" s="66" t="str">
        <f>_xlfn.XLOOKUP(F225,Kustannuspaikat!$C$3:$C$13,Kustannuspaikat!$D$3:$D$13,"Tarkista KP-numero")</f>
        <v>Tampere</v>
      </c>
      <c r="I225" s="67">
        <v>2010.56</v>
      </c>
      <c r="J225" s="68"/>
      <c r="K225" s="66">
        <v>207</v>
      </c>
      <c r="L225" s="68" t="s">
        <v>261</v>
      </c>
    </row>
    <row r="226" spans="1:12">
      <c r="A226" s="63">
        <v>1600</v>
      </c>
      <c r="B226" s="63" t="s">
        <v>6013</v>
      </c>
      <c r="C226" s="64" t="s">
        <v>6238</v>
      </c>
      <c r="D226" s="65">
        <v>42778</v>
      </c>
      <c r="E226" s="66">
        <v>6</v>
      </c>
      <c r="F226" s="66">
        <v>62</v>
      </c>
      <c r="G226" s="66" t="str">
        <f>_xlfn.XLOOKUP(E226,Kustannuspaikat!$A$3:$A$8,Kustannuspaikat!$B$3:$B$8,"Tarkista KP-numero")</f>
        <v>Muut palvelut</v>
      </c>
      <c r="H226" s="66" t="str">
        <f>_xlfn.XLOOKUP(F226,Kustannuspaikat!$C$3:$C$13,Kustannuspaikat!$D$3:$D$13,"Tarkista KP-numero")</f>
        <v>Tampere</v>
      </c>
      <c r="I226" s="67">
        <v>719.8</v>
      </c>
      <c r="J226" s="68"/>
      <c r="K226" s="66">
        <v>949</v>
      </c>
      <c r="L226" s="68" t="s">
        <v>208</v>
      </c>
    </row>
    <row r="227" spans="1:12">
      <c r="A227" s="63">
        <v>1600</v>
      </c>
      <c r="B227" s="63" t="s">
        <v>6013</v>
      </c>
      <c r="C227" s="64" t="s">
        <v>6239</v>
      </c>
      <c r="D227" s="65">
        <v>42778</v>
      </c>
      <c r="E227" s="66">
        <v>1</v>
      </c>
      <c r="F227" s="66">
        <v>11</v>
      </c>
      <c r="G227" s="66" t="str">
        <f>_xlfn.XLOOKUP(E227,Kustannuspaikat!$A$3:$A$8,Kustannuspaikat!$B$3:$B$8,"Tarkista KP-numero")</f>
        <v>Kirjanpito</v>
      </c>
      <c r="H227" s="66" t="str">
        <f>_xlfn.XLOOKUP(F227,Kustannuspaikat!$C$3:$C$13,Kustannuspaikat!$D$3:$D$13,"Tarkista KP-numero")</f>
        <v>Helsinki</v>
      </c>
      <c r="I227" s="68"/>
      <c r="J227" s="67">
        <v>-839.85</v>
      </c>
      <c r="K227" s="66">
        <v>111</v>
      </c>
      <c r="L227" s="68" t="s">
        <v>272</v>
      </c>
    </row>
    <row r="228" spans="1:12">
      <c r="A228" s="63">
        <v>1600</v>
      </c>
      <c r="B228" s="63" t="s">
        <v>6013</v>
      </c>
      <c r="C228" s="64" t="s">
        <v>6240</v>
      </c>
      <c r="D228" s="65">
        <v>42778</v>
      </c>
      <c r="E228" s="66">
        <v>1</v>
      </c>
      <c r="F228" s="66">
        <v>11</v>
      </c>
      <c r="G228" s="66" t="str">
        <f>_xlfn.XLOOKUP(E228,Kustannuspaikat!$A$3:$A$8,Kustannuspaikat!$B$3:$B$8,"Tarkista KP-numero")</f>
        <v>Kirjanpito</v>
      </c>
      <c r="H228" s="66" t="str">
        <f>_xlfn.XLOOKUP(F228,Kustannuspaikat!$C$3:$C$13,Kustannuspaikat!$D$3:$D$13,"Tarkista KP-numero")</f>
        <v>Helsinki</v>
      </c>
      <c r="I228" s="67">
        <v>672.83</v>
      </c>
      <c r="J228" s="68"/>
      <c r="K228" s="66">
        <v>111</v>
      </c>
      <c r="L228" s="68" t="s">
        <v>272</v>
      </c>
    </row>
    <row r="229" spans="1:12">
      <c r="A229" s="63">
        <v>1600</v>
      </c>
      <c r="B229" s="63" t="s">
        <v>6013</v>
      </c>
      <c r="C229" s="64" t="s">
        <v>6241</v>
      </c>
      <c r="D229" s="65">
        <v>42778</v>
      </c>
      <c r="E229" s="66">
        <v>6</v>
      </c>
      <c r="F229" s="66">
        <v>62</v>
      </c>
      <c r="G229" s="66" t="str">
        <f>_xlfn.XLOOKUP(E229,Kustannuspaikat!$A$3:$A$8,Kustannuspaikat!$B$3:$B$8,"Tarkista KP-numero")</f>
        <v>Muut palvelut</v>
      </c>
      <c r="H229" s="66" t="str">
        <f>_xlfn.XLOOKUP(F229,Kustannuspaikat!$C$3:$C$13,Kustannuspaikat!$D$3:$D$13,"Tarkista KP-numero")</f>
        <v>Tampere</v>
      </c>
      <c r="I229" s="67">
        <v>927.2</v>
      </c>
      <c r="J229" s="68"/>
      <c r="K229" s="66">
        <v>3081</v>
      </c>
      <c r="L229" s="68" t="s">
        <v>153</v>
      </c>
    </row>
    <row r="230" spans="1:12">
      <c r="A230" s="63">
        <v>1600</v>
      </c>
      <c r="B230" s="63" t="s">
        <v>6013</v>
      </c>
      <c r="C230" s="64" t="s">
        <v>6242</v>
      </c>
      <c r="D230" s="65">
        <v>42791</v>
      </c>
      <c r="E230" s="66">
        <v>3</v>
      </c>
      <c r="F230" s="68"/>
      <c r="G230" s="66" t="str">
        <f>_xlfn.XLOOKUP(E230,Kustannuspaikat!$A$3:$A$8,Kustannuspaikat!$B$3:$B$8,"Tarkista KP-numero")</f>
        <v>Seminaarit</v>
      </c>
      <c r="H230" s="66" t="str">
        <f>_xlfn.XLOOKUP(F230,Kustannuspaikat!$C$3:$C$13,Kustannuspaikat!$D$3:$D$13,"Tarkista KP-numero")</f>
        <v>Tarkista KP-numero</v>
      </c>
      <c r="I230" s="67">
        <v>597.79999999999995</v>
      </c>
      <c r="J230" s="68"/>
      <c r="K230" s="66">
        <v>93</v>
      </c>
      <c r="L230" s="68" t="s">
        <v>282</v>
      </c>
    </row>
    <row r="231" spans="1:12">
      <c r="A231" s="63">
        <v>1600</v>
      </c>
      <c r="B231" s="63" t="s">
        <v>6013</v>
      </c>
      <c r="C231" s="64" t="s">
        <v>6243</v>
      </c>
      <c r="D231" s="65">
        <v>42791</v>
      </c>
      <c r="E231" s="66">
        <v>1</v>
      </c>
      <c r="F231" s="66">
        <v>12</v>
      </c>
      <c r="G231" s="66" t="str">
        <f>_xlfn.XLOOKUP(E231,Kustannuspaikat!$A$3:$A$8,Kustannuspaikat!$B$3:$B$8,"Tarkista KP-numero")</f>
        <v>Kirjanpito</v>
      </c>
      <c r="H231" s="66" t="str">
        <f>_xlfn.XLOOKUP(F231,Kustannuspaikat!$C$3:$C$13,Kustannuspaikat!$D$3:$D$13,"Tarkista KP-numero")</f>
        <v>Tampere</v>
      </c>
      <c r="I231" s="67">
        <v>1135.82</v>
      </c>
      <c r="J231" s="68"/>
      <c r="K231" s="66">
        <v>127</v>
      </c>
      <c r="L231" s="68" t="s">
        <v>270</v>
      </c>
    </row>
    <row r="232" spans="1:12">
      <c r="A232" s="63">
        <v>1600</v>
      </c>
      <c r="B232" s="63" t="s">
        <v>6013</v>
      </c>
      <c r="C232" s="64" t="s">
        <v>6244</v>
      </c>
      <c r="D232" s="65">
        <v>42791</v>
      </c>
      <c r="E232" s="66">
        <v>1</v>
      </c>
      <c r="F232" s="66">
        <v>12</v>
      </c>
      <c r="G232" s="66" t="str">
        <f>_xlfn.XLOOKUP(E232,Kustannuspaikat!$A$3:$A$8,Kustannuspaikat!$B$3:$B$8,"Tarkista KP-numero")</f>
        <v>Kirjanpito</v>
      </c>
      <c r="H232" s="66" t="str">
        <f>_xlfn.XLOOKUP(F232,Kustannuspaikat!$C$3:$C$13,Kustannuspaikat!$D$3:$D$13,"Tarkista KP-numero")</f>
        <v>Tampere</v>
      </c>
      <c r="I232" s="67">
        <v>677.1</v>
      </c>
      <c r="J232" s="68"/>
      <c r="K232" s="66">
        <v>245</v>
      </c>
      <c r="L232" s="68" t="s">
        <v>255</v>
      </c>
    </row>
    <row r="233" spans="1:12">
      <c r="A233" s="63">
        <v>1600</v>
      </c>
      <c r="B233" s="63" t="s">
        <v>6013</v>
      </c>
      <c r="C233" s="64" t="s">
        <v>6245</v>
      </c>
      <c r="D233" s="65">
        <v>42791</v>
      </c>
      <c r="E233" s="66">
        <v>1</v>
      </c>
      <c r="F233" s="66">
        <v>12</v>
      </c>
      <c r="G233" s="66" t="str">
        <f>_xlfn.XLOOKUP(E233,Kustannuspaikat!$A$3:$A$8,Kustannuspaikat!$B$3:$B$8,"Tarkista KP-numero")</f>
        <v>Kirjanpito</v>
      </c>
      <c r="H233" s="66" t="str">
        <f>_xlfn.XLOOKUP(F233,Kustannuspaikat!$C$3:$C$13,Kustannuspaikat!$D$3:$D$13,"Tarkista KP-numero")</f>
        <v>Tampere</v>
      </c>
      <c r="I233" s="67">
        <v>879.62</v>
      </c>
      <c r="J233" s="68"/>
      <c r="K233" s="66">
        <v>364</v>
      </c>
      <c r="L233" s="68" t="s">
        <v>242</v>
      </c>
    </row>
    <row r="234" spans="1:12">
      <c r="A234" s="63">
        <v>1600</v>
      </c>
      <c r="B234" s="63" t="s">
        <v>6013</v>
      </c>
      <c r="C234" s="64" t="s">
        <v>6246</v>
      </c>
      <c r="D234" s="65">
        <v>42791</v>
      </c>
      <c r="E234" s="66">
        <v>3</v>
      </c>
      <c r="F234" s="68"/>
      <c r="G234" s="66" t="str">
        <f>_xlfn.XLOOKUP(E234,Kustannuspaikat!$A$3:$A$8,Kustannuspaikat!$B$3:$B$8,"Tarkista KP-numero")</f>
        <v>Seminaarit</v>
      </c>
      <c r="H234" s="66" t="str">
        <f>_xlfn.XLOOKUP(F234,Kustannuspaikat!$C$3:$C$13,Kustannuspaikat!$D$3:$D$13,"Tarkista KP-numero")</f>
        <v>Tarkista KP-numero</v>
      </c>
      <c r="I234" s="67">
        <v>219.6</v>
      </c>
      <c r="J234" s="68"/>
      <c r="K234" s="66">
        <v>503</v>
      </c>
      <c r="L234" s="68" t="s">
        <v>235</v>
      </c>
    </row>
    <row r="235" spans="1:12">
      <c r="A235" s="63">
        <v>1600</v>
      </c>
      <c r="B235" s="63" t="s">
        <v>6013</v>
      </c>
      <c r="C235" s="64" t="s">
        <v>6247</v>
      </c>
      <c r="D235" s="65">
        <v>42791</v>
      </c>
      <c r="E235" s="66">
        <v>1</v>
      </c>
      <c r="F235" s="66">
        <v>12</v>
      </c>
      <c r="G235" s="66" t="str">
        <f>_xlfn.XLOOKUP(E235,Kustannuspaikat!$A$3:$A$8,Kustannuspaikat!$B$3:$B$8,"Tarkista KP-numero")</f>
        <v>Kirjanpito</v>
      </c>
      <c r="H235" s="66" t="str">
        <f>_xlfn.XLOOKUP(F235,Kustannuspaikat!$C$3:$C$13,Kustannuspaikat!$D$3:$D$13,"Tarkista KP-numero")</f>
        <v>Tampere</v>
      </c>
      <c r="I235" s="67">
        <v>1710.44</v>
      </c>
      <c r="J235" s="68"/>
      <c r="K235" s="66">
        <v>527</v>
      </c>
      <c r="L235" s="68" t="s">
        <v>233</v>
      </c>
    </row>
    <row r="236" spans="1:12">
      <c r="A236" s="63">
        <v>1600</v>
      </c>
      <c r="B236" s="63" t="s">
        <v>6013</v>
      </c>
      <c r="C236" s="64" t="s">
        <v>6248</v>
      </c>
      <c r="D236" s="65">
        <v>42791</v>
      </c>
      <c r="E236" s="66">
        <v>1</v>
      </c>
      <c r="F236" s="66">
        <v>12</v>
      </c>
      <c r="G236" s="66" t="str">
        <f>_xlfn.XLOOKUP(E236,Kustannuspaikat!$A$3:$A$8,Kustannuspaikat!$B$3:$B$8,"Tarkista KP-numero")</f>
        <v>Kirjanpito</v>
      </c>
      <c r="H236" s="66" t="str">
        <f>_xlfn.XLOOKUP(F236,Kustannuspaikat!$C$3:$C$13,Kustannuspaikat!$D$3:$D$13,"Tarkista KP-numero")</f>
        <v>Tampere</v>
      </c>
      <c r="I236" s="67">
        <v>2440</v>
      </c>
      <c r="J236" s="68"/>
      <c r="K236" s="66">
        <v>635</v>
      </c>
      <c r="L236" s="68" t="s">
        <v>223</v>
      </c>
    </row>
    <row r="237" spans="1:12">
      <c r="A237" s="63">
        <v>1600</v>
      </c>
      <c r="B237" s="63" t="s">
        <v>6013</v>
      </c>
      <c r="C237" s="64" t="s">
        <v>6249</v>
      </c>
      <c r="D237" s="65">
        <v>42791</v>
      </c>
      <c r="E237" s="66">
        <v>3</v>
      </c>
      <c r="F237" s="68"/>
      <c r="G237" s="66" t="str">
        <f>_xlfn.XLOOKUP(E237,Kustannuspaikat!$A$3:$A$8,Kustannuspaikat!$B$3:$B$8,"Tarkista KP-numero")</f>
        <v>Seminaarit</v>
      </c>
      <c r="H237" s="66" t="str">
        <f>_xlfn.XLOOKUP(F237,Kustannuspaikat!$C$3:$C$13,Kustannuspaikat!$D$3:$D$13,"Tarkista KP-numero")</f>
        <v>Tarkista KP-numero</v>
      </c>
      <c r="I237" s="67">
        <v>73.2</v>
      </c>
      <c r="J237" s="68"/>
      <c r="K237" s="66">
        <v>1725</v>
      </c>
      <c r="L237" s="68" t="s">
        <v>193</v>
      </c>
    </row>
    <row r="238" spans="1:12">
      <c r="A238" s="63">
        <v>1600</v>
      </c>
      <c r="B238" s="63" t="s">
        <v>6013</v>
      </c>
      <c r="C238" s="64" t="s">
        <v>6250</v>
      </c>
      <c r="D238" s="65">
        <v>42791</v>
      </c>
      <c r="E238" s="66">
        <v>1</v>
      </c>
      <c r="F238" s="66">
        <v>12</v>
      </c>
      <c r="G238" s="66" t="str">
        <f>_xlfn.XLOOKUP(E238,Kustannuspaikat!$A$3:$A$8,Kustannuspaikat!$B$3:$B$8,"Tarkista KP-numero")</f>
        <v>Kirjanpito</v>
      </c>
      <c r="H238" s="66" t="str">
        <f>_xlfn.XLOOKUP(F238,Kustannuspaikat!$C$3:$C$13,Kustannuspaikat!$D$3:$D$13,"Tarkista KP-numero")</f>
        <v>Tampere</v>
      </c>
      <c r="I238" s="67">
        <v>4026</v>
      </c>
      <c r="J238" s="68"/>
      <c r="K238" s="66">
        <v>1805</v>
      </c>
      <c r="L238" s="68" t="s">
        <v>192</v>
      </c>
    </row>
    <row r="239" spans="1:12">
      <c r="A239" s="63">
        <v>1600</v>
      </c>
      <c r="B239" s="63" t="s">
        <v>6013</v>
      </c>
      <c r="C239" s="64" t="s">
        <v>6251</v>
      </c>
      <c r="D239" s="65">
        <v>42791</v>
      </c>
      <c r="E239" s="66">
        <v>6</v>
      </c>
      <c r="F239" s="66">
        <v>61</v>
      </c>
      <c r="G239" s="66" t="str">
        <f>_xlfn.XLOOKUP(E239,Kustannuspaikat!$A$3:$A$8,Kustannuspaikat!$B$3:$B$8,"Tarkista KP-numero")</f>
        <v>Muut palvelut</v>
      </c>
      <c r="H239" s="66" t="str">
        <f>_xlfn.XLOOKUP(F239,Kustannuspaikat!$C$3:$C$13,Kustannuspaikat!$D$3:$D$13,"Tarkista KP-numero")</f>
        <v>Helsinki</v>
      </c>
      <c r="I239" s="67">
        <v>1030.9000000000001</v>
      </c>
      <c r="J239" s="68"/>
      <c r="K239" s="66">
        <v>2078</v>
      </c>
      <c r="L239" s="68" t="s">
        <v>185</v>
      </c>
    </row>
    <row r="240" spans="1:12">
      <c r="A240" s="63">
        <v>1600</v>
      </c>
      <c r="B240" s="63" t="s">
        <v>6013</v>
      </c>
      <c r="C240" s="64" t="s">
        <v>6252</v>
      </c>
      <c r="D240" s="65">
        <v>42791</v>
      </c>
      <c r="E240" s="66">
        <v>6</v>
      </c>
      <c r="F240" s="66">
        <v>61</v>
      </c>
      <c r="G240" s="66" t="str">
        <f>_xlfn.XLOOKUP(E240,Kustannuspaikat!$A$3:$A$8,Kustannuspaikat!$B$3:$B$8,"Tarkista KP-numero")</f>
        <v>Muut palvelut</v>
      </c>
      <c r="H240" s="66" t="str">
        <f>_xlfn.XLOOKUP(F240,Kustannuspaikat!$C$3:$C$13,Kustannuspaikat!$D$3:$D$13,"Tarkista KP-numero")</f>
        <v>Helsinki</v>
      </c>
      <c r="I240" s="67">
        <v>2433.9</v>
      </c>
      <c r="J240" s="68"/>
      <c r="K240" s="66">
        <v>2078</v>
      </c>
      <c r="L240" s="68" t="s">
        <v>185</v>
      </c>
    </row>
    <row r="241" spans="1:12">
      <c r="A241" s="63">
        <v>1600</v>
      </c>
      <c r="B241" s="63" t="s">
        <v>6013</v>
      </c>
      <c r="C241" s="64" t="s">
        <v>6253</v>
      </c>
      <c r="D241" s="65">
        <v>42791</v>
      </c>
      <c r="E241" s="66">
        <v>5</v>
      </c>
      <c r="F241" s="66">
        <v>52</v>
      </c>
      <c r="G241" s="66" t="str">
        <f>_xlfn.XLOOKUP(E241,Kustannuspaikat!$A$3:$A$8,Kustannuspaikat!$B$3:$B$8,"Tarkista KP-numero")</f>
        <v>Tiedotus</v>
      </c>
      <c r="H241" s="66" t="str">
        <f>_xlfn.XLOOKUP(F241,Kustannuspaikat!$C$3:$C$13,Kustannuspaikat!$D$3:$D$13,"Tarkista KP-numero")</f>
        <v>Tampere</v>
      </c>
      <c r="I241" s="67">
        <v>1586</v>
      </c>
      <c r="J241" s="68"/>
      <c r="K241" s="66">
        <v>2188</v>
      </c>
      <c r="L241" s="68" t="s">
        <v>181</v>
      </c>
    </row>
    <row r="242" spans="1:12">
      <c r="A242" s="63">
        <v>1600</v>
      </c>
      <c r="B242" s="63" t="s">
        <v>6013</v>
      </c>
      <c r="C242" s="64" t="s">
        <v>6254</v>
      </c>
      <c r="D242" s="65">
        <v>42791</v>
      </c>
      <c r="E242" s="66">
        <v>2</v>
      </c>
      <c r="F242" s="66">
        <v>22</v>
      </c>
      <c r="G242" s="66" t="str">
        <f>_xlfn.XLOOKUP(E242,Kustannuspaikat!$A$3:$A$8,Kustannuspaikat!$B$3:$B$8,"Tarkista KP-numero")</f>
        <v>Konsultointi</v>
      </c>
      <c r="H242" s="66" t="str">
        <f>_xlfn.XLOOKUP(F242,Kustannuspaikat!$C$3:$C$13,Kustannuspaikat!$D$3:$D$13,"Tarkista KP-numero")</f>
        <v>Tampere</v>
      </c>
      <c r="I242" s="67">
        <v>1256.5999999999999</v>
      </c>
      <c r="J242" s="68"/>
      <c r="K242" s="66">
        <v>3081</v>
      </c>
      <c r="L242" s="68" t="s">
        <v>153</v>
      </c>
    </row>
    <row r="243" spans="1:12">
      <c r="A243" s="63">
        <v>1600</v>
      </c>
      <c r="B243" s="63" t="s">
        <v>6013</v>
      </c>
      <c r="C243" s="64" t="s">
        <v>6255</v>
      </c>
      <c r="D243" s="65">
        <v>42791</v>
      </c>
      <c r="E243" s="66">
        <v>6</v>
      </c>
      <c r="F243" s="66">
        <v>61</v>
      </c>
      <c r="G243" s="66" t="str">
        <f>_xlfn.XLOOKUP(E243,Kustannuspaikat!$A$3:$A$8,Kustannuspaikat!$B$3:$B$8,"Tarkista KP-numero")</f>
        <v>Muut palvelut</v>
      </c>
      <c r="H243" s="66" t="str">
        <f>_xlfn.XLOOKUP(F243,Kustannuspaikat!$C$3:$C$13,Kustannuspaikat!$D$3:$D$13,"Tarkista KP-numero")</f>
        <v>Helsinki</v>
      </c>
      <c r="I243" s="67">
        <v>884.5</v>
      </c>
      <c r="J243" s="68"/>
      <c r="K243" s="66">
        <v>1126</v>
      </c>
      <c r="L243" s="68" t="s">
        <v>201</v>
      </c>
    </row>
    <row r="244" spans="1:12">
      <c r="A244" s="63">
        <v>1600</v>
      </c>
      <c r="B244" s="63" t="s">
        <v>6013</v>
      </c>
      <c r="C244" s="64" t="s">
        <v>6256</v>
      </c>
      <c r="D244" s="65">
        <v>42791</v>
      </c>
      <c r="E244" s="66">
        <v>1</v>
      </c>
      <c r="F244" s="66">
        <v>12</v>
      </c>
      <c r="G244" s="66" t="str">
        <f>_xlfn.XLOOKUP(E244,Kustannuspaikat!$A$3:$A$8,Kustannuspaikat!$B$3:$B$8,"Tarkista KP-numero")</f>
        <v>Kirjanpito</v>
      </c>
      <c r="H244" s="66" t="str">
        <f>_xlfn.XLOOKUP(F244,Kustannuspaikat!$C$3:$C$13,Kustannuspaikat!$D$3:$D$13,"Tarkista KP-numero")</f>
        <v>Tampere</v>
      </c>
      <c r="I244" s="67">
        <v>3769.8</v>
      </c>
      <c r="J244" s="68"/>
      <c r="K244" s="66">
        <v>1511</v>
      </c>
      <c r="L244" s="68" t="s">
        <v>194</v>
      </c>
    </row>
    <row r="245" spans="1:12">
      <c r="A245" s="63">
        <v>1600</v>
      </c>
      <c r="B245" s="63" t="s">
        <v>6013</v>
      </c>
      <c r="C245" s="64" t="s">
        <v>6257</v>
      </c>
      <c r="D245" s="65">
        <v>42791</v>
      </c>
      <c r="E245" s="66">
        <v>2</v>
      </c>
      <c r="F245" s="66">
        <v>22</v>
      </c>
      <c r="G245" s="66" t="str">
        <f>_xlfn.XLOOKUP(E245,Kustannuspaikat!$A$3:$A$8,Kustannuspaikat!$B$3:$B$8,"Tarkista KP-numero")</f>
        <v>Konsultointi</v>
      </c>
      <c r="H245" s="66" t="str">
        <f>_xlfn.XLOOKUP(F245,Kustannuspaikat!$C$3:$C$13,Kustannuspaikat!$D$3:$D$13,"Tarkista KP-numero")</f>
        <v>Tampere</v>
      </c>
      <c r="I245" s="67">
        <v>1256.5999999999999</v>
      </c>
      <c r="J245" s="68"/>
      <c r="K245" s="66">
        <v>1511</v>
      </c>
      <c r="L245" s="68" t="s">
        <v>194</v>
      </c>
    </row>
    <row r="246" spans="1:12">
      <c r="A246" s="63">
        <v>1600</v>
      </c>
      <c r="B246" s="63" t="s">
        <v>6013</v>
      </c>
      <c r="C246" s="64" t="s">
        <v>6258</v>
      </c>
      <c r="D246" s="65">
        <v>42791</v>
      </c>
      <c r="E246" s="66">
        <v>2</v>
      </c>
      <c r="F246" s="66">
        <v>22</v>
      </c>
      <c r="G246" s="66" t="str">
        <f>_xlfn.XLOOKUP(E246,Kustannuspaikat!$A$3:$A$8,Kustannuspaikat!$B$3:$B$8,"Tarkista KP-numero")</f>
        <v>Konsultointi</v>
      </c>
      <c r="H246" s="66" t="str">
        <f>_xlfn.XLOOKUP(F246,Kustannuspaikat!$C$3:$C$13,Kustannuspaikat!$D$3:$D$13,"Tarkista KP-numero")</f>
        <v>Tampere</v>
      </c>
      <c r="I246" s="67">
        <v>1298.08</v>
      </c>
      <c r="J246" s="68"/>
      <c r="K246" s="66">
        <v>1511</v>
      </c>
      <c r="L246" s="68" t="s">
        <v>194</v>
      </c>
    </row>
    <row r="247" spans="1:12">
      <c r="A247" s="63">
        <v>1600</v>
      </c>
      <c r="B247" s="63" t="s">
        <v>6013</v>
      </c>
      <c r="C247" s="64" t="s">
        <v>6259</v>
      </c>
      <c r="D247" s="65">
        <v>42791</v>
      </c>
      <c r="E247" s="66">
        <v>6</v>
      </c>
      <c r="F247" s="66">
        <v>61</v>
      </c>
      <c r="G247" s="66" t="str">
        <f>_xlfn.XLOOKUP(E247,Kustannuspaikat!$A$3:$A$8,Kustannuspaikat!$B$3:$B$8,"Tarkista KP-numero")</f>
        <v>Muut palvelut</v>
      </c>
      <c r="H247" s="66" t="str">
        <f>_xlfn.XLOOKUP(F247,Kustannuspaikat!$C$3:$C$13,Kustannuspaikat!$D$3:$D$13,"Tarkista KP-numero")</f>
        <v>Helsinki</v>
      </c>
      <c r="I247" s="67">
        <v>1601.86</v>
      </c>
      <c r="J247" s="68"/>
      <c r="K247" s="66">
        <v>1511</v>
      </c>
      <c r="L247" s="68" t="s">
        <v>194</v>
      </c>
    </row>
    <row r="248" spans="1:12">
      <c r="A248" s="63">
        <v>1600</v>
      </c>
      <c r="B248" s="63" t="s">
        <v>6013</v>
      </c>
      <c r="C248" s="64" t="s">
        <v>6260</v>
      </c>
      <c r="D248" s="65">
        <v>42791</v>
      </c>
      <c r="E248" s="66">
        <v>6</v>
      </c>
      <c r="F248" s="66">
        <v>61</v>
      </c>
      <c r="G248" s="66" t="str">
        <f>_xlfn.XLOOKUP(E248,Kustannuspaikat!$A$3:$A$8,Kustannuspaikat!$B$3:$B$8,"Tarkista KP-numero")</f>
        <v>Muut palvelut</v>
      </c>
      <c r="H248" s="66" t="str">
        <f>_xlfn.XLOOKUP(F248,Kustannuspaikat!$C$3:$C$13,Kustannuspaikat!$D$3:$D$13,"Tarkista KP-numero")</f>
        <v>Helsinki</v>
      </c>
      <c r="I248" s="67">
        <v>1068.72</v>
      </c>
      <c r="J248" s="68"/>
      <c r="K248" s="66">
        <v>1511</v>
      </c>
      <c r="L248" s="68" t="s">
        <v>194</v>
      </c>
    </row>
    <row r="249" spans="1:12">
      <c r="A249" s="63">
        <v>1600</v>
      </c>
      <c r="B249" s="63" t="s">
        <v>6013</v>
      </c>
      <c r="C249" s="64" t="s">
        <v>6261</v>
      </c>
      <c r="D249" s="65">
        <v>42791</v>
      </c>
      <c r="E249" s="66">
        <v>1</v>
      </c>
      <c r="F249" s="66">
        <v>12</v>
      </c>
      <c r="G249" s="66" t="str">
        <f>_xlfn.XLOOKUP(E249,Kustannuspaikat!$A$3:$A$8,Kustannuspaikat!$B$3:$B$8,"Tarkista KP-numero")</f>
        <v>Kirjanpito</v>
      </c>
      <c r="H249" s="66" t="str">
        <f>_xlfn.XLOOKUP(F249,Kustannuspaikat!$C$3:$C$13,Kustannuspaikat!$D$3:$D$13,"Tarkista KP-numero")</f>
        <v>Tampere</v>
      </c>
      <c r="I249" s="67">
        <v>1005.28</v>
      </c>
      <c r="J249" s="68"/>
      <c r="K249" s="66">
        <v>1511</v>
      </c>
      <c r="L249" s="68" t="s">
        <v>194</v>
      </c>
    </row>
    <row r="250" spans="1:12">
      <c r="A250" s="63">
        <v>1600</v>
      </c>
      <c r="B250" s="63" t="s">
        <v>6013</v>
      </c>
      <c r="C250" s="64" t="s">
        <v>6262</v>
      </c>
      <c r="D250" s="65">
        <v>42791</v>
      </c>
      <c r="E250" s="66">
        <v>3</v>
      </c>
      <c r="F250" s="68"/>
      <c r="G250" s="66" t="str">
        <f>_xlfn.XLOOKUP(E250,Kustannuspaikat!$A$3:$A$8,Kustannuspaikat!$B$3:$B$8,"Tarkista KP-numero")</f>
        <v>Seminaarit</v>
      </c>
      <c r="H250" s="66" t="str">
        <f>_xlfn.XLOOKUP(F250,Kustannuspaikat!$C$3:$C$13,Kustannuspaikat!$D$3:$D$13,"Tarkista KP-numero")</f>
        <v>Tarkista KP-numero</v>
      </c>
      <c r="I250" s="67">
        <v>219.6</v>
      </c>
      <c r="J250" s="68"/>
      <c r="K250" s="66">
        <v>346</v>
      </c>
      <c r="L250" s="68" t="s">
        <v>244</v>
      </c>
    </row>
    <row r="251" spans="1:12">
      <c r="A251" s="63">
        <v>1600</v>
      </c>
      <c r="B251" s="63" t="s">
        <v>6013</v>
      </c>
      <c r="C251" s="64" t="s">
        <v>6263</v>
      </c>
      <c r="D251" s="65">
        <v>42791</v>
      </c>
      <c r="E251" s="66">
        <v>3</v>
      </c>
      <c r="F251" s="68"/>
      <c r="G251" s="66" t="str">
        <f>_xlfn.XLOOKUP(E251,Kustannuspaikat!$A$3:$A$8,Kustannuspaikat!$B$3:$B$8,"Tarkista KP-numero")</f>
        <v>Seminaarit</v>
      </c>
      <c r="H251" s="66" t="str">
        <f>_xlfn.XLOOKUP(F251,Kustannuspaikat!$C$3:$C$13,Kustannuspaikat!$D$3:$D$13,"Tarkista KP-numero")</f>
        <v>Tarkista KP-numero</v>
      </c>
      <c r="I251" s="67">
        <v>219.6</v>
      </c>
      <c r="J251" s="68"/>
      <c r="K251" s="66">
        <v>346</v>
      </c>
      <c r="L251" s="68" t="s">
        <v>244</v>
      </c>
    </row>
    <row r="252" spans="1:12">
      <c r="A252" s="63">
        <v>1600</v>
      </c>
      <c r="B252" s="63" t="s">
        <v>6013</v>
      </c>
      <c r="C252" s="64" t="s">
        <v>6264</v>
      </c>
      <c r="D252" s="65">
        <v>42791</v>
      </c>
      <c r="E252" s="66">
        <v>3</v>
      </c>
      <c r="F252" s="68"/>
      <c r="G252" s="66" t="str">
        <f>_xlfn.XLOOKUP(E252,Kustannuspaikat!$A$3:$A$8,Kustannuspaikat!$B$3:$B$8,"Tarkista KP-numero")</f>
        <v>Seminaarit</v>
      </c>
      <c r="H252" s="66" t="str">
        <f>_xlfn.XLOOKUP(F252,Kustannuspaikat!$C$3:$C$13,Kustannuspaikat!$D$3:$D$13,"Tarkista KP-numero")</f>
        <v>Tarkista KP-numero</v>
      </c>
      <c r="I252" s="67">
        <v>146.4</v>
      </c>
      <c r="J252" s="68"/>
      <c r="K252" s="66">
        <v>2803</v>
      </c>
      <c r="L252" s="68" t="s">
        <v>163</v>
      </c>
    </row>
    <row r="253" spans="1:12">
      <c r="A253" s="63">
        <v>1600</v>
      </c>
      <c r="B253" s="63" t="s">
        <v>6013</v>
      </c>
      <c r="C253" s="64" t="s">
        <v>6265</v>
      </c>
      <c r="D253" s="65">
        <v>42791</v>
      </c>
      <c r="E253" s="66">
        <v>6</v>
      </c>
      <c r="F253" s="66">
        <v>62</v>
      </c>
      <c r="G253" s="66" t="str">
        <f>_xlfn.XLOOKUP(E253,Kustannuspaikat!$A$3:$A$8,Kustannuspaikat!$B$3:$B$8,"Tarkista KP-numero")</f>
        <v>Muut palvelut</v>
      </c>
      <c r="H253" s="66" t="str">
        <f>_xlfn.XLOOKUP(F253,Kustannuspaikat!$C$3:$C$13,Kustannuspaikat!$D$3:$D$13,"Tarkista KP-numero")</f>
        <v>Tampere</v>
      </c>
      <c r="I253" s="67">
        <v>475.8</v>
      </c>
      <c r="J253" s="68"/>
      <c r="K253" s="66">
        <v>2628</v>
      </c>
      <c r="L253" s="68" t="s">
        <v>167</v>
      </c>
    </row>
    <row r="254" spans="1:12">
      <c r="A254" s="63">
        <v>1600</v>
      </c>
      <c r="B254" s="63" t="s">
        <v>6013</v>
      </c>
      <c r="C254" s="64" t="s">
        <v>6266</v>
      </c>
      <c r="D254" s="65">
        <v>42791</v>
      </c>
      <c r="E254" s="66">
        <v>1</v>
      </c>
      <c r="F254" s="66">
        <v>12</v>
      </c>
      <c r="G254" s="66" t="str">
        <f>_xlfn.XLOOKUP(E254,Kustannuspaikat!$A$3:$A$8,Kustannuspaikat!$B$3:$B$8,"Tarkista KP-numero")</f>
        <v>Kirjanpito</v>
      </c>
      <c r="H254" s="66" t="str">
        <f>_xlfn.XLOOKUP(F254,Kustannuspaikat!$C$3:$C$13,Kustannuspaikat!$D$3:$D$13,"Tarkista KP-numero")</f>
        <v>Tampere</v>
      </c>
      <c r="I254" s="67">
        <v>677.1</v>
      </c>
      <c r="J254" s="68"/>
      <c r="K254" s="66">
        <v>2628</v>
      </c>
      <c r="L254" s="68" t="s">
        <v>167</v>
      </c>
    </row>
    <row r="255" spans="1:12">
      <c r="A255" s="63">
        <v>1600</v>
      </c>
      <c r="B255" s="63" t="s">
        <v>6013</v>
      </c>
      <c r="C255" s="64" t="s">
        <v>6267</v>
      </c>
      <c r="D255" s="65">
        <v>42791</v>
      </c>
      <c r="E255" s="66">
        <v>1</v>
      </c>
      <c r="F255" s="66">
        <v>12</v>
      </c>
      <c r="G255" s="66" t="str">
        <f>_xlfn.XLOOKUP(E255,Kustannuspaikat!$A$3:$A$8,Kustannuspaikat!$B$3:$B$8,"Tarkista KP-numero")</f>
        <v>Kirjanpito</v>
      </c>
      <c r="H255" s="66" t="str">
        <f>_xlfn.XLOOKUP(F255,Kustannuspaikat!$C$3:$C$13,Kustannuspaikat!$D$3:$D$13,"Tarkista KP-numero")</f>
        <v>Tampere</v>
      </c>
      <c r="I255" s="67">
        <v>677.1</v>
      </c>
      <c r="J255" s="68"/>
      <c r="K255" s="66">
        <v>2628</v>
      </c>
      <c r="L255" s="68" t="s">
        <v>167</v>
      </c>
    </row>
    <row r="256" spans="1:12">
      <c r="A256" s="63">
        <v>1600</v>
      </c>
      <c r="B256" s="63" t="s">
        <v>6013</v>
      </c>
      <c r="C256" s="64" t="s">
        <v>6268</v>
      </c>
      <c r="D256" s="65">
        <v>42791</v>
      </c>
      <c r="E256" s="66">
        <v>1</v>
      </c>
      <c r="F256" s="66">
        <v>12</v>
      </c>
      <c r="G256" s="66" t="str">
        <f>_xlfn.XLOOKUP(E256,Kustannuspaikat!$A$3:$A$8,Kustannuspaikat!$B$3:$B$8,"Tarkista KP-numero")</f>
        <v>Kirjanpito</v>
      </c>
      <c r="H256" s="66" t="str">
        <f>_xlfn.XLOOKUP(F256,Kustannuspaikat!$C$3:$C$13,Kustannuspaikat!$D$3:$D$13,"Tarkista KP-numero")</f>
        <v>Tampere</v>
      </c>
      <c r="I256" s="67">
        <v>677.1</v>
      </c>
      <c r="J256" s="68"/>
      <c r="K256" s="66">
        <v>2628</v>
      </c>
      <c r="L256" s="68" t="s">
        <v>167</v>
      </c>
    </row>
    <row r="257" spans="1:12">
      <c r="A257" s="63">
        <v>1600</v>
      </c>
      <c r="B257" s="63" t="s">
        <v>6013</v>
      </c>
      <c r="C257" s="64" t="s">
        <v>6269</v>
      </c>
      <c r="D257" s="65">
        <v>42791</v>
      </c>
      <c r="E257" s="66">
        <v>2</v>
      </c>
      <c r="F257" s="66">
        <v>22</v>
      </c>
      <c r="G257" s="66" t="str">
        <f>_xlfn.XLOOKUP(E257,Kustannuspaikat!$A$3:$A$8,Kustannuspaikat!$B$3:$B$8,"Tarkista KP-numero")</f>
        <v>Konsultointi</v>
      </c>
      <c r="H257" s="66" t="str">
        <f>_xlfn.XLOOKUP(F257,Kustannuspaikat!$C$3:$C$13,Kustannuspaikat!$D$3:$D$13,"Tarkista KP-numero")</f>
        <v>Tampere</v>
      </c>
      <c r="I257" s="67">
        <v>939.4</v>
      </c>
      <c r="J257" s="68"/>
      <c r="K257" s="66">
        <v>2628</v>
      </c>
      <c r="L257" s="68" t="s">
        <v>167</v>
      </c>
    </row>
    <row r="258" spans="1:12">
      <c r="A258" s="63">
        <v>1600</v>
      </c>
      <c r="B258" s="63" t="s">
        <v>6013</v>
      </c>
      <c r="C258" s="64" t="s">
        <v>6270</v>
      </c>
      <c r="D258" s="65">
        <v>42791</v>
      </c>
      <c r="E258" s="66">
        <v>6</v>
      </c>
      <c r="F258" s="66">
        <v>61</v>
      </c>
      <c r="G258" s="66" t="str">
        <f>_xlfn.XLOOKUP(E258,Kustannuspaikat!$A$3:$A$8,Kustannuspaikat!$B$3:$B$8,"Tarkista KP-numero")</f>
        <v>Muut palvelut</v>
      </c>
      <c r="H258" s="66" t="str">
        <f>_xlfn.XLOOKUP(F258,Kustannuspaikat!$C$3:$C$13,Kustannuspaikat!$D$3:$D$13,"Tarkista KP-numero")</f>
        <v>Helsinki</v>
      </c>
      <c r="I258" s="67">
        <v>1159</v>
      </c>
      <c r="J258" s="68"/>
      <c r="K258" s="66">
        <v>2628</v>
      </c>
      <c r="L258" s="68" t="s">
        <v>167</v>
      </c>
    </row>
    <row r="259" spans="1:12">
      <c r="A259" s="63">
        <v>1600</v>
      </c>
      <c r="B259" s="63" t="s">
        <v>6013</v>
      </c>
      <c r="C259" s="64" t="s">
        <v>6271</v>
      </c>
      <c r="D259" s="65">
        <v>42791</v>
      </c>
      <c r="E259" s="66">
        <v>3</v>
      </c>
      <c r="F259" s="68"/>
      <c r="G259" s="66" t="str">
        <f>_xlfn.XLOOKUP(E259,Kustannuspaikat!$A$3:$A$8,Kustannuspaikat!$B$3:$B$8,"Tarkista KP-numero")</f>
        <v>Seminaarit</v>
      </c>
      <c r="H259" s="66" t="str">
        <f>_xlfn.XLOOKUP(F259,Kustannuspaikat!$C$3:$C$13,Kustannuspaikat!$D$3:$D$13,"Tarkista KP-numero")</f>
        <v>Tarkista KP-numero</v>
      </c>
      <c r="I259" s="67">
        <v>73.2</v>
      </c>
      <c r="J259" s="68"/>
      <c r="K259" s="66">
        <v>2457</v>
      </c>
      <c r="L259" s="68" t="s">
        <v>173</v>
      </c>
    </row>
    <row r="260" spans="1:12">
      <c r="A260" s="63">
        <v>1600</v>
      </c>
      <c r="B260" s="63" t="s">
        <v>6013</v>
      </c>
      <c r="C260" s="64" t="s">
        <v>6272</v>
      </c>
      <c r="D260" s="65">
        <v>42791</v>
      </c>
      <c r="E260" s="66">
        <v>2</v>
      </c>
      <c r="F260" s="66">
        <v>22</v>
      </c>
      <c r="G260" s="66" t="str">
        <f>_xlfn.XLOOKUP(E260,Kustannuspaikat!$A$3:$A$8,Kustannuspaikat!$B$3:$B$8,"Tarkista KP-numero")</f>
        <v>Konsultointi</v>
      </c>
      <c r="H260" s="66" t="str">
        <f>_xlfn.XLOOKUP(F260,Kustannuspaikat!$C$3:$C$13,Kustannuspaikat!$D$3:$D$13,"Tarkista KP-numero")</f>
        <v>Tampere</v>
      </c>
      <c r="I260" s="67">
        <v>1342</v>
      </c>
      <c r="J260" s="68"/>
      <c r="K260" s="66">
        <v>756</v>
      </c>
      <c r="L260" s="68" t="s">
        <v>217</v>
      </c>
    </row>
    <row r="261" spans="1:12">
      <c r="A261" s="63">
        <v>1600</v>
      </c>
      <c r="B261" s="63" t="s">
        <v>6013</v>
      </c>
      <c r="C261" s="64" t="s">
        <v>6273</v>
      </c>
      <c r="D261" s="65">
        <v>42791</v>
      </c>
      <c r="E261" s="66">
        <v>1</v>
      </c>
      <c r="F261" s="66">
        <v>12</v>
      </c>
      <c r="G261" s="66" t="str">
        <f>_xlfn.XLOOKUP(E261,Kustannuspaikat!$A$3:$A$8,Kustannuspaikat!$B$3:$B$8,"Tarkista KP-numero")</f>
        <v>Kirjanpito</v>
      </c>
      <c r="H261" s="66" t="str">
        <f>_xlfn.XLOOKUP(F261,Kustannuspaikat!$C$3:$C$13,Kustannuspaikat!$D$3:$D$13,"Tarkista KP-numero")</f>
        <v>Tampere</v>
      </c>
      <c r="I261" s="67">
        <v>879.62</v>
      </c>
      <c r="J261" s="68"/>
      <c r="K261" s="66">
        <v>611</v>
      </c>
      <c r="L261" s="68" t="s">
        <v>227</v>
      </c>
    </row>
    <row r="262" spans="1:12">
      <c r="A262" s="63">
        <v>1600</v>
      </c>
      <c r="B262" s="63" t="s">
        <v>6013</v>
      </c>
      <c r="C262" s="64" t="s">
        <v>6274</v>
      </c>
      <c r="D262" s="65">
        <v>42791</v>
      </c>
      <c r="E262" s="66">
        <v>1</v>
      </c>
      <c r="F262" s="66">
        <v>12</v>
      </c>
      <c r="G262" s="66" t="str">
        <f>_xlfn.XLOOKUP(E262,Kustannuspaikat!$A$3:$A$8,Kustannuspaikat!$B$3:$B$8,"Tarkista KP-numero")</f>
        <v>Kirjanpito</v>
      </c>
      <c r="H262" s="66" t="str">
        <f>_xlfn.XLOOKUP(F262,Kustannuspaikat!$C$3:$C$13,Kustannuspaikat!$D$3:$D$13,"Tarkista KP-numero")</f>
        <v>Tampere</v>
      </c>
      <c r="I262" s="67">
        <v>2271.64</v>
      </c>
      <c r="J262" s="68"/>
      <c r="K262" s="66">
        <v>2178</v>
      </c>
      <c r="L262" s="68" t="s">
        <v>182</v>
      </c>
    </row>
    <row r="263" spans="1:12">
      <c r="A263" s="63">
        <v>1600</v>
      </c>
      <c r="B263" s="63" t="s">
        <v>6013</v>
      </c>
      <c r="C263" s="64" t="s">
        <v>6275</v>
      </c>
      <c r="D263" s="65">
        <v>42791</v>
      </c>
      <c r="E263" s="66">
        <v>2</v>
      </c>
      <c r="F263" s="66">
        <v>22</v>
      </c>
      <c r="G263" s="66" t="str">
        <f>_xlfn.XLOOKUP(E263,Kustannuspaikat!$A$3:$A$8,Kustannuspaikat!$B$3:$B$8,"Tarkista KP-numero")</f>
        <v>Konsultointi</v>
      </c>
      <c r="H263" s="66" t="str">
        <f>_xlfn.XLOOKUP(F263,Kustannuspaikat!$C$3:$C$13,Kustannuspaikat!$D$3:$D$13,"Tarkista KP-numero")</f>
        <v>Tampere</v>
      </c>
      <c r="I263" s="67">
        <v>1342</v>
      </c>
      <c r="J263" s="68"/>
      <c r="K263" s="66">
        <v>2178</v>
      </c>
      <c r="L263" s="68" t="s">
        <v>182</v>
      </c>
    </row>
    <row r="264" spans="1:12">
      <c r="A264" s="63">
        <v>1600</v>
      </c>
      <c r="B264" s="63" t="s">
        <v>6013</v>
      </c>
      <c r="C264" s="64" t="s">
        <v>6276</v>
      </c>
      <c r="D264" s="65">
        <v>42791</v>
      </c>
      <c r="E264" s="66">
        <v>6</v>
      </c>
      <c r="F264" s="66">
        <v>62</v>
      </c>
      <c r="G264" s="66" t="str">
        <f>_xlfn.XLOOKUP(E264,Kustannuspaikat!$A$3:$A$8,Kustannuspaikat!$B$3:$B$8,"Tarkista KP-numero")</f>
        <v>Muut palvelut</v>
      </c>
      <c r="H264" s="66" t="str">
        <f>_xlfn.XLOOKUP(F264,Kustannuspaikat!$C$3:$C$13,Kustannuspaikat!$D$3:$D$13,"Tarkista KP-numero")</f>
        <v>Tampere</v>
      </c>
      <c r="I264" s="67">
        <v>829.6</v>
      </c>
      <c r="J264" s="68"/>
      <c r="K264" s="66">
        <v>2341</v>
      </c>
      <c r="L264" s="68" t="s">
        <v>177</v>
      </c>
    </row>
    <row r="265" spans="1:12">
      <c r="A265" s="63">
        <v>1600</v>
      </c>
      <c r="B265" s="63" t="s">
        <v>6013</v>
      </c>
      <c r="C265" s="64" t="s">
        <v>6277</v>
      </c>
      <c r="D265" s="65">
        <v>42791</v>
      </c>
      <c r="E265" s="66">
        <v>1</v>
      </c>
      <c r="F265" s="66">
        <v>12</v>
      </c>
      <c r="G265" s="66" t="str">
        <f>_xlfn.XLOOKUP(E265,Kustannuspaikat!$A$3:$A$8,Kustannuspaikat!$B$3:$B$8,"Tarkista KP-numero")</f>
        <v>Kirjanpito</v>
      </c>
      <c r="H265" s="66" t="str">
        <f>_xlfn.XLOOKUP(F265,Kustannuspaikat!$C$3:$C$13,Kustannuspaikat!$D$3:$D$13,"Tarkista KP-numero")</f>
        <v>Tampere</v>
      </c>
      <c r="I265" s="67">
        <v>1135.82</v>
      </c>
      <c r="J265" s="68"/>
      <c r="K265" s="66">
        <v>2341</v>
      </c>
      <c r="L265" s="68" t="s">
        <v>177</v>
      </c>
    </row>
    <row r="266" spans="1:12">
      <c r="A266" s="63">
        <v>1600</v>
      </c>
      <c r="B266" s="63" t="s">
        <v>6013</v>
      </c>
      <c r="C266" s="64" t="s">
        <v>6278</v>
      </c>
      <c r="D266" s="65">
        <v>42791</v>
      </c>
      <c r="E266" s="66">
        <v>1</v>
      </c>
      <c r="F266" s="66">
        <v>12</v>
      </c>
      <c r="G266" s="66" t="str">
        <f>_xlfn.XLOOKUP(E266,Kustannuspaikat!$A$3:$A$8,Kustannuspaikat!$B$3:$B$8,"Tarkista KP-numero")</f>
        <v>Kirjanpito</v>
      </c>
      <c r="H266" s="66" t="str">
        <f>_xlfn.XLOOKUP(F266,Kustannuspaikat!$C$3:$C$13,Kustannuspaikat!$D$3:$D$13,"Tarkista KP-numero")</f>
        <v>Tampere</v>
      </c>
      <c r="I266" s="67">
        <v>879.62</v>
      </c>
      <c r="J266" s="68"/>
      <c r="K266" s="66">
        <v>2341</v>
      </c>
      <c r="L266" s="68" t="s">
        <v>177</v>
      </c>
    </row>
    <row r="267" spans="1:12">
      <c r="A267" s="63">
        <v>1600</v>
      </c>
      <c r="B267" s="63" t="s">
        <v>6013</v>
      </c>
      <c r="C267" s="64" t="s">
        <v>6279</v>
      </c>
      <c r="D267" s="65">
        <v>42791</v>
      </c>
      <c r="E267" s="66">
        <v>2</v>
      </c>
      <c r="F267" s="66">
        <v>22</v>
      </c>
      <c r="G267" s="66" t="str">
        <f>_xlfn.XLOOKUP(E267,Kustannuspaikat!$A$3:$A$8,Kustannuspaikat!$B$3:$B$8,"Tarkista KP-numero")</f>
        <v>Konsultointi</v>
      </c>
      <c r="H267" s="66" t="str">
        <f>_xlfn.XLOOKUP(F267,Kustannuspaikat!$C$3:$C$13,Kustannuspaikat!$D$3:$D$13,"Tarkista KP-numero")</f>
        <v>Tampere</v>
      </c>
      <c r="I267" s="67">
        <v>1622.6</v>
      </c>
      <c r="J267" s="68"/>
      <c r="K267" s="66">
        <v>212</v>
      </c>
      <c r="L267" s="68" t="s">
        <v>260</v>
      </c>
    </row>
    <row r="268" spans="1:12">
      <c r="A268" s="63">
        <v>1600</v>
      </c>
      <c r="B268" s="63" t="s">
        <v>6013</v>
      </c>
      <c r="C268" s="64" t="s">
        <v>6280</v>
      </c>
      <c r="D268" s="65">
        <v>42791</v>
      </c>
      <c r="E268" s="66">
        <v>3</v>
      </c>
      <c r="F268" s="68"/>
      <c r="G268" s="66" t="str">
        <f>_xlfn.XLOOKUP(E268,Kustannuspaikat!$A$3:$A$8,Kustannuspaikat!$B$3:$B$8,"Tarkista KP-numero")</f>
        <v>Seminaarit</v>
      </c>
      <c r="H268" s="66" t="str">
        <f>_xlfn.XLOOKUP(F268,Kustannuspaikat!$C$3:$C$13,Kustannuspaikat!$D$3:$D$13,"Tarkista KP-numero")</f>
        <v>Tarkista KP-numero</v>
      </c>
      <c r="I268" s="67">
        <v>439.2</v>
      </c>
      <c r="J268" s="68"/>
      <c r="K268" s="66">
        <v>1440</v>
      </c>
      <c r="L268" s="68" t="s">
        <v>195</v>
      </c>
    </row>
    <row r="269" spans="1:12">
      <c r="A269" s="63">
        <v>1600</v>
      </c>
      <c r="B269" s="63" t="s">
        <v>6013</v>
      </c>
      <c r="C269" s="64" t="s">
        <v>6281</v>
      </c>
      <c r="D269" s="65">
        <v>42791</v>
      </c>
      <c r="E269" s="66">
        <v>6</v>
      </c>
      <c r="F269" s="66">
        <v>61</v>
      </c>
      <c r="G269" s="66" t="str">
        <f>_xlfn.XLOOKUP(E269,Kustannuspaikat!$A$3:$A$8,Kustannuspaikat!$B$3:$B$8,"Tarkista KP-numero")</f>
        <v>Muut palvelut</v>
      </c>
      <c r="H269" s="66" t="str">
        <f>_xlfn.XLOOKUP(F269,Kustannuspaikat!$C$3:$C$13,Kustannuspaikat!$D$3:$D$13,"Tarkista KP-numero")</f>
        <v>Helsinki</v>
      </c>
      <c r="I269" s="67">
        <v>353.8</v>
      </c>
      <c r="J269" s="68"/>
      <c r="K269" s="66">
        <v>2432</v>
      </c>
      <c r="L269" s="68" t="s">
        <v>176</v>
      </c>
    </row>
    <row r="270" spans="1:12">
      <c r="A270" s="63">
        <v>1600</v>
      </c>
      <c r="B270" s="63" t="s">
        <v>6013</v>
      </c>
      <c r="C270" s="64" t="s">
        <v>6282</v>
      </c>
      <c r="D270" s="65">
        <v>42791</v>
      </c>
      <c r="E270" s="66">
        <v>5</v>
      </c>
      <c r="F270" s="66">
        <v>52</v>
      </c>
      <c r="G270" s="66" t="str">
        <f>_xlfn.XLOOKUP(E270,Kustannuspaikat!$A$3:$A$8,Kustannuspaikat!$B$3:$B$8,"Tarkista KP-numero")</f>
        <v>Tiedotus</v>
      </c>
      <c r="H270" s="66" t="str">
        <f>_xlfn.XLOOKUP(F270,Kustannuspaikat!$C$3:$C$13,Kustannuspaikat!$D$3:$D$13,"Tarkista KP-numero")</f>
        <v>Tampere</v>
      </c>
      <c r="I270" s="67">
        <v>1268.8</v>
      </c>
      <c r="J270" s="68"/>
      <c r="K270" s="66">
        <v>2432</v>
      </c>
      <c r="L270" s="68" t="s">
        <v>176</v>
      </c>
    </row>
    <row r="271" spans="1:12">
      <c r="A271" s="63">
        <v>1600</v>
      </c>
      <c r="B271" s="63" t="s">
        <v>6013</v>
      </c>
      <c r="C271" s="64" t="s">
        <v>6283</v>
      </c>
      <c r="D271" s="65">
        <v>42791</v>
      </c>
      <c r="E271" s="66">
        <v>2</v>
      </c>
      <c r="F271" s="66">
        <v>22</v>
      </c>
      <c r="G271" s="66" t="str">
        <f>_xlfn.XLOOKUP(E271,Kustannuspaikat!$A$3:$A$8,Kustannuspaikat!$B$3:$B$8,"Tarkista KP-numero")</f>
        <v>Konsultointi</v>
      </c>
      <c r="H271" s="66" t="str">
        <f>_xlfn.XLOOKUP(F271,Kustannuspaikat!$C$3:$C$13,Kustannuspaikat!$D$3:$D$13,"Tarkista KP-numero")</f>
        <v>Tampere</v>
      </c>
      <c r="I271" s="67">
        <v>1256.5999999999999</v>
      </c>
      <c r="J271" s="68"/>
      <c r="K271" s="66">
        <v>2432</v>
      </c>
      <c r="L271" s="68" t="s">
        <v>176</v>
      </c>
    </row>
    <row r="272" spans="1:12">
      <c r="A272" s="63">
        <v>1600</v>
      </c>
      <c r="B272" s="63" t="s">
        <v>6013</v>
      </c>
      <c r="C272" s="64" t="s">
        <v>6284</v>
      </c>
      <c r="D272" s="65">
        <v>42791</v>
      </c>
      <c r="E272" s="66">
        <v>3</v>
      </c>
      <c r="F272" s="68"/>
      <c r="G272" s="66" t="str">
        <f>_xlfn.XLOOKUP(E272,Kustannuspaikat!$A$3:$A$8,Kustannuspaikat!$B$3:$B$8,"Tarkista KP-numero")</f>
        <v>Seminaarit</v>
      </c>
      <c r="H272" s="66" t="str">
        <f>_xlfn.XLOOKUP(F272,Kustannuspaikat!$C$3:$C$13,Kustannuspaikat!$D$3:$D$13,"Tarkista KP-numero")</f>
        <v>Tarkista KP-numero</v>
      </c>
      <c r="I272" s="67">
        <v>146.4</v>
      </c>
      <c r="J272" s="68"/>
      <c r="K272" s="66">
        <v>440</v>
      </c>
      <c r="L272" s="68" t="s">
        <v>239</v>
      </c>
    </row>
    <row r="273" spans="1:12">
      <c r="A273" s="63">
        <v>1600</v>
      </c>
      <c r="B273" s="63" t="s">
        <v>6013</v>
      </c>
      <c r="C273" s="64" t="s">
        <v>6285</v>
      </c>
      <c r="D273" s="65">
        <v>42791</v>
      </c>
      <c r="E273" s="66">
        <v>3</v>
      </c>
      <c r="F273" s="68"/>
      <c r="G273" s="66" t="str">
        <f>_xlfn.XLOOKUP(E273,Kustannuspaikat!$A$3:$A$8,Kustannuspaikat!$B$3:$B$8,"Tarkista KP-numero")</f>
        <v>Seminaarit</v>
      </c>
      <c r="H273" s="66" t="str">
        <f>_xlfn.XLOOKUP(F273,Kustannuspaikat!$C$3:$C$13,Kustannuspaikat!$D$3:$D$13,"Tarkista KP-numero")</f>
        <v>Tarkista KP-numero</v>
      </c>
      <c r="I273" s="67">
        <v>219.6</v>
      </c>
      <c r="J273" s="68"/>
      <c r="K273" s="66">
        <v>440</v>
      </c>
      <c r="L273" s="68" t="s">
        <v>239</v>
      </c>
    </row>
    <row r="274" spans="1:12">
      <c r="A274" s="63">
        <v>1600</v>
      </c>
      <c r="B274" s="63" t="s">
        <v>6013</v>
      </c>
      <c r="C274" s="64" t="s">
        <v>6286</v>
      </c>
      <c r="D274" s="65">
        <v>42791</v>
      </c>
      <c r="E274" s="66">
        <v>6</v>
      </c>
      <c r="F274" s="66">
        <v>62</v>
      </c>
      <c r="G274" s="66" t="str">
        <f>_xlfn.XLOOKUP(E274,Kustannuspaikat!$A$3:$A$8,Kustannuspaikat!$B$3:$B$8,"Tarkista KP-numero")</f>
        <v>Muut palvelut</v>
      </c>
      <c r="H274" s="66" t="str">
        <f>_xlfn.XLOOKUP(F274,Kustannuspaikat!$C$3:$C$13,Kustannuspaikat!$D$3:$D$13,"Tarkista KP-numero")</f>
        <v>Tampere</v>
      </c>
      <c r="I274" s="67">
        <v>927.2</v>
      </c>
      <c r="J274" s="68"/>
      <c r="K274" s="66">
        <v>2077</v>
      </c>
      <c r="L274" s="68" t="s">
        <v>186</v>
      </c>
    </row>
    <row r="275" spans="1:12">
      <c r="A275" s="63">
        <v>1600</v>
      </c>
      <c r="B275" s="63" t="s">
        <v>6013</v>
      </c>
      <c r="C275" s="64" t="s">
        <v>6287</v>
      </c>
      <c r="D275" s="65">
        <v>42791</v>
      </c>
      <c r="E275" s="66">
        <v>1</v>
      </c>
      <c r="F275" s="66">
        <v>12</v>
      </c>
      <c r="G275" s="66" t="str">
        <f>_xlfn.XLOOKUP(E275,Kustannuspaikat!$A$3:$A$8,Kustannuspaikat!$B$3:$B$8,"Tarkista KP-numero")</f>
        <v>Kirjanpito</v>
      </c>
      <c r="H275" s="66" t="str">
        <f>_xlfn.XLOOKUP(F275,Kustannuspaikat!$C$3:$C$13,Kustannuspaikat!$D$3:$D$13,"Tarkista KP-numero")</f>
        <v>Tampere</v>
      </c>
      <c r="I275" s="67">
        <v>976</v>
      </c>
      <c r="J275" s="68"/>
      <c r="K275" s="66">
        <v>949</v>
      </c>
      <c r="L275" s="68" t="s">
        <v>208</v>
      </c>
    </row>
    <row r="276" spans="1:12">
      <c r="A276" s="63">
        <v>1600</v>
      </c>
      <c r="B276" s="63" t="s">
        <v>6013</v>
      </c>
      <c r="C276" s="64" t="s">
        <v>6288</v>
      </c>
      <c r="D276" s="65">
        <v>42791</v>
      </c>
      <c r="E276" s="66">
        <v>2</v>
      </c>
      <c r="F276" s="66">
        <v>21</v>
      </c>
      <c r="G276" s="66" t="str">
        <f>_xlfn.XLOOKUP(E276,Kustannuspaikat!$A$3:$A$8,Kustannuspaikat!$B$3:$B$8,"Tarkista KP-numero")</f>
        <v>Konsultointi</v>
      </c>
      <c r="H276" s="66" t="str">
        <f>_xlfn.XLOOKUP(F276,Kustannuspaikat!$C$3:$C$13,Kustannuspaikat!$D$3:$D$13,"Tarkista KP-numero")</f>
        <v>Helsinki</v>
      </c>
      <c r="I276" s="67">
        <v>12420.82</v>
      </c>
      <c r="J276" s="68"/>
      <c r="K276" s="66">
        <v>1805</v>
      </c>
      <c r="L276" s="68" t="s">
        <v>192</v>
      </c>
    </row>
    <row r="277" spans="1:12">
      <c r="A277" s="63">
        <v>1600</v>
      </c>
      <c r="B277" s="63" t="s">
        <v>6013</v>
      </c>
      <c r="C277" s="64" t="s">
        <v>6289</v>
      </c>
      <c r="D277" s="65">
        <v>42791</v>
      </c>
      <c r="E277" s="66">
        <v>2</v>
      </c>
      <c r="F277" s="66">
        <v>21</v>
      </c>
      <c r="G277" s="66" t="str">
        <f>_xlfn.XLOOKUP(E277,Kustannuspaikat!$A$3:$A$8,Kustannuspaikat!$B$3:$B$8,"Tarkista KP-numero")</f>
        <v>Konsultointi</v>
      </c>
      <c r="H277" s="66" t="str">
        <f>_xlfn.XLOOKUP(F277,Kustannuspaikat!$C$3:$C$13,Kustannuspaikat!$D$3:$D$13,"Tarkista KP-numero")</f>
        <v>Helsinki</v>
      </c>
      <c r="I277" s="67">
        <v>3660</v>
      </c>
      <c r="J277" s="68"/>
      <c r="K277" s="66">
        <v>1805</v>
      </c>
      <c r="L277" s="68" t="s">
        <v>192</v>
      </c>
    </row>
    <row r="278" spans="1:12">
      <c r="A278" s="63">
        <v>1600</v>
      </c>
      <c r="B278" s="63" t="s">
        <v>6013</v>
      </c>
      <c r="C278" s="64" t="s">
        <v>6290</v>
      </c>
      <c r="D278" s="65">
        <v>42791</v>
      </c>
      <c r="E278" s="66">
        <v>2</v>
      </c>
      <c r="F278" s="66">
        <v>21</v>
      </c>
      <c r="G278" s="66" t="str">
        <f>_xlfn.XLOOKUP(E278,Kustannuspaikat!$A$3:$A$8,Kustannuspaikat!$B$3:$B$8,"Tarkista KP-numero")</f>
        <v>Konsultointi</v>
      </c>
      <c r="H278" s="66" t="str">
        <f>_xlfn.XLOOKUP(F278,Kustannuspaikat!$C$3:$C$13,Kustannuspaikat!$D$3:$D$13,"Tarkista KP-numero")</f>
        <v>Helsinki</v>
      </c>
      <c r="I278" s="67">
        <v>556.32000000000005</v>
      </c>
      <c r="J278" s="68"/>
      <c r="K278" s="66">
        <v>1805</v>
      </c>
      <c r="L278" s="68" t="s">
        <v>192</v>
      </c>
    </row>
    <row r="279" spans="1:12">
      <c r="A279" s="63">
        <v>1600</v>
      </c>
      <c r="B279" s="63" t="s">
        <v>6013</v>
      </c>
      <c r="C279" s="64" t="s">
        <v>6291</v>
      </c>
      <c r="D279" s="65">
        <v>42791</v>
      </c>
      <c r="E279" s="66">
        <v>1</v>
      </c>
      <c r="F279" s="66">
        <v>11</v>
      </c>
      <c r="G279" s="66" t="str">
        <f>_xlfn.XLOOKUP(E279,Kustannuspaikat!$A$3:$A$8,Kustannuspaikat!$B$3:$B$8,"Tarkista KP-numero")</f>
        <v>Kirjanpito</v>
      </c>
      <c r="H279" s="66" t="str">
        <f>_xlfn.XLOOKUP(F279,Kustannuspaikat!$C$3:$C$13,Kustannuspaikat!$D$3:$D$13,"Tarkista KP-numero")</f>
        <v>Helsinki</v>
      </c>
      <c r="I279" s="67">
        <v>7717.72</v>
      </c>
      <c r="J279" s="68"/>
      <c r="K279" s="66">
        <v>1805</v>
      </c>
      <c r="L279" s="68" t="s">
        <v>192</v>
      </c>
    </row>
    <row r="280" spans="1:12">
      <c r="A280" s="63">
        <v>1600</v>
      </c>
      <c r="B280" s="63" t="s">
        <v>6013</v>
      </c>
      <c r="C280" s="64" t="s">
        <v>6292</v>
      </c>
      <c r="D280" s="65">
        <v>42791</v>
      </c>
      <c r="E280" s="66">
        <v>1</v>
      </c>
      <c r="F280" s="66">
        <v>11</v>
      </c>
      <c r="G280" s="66" t="str">
        <f>_xlfn.XLOOKUP(E280,Kustannuspaikat!$A$3:$A$8,Kustannuspaikat!$B$3:$B$8,"Tarkista KP-numero")</f>
        <v>Kirjanpito</v>
      </c>
      <c r="H280" s="66" t="str">
        <f>_xlfn.XLOOKUP(F280,Kustannuspaikat!$C$3:$C$13,Kustannuspaikat!$D$3:$D$13,"Tarkista KP-numero")</f>
        <v>Helsinki</v>
      </c>
      <c r="I280" s="67">
        <v>278.16000000000003</v>
      </c>
      <c r="J280" s="68"/>
      <c r="K280" s="66">
        <v>1805</v>
      </c>
      <c r="L280" s="68" t="s">
        <v>192</v>
      </c>
    </row>
    <row r="281" spans="1:12">
      <c r="A281" s="63">
        <v>1600</v>
      </c>
      <c r="B281" s="63" t="s">
        <v>6013</v>
      </c>
      <c r="C281" s="64" t="s">
        <v>6293</v>
      </c>
      <c r="D281" s="65">
        <v>42791</v>
      </c>
      <c r="E281" s="66">
        <v>2</v>
      </c>
      <c r="F281" s="66">
        <v>21</v>
      </c>
      <c r="G281" s="66" t="str">
        <f>_xlfn.XLOOKUP(E281,Kustannuspaikat!$A$3:$A$8,Kustannuspaikat!$B$3:$B$8,"Tarkista KP-numero")</f>
        <v>Konsultointi</v>
      </c>
      <c r="H281" s="66" t="str">
        <f>_xlfn.XLOOKUP(F281,Kustannuspaikat!$C$3:$C$13,Kustannuspaikat!$D$3:$D$13,"Tarkista KP-numero")</f>
        <v>Helsinki</v>
      </c>
      <c r="I281" s="67">
        <v>5125.22</v>
      </c>
      <c r="J281" s="68"/>
      <c r="K281" s="66">
        <v>1805</v>
      </c>
      <c r="L281" s="68" t="s">
        <v>192</v>
      </c>
    </row>
    <row r="282" spans="1:12">
      <c r="A282" s="63">
        <v>1600</v>
      </c>
      <c r="B282" s="63" t="s">
        <v>6013</v>
      </c>
      <c r="C282" s="64" t="s">
        <v>6294</v>
      </c>
      <c r="D282" s="65">
        <v>42791</v>
      </c>
      <c r="E282" s="66">
        <v>2</v>
      </c>
      <c r="F282" s="66">
        <v>21</v>
      </c>
      <c r="G282" s="66" t="str">
        <f>_xlfn.XLOOKUP(E282,Kustannuspaikat!$A$3:$A$8,Kustannuspaikat!$B$3:$B$8,"Tarkista KP-numero")</f>
        <v>Konsultointi</v>
      </c>
      <c r="H282" s="66" t="str">
        <f>_xlfn.XLOOKUP(F282,Kustannuspaikat!$C$3:$C$13,Kustannuspaikat!$D$3:$D$13,"Tarkista KP-numero")</f>
        <v>Helsinki</v>
      </c>
      <c r="I282" s="67">
        <v>1220</v>
      </c>
      <c r="J282" s="68"/>
      <c r="K282" s="66">
        <v>1805</v>
      </c>
      <c r="L282" s="68" t="s">
        <v>192</v>
      </c>
    </row>
    <row r="283" spans="1:12">
      <c r="A283" s="63">
        <v>1600</v>
      </c>
      <c r="B283" s="63" t="s">
        <v>6013</v>
      </c>
      <c r="C283" s="64" t="s">
        <v>6295</v>
      </c>
      <c r="D283" s="65">
        <v>42791</v>
      </c>
      <c r="E283" s="66">
        <v>2</v>
      </c>
      <c r="F283" s="66">
        <v>21</v>
      </c>
      <c r="G283" s="66" t="str">
        <f>_xlfn.XLOOKUP(E283,Kustannuspaikat!$A$3:$A$8,Kustannuspaikat!$B$3:$B$8,"Tarkista KP-numero")</f>
        <v>Konsultointi</v>
      </c>
      <c r="H283" s="66" t="str">
        <f>_xlfn.XLOOKUP(F283,Kustannuspaikat!$C$3:$C$13,Kustannuspaikat!$D$3:$D$13,"Tarkista KP-numero")</f>
        <v>Helsinki</v>
      </c>
      <c r="I283" s="67">
        <v>185.44</v>
      </c>
      <c r="J283" s="68"/>
      <c r="K283" s="66">
        <v>1805</v>
      </c>
      <c r="L283" s="68" t="s">
        <v>192</v>
      </c>
    </row>
    <row r="284" spans="1:12">
      <c r="A284" s="63">
        <v>1600</v>
      </c>
      <c r="B284" s="63" t="s">
        <v>6013</v>
      </c>
      <c r="C284" s="64" t="s">
        <v>6296</v>
      </c>
      <c r="D284" s="65">
        <v>42791</v>
      </c>
      <c r="E284" s="66">
        <v>2</v>
      </c>
      <c r="F284" s="66">
        <v>22</v>
      </c>
      <c r="G284" s="66" t="str">
        <f>_xlfn.XLOOKUP(E284,Kustannuspaikat!$A$3:$A$8,Kustannuspaikat!$B$3:$B$8,"Tarkista KP-numero")</f>
        <v>Konsultointi</v>
      </c>
      <c r="H284" s="66" t="str">
        <f>_xlfn.XLOOKUP(F284,Kustannuspaikat!$C$3:$C$13,Kustannuspaikat!$D$3:$D$13,"Tarkista KP-numero")</f>
        <v>Tampere</v>
      </c>
      <c r="I284" s="67">
        <v>1256.5999999999999</v>
      </c>
      <c r="J284" s="68"/>
      <c r="K284" s="66">
        <v>1268</v>
      </c>
      <c r="L284" s="68" t="s">
        <v>198</v>
      </c>
    </row>
    <row r="285" spans="1:12">
      <c r="A285" s="63">
        <v>1600</v>
      </c>
      <c r="B285" s="63" t="s">
        <v>6013</v>
      </c>
      <c r="C285" s="64" t="s">
        <v>6297</v>
      </c>
      <c r="D285" s="65">
        <v>42791</v>
      </c>
      <c r="E285" s="66">
        <v>1</v>
      </c>
      <c r="F285" s="66">
        <v>12</v>
      </c>
      <c r="G285" s="66" t="str">
        <f>_xlfn.XLOOKUP(E285,Kustannuspaikat!$A$3:$A$8,Kustannuspaikat!$B$3:$B$8,"Tarkista KP-numero")</f>
        <v>Kirjanpito</v>
      </c>
      <c r="H285" s="66" t="str">
        <f>_xlfn.XLOOKUP(F285,Kustannuspaikat!$C$3:$C$13,Kustannuspaikat!$D$3:$D$13,"Tarkista KP-numero")</f>
        <v>Tampere</v>
      </c>
      <c r="I285" s="67">
        <v>879.62</v>
      </c>
      <c r="J285" s="68"/>
      <c r="K285" s="66">
        <v>1268</v>
      </c>
      <c r="L285" s="68" t="s">
        <v>198</v>
      </c>
    </row>
    <row r="286" spans="1:12">
      <c r="A286" s="63">
        <v>1600</v>
      </c>
      <c r="B286" s="63" t="s">
        <v>6013</v>
      </c>
      <c r="C286" s="64" t="s">
        <v>6298</v>
      </c>
      <c r="D286" s="65">
        <v>42791</v>
      </c>
      <c r="E286" s="66">
        <v>6</v>
      </c>
      <c r="F286" s="66">
        <v>61</v>
      </c>
      <c r="G286" s="66" t="str">
        <f>_xlfn.XLOOKUP(E286,Kustannuspaikat!$A$3:$A$8,Kustannuspaikat!$B$3:$B$8,"Tarkista KP-numero")</f>
        <v>Muut palvelut</v>
      </c>
      <c r="H286" s="66" t="str">
        <f>_xlfn.XLOOKUP(F286,Kustannuspaikat!$C$3:$C$13,Kustannuspaikat!$D$3:$D$13,"Tarkista KP-numero")</f>
        <v>Helsinki</v>
      </c>
      <c r="I286" s="67">
        <v>1647</v>
      </c>
      <c r="J286" s="68"/>
      <c r="K286" s="66">
        <v>1268</v>
      </c>
      <c r="L286" s="68" t="s">
        <v>198</v>
      </c>
    </row>
    <row r="287" spans="1:12">
      <c r="A287" s="63">
        <v>1600</v>
      </c>
      <c r="B287" s="63" t="s">
        <v>6013</v>
      </c>
      <c r="C287" s="64" t="s">
        <v>6299</v>
      </c>
      <c r="D287" s="65">
        <v>42791</v>
      </c>
      <c r="E287" s="66">
        <v>1</v>
      </c>
      <c r="F287" s="66">
        <v>12</v>
      </c>
      <c r="G287" s="66" t="str">
        <f>_xlfn.XLOOKUP(E287,Kustannuspaikat!$A$3:$A$8,Kustannuspaikat!$B$3:$B$8,"Tarkista KP-numero")</f>
        <v>Kirjanpito</v>
      </c>
      <c r="H287" s="66" t="str">
        <f>_xlfn.XLOOKUP(F287,Kustannuspaikat!$C$3:$C$13,Kustannuspaikat!$D$3:$D$13,"Tarkista KP-numero")</f>
        <v>Tampere</v>
      </c>
      <c r="I287" s="67">
        <v>1256.5999999999999</v>
      </c>
      <c r="J287" s="68"/>
      <c r="K287" s="66">
        <v>3081</v>
      </c>
      <c r="L287" s="68" t="s">
        <v>153</v>
      </c>
    </row>
    <row r="288" spans="1:12">
      <c r="A288" s="63">
        <v>1600</v>
      </c>
      <c r="B288" s="63" t="s">
        <v>6013</v>
      </c>
      <c r="C288" s="64" t="s">
        <v>6300</v>
      </c>
      <c r="D288" s="65">
        <v>42791</v>
      </c>
      <c r="E288" s="66">
        <v>1</v>
      </c>
      <c r="F288" s="66">
        <v>12</v>
      </c>
      <c r="G288" s="66" t="str">
        <f>_xlfn.XLOOKUP(E288,Kustannuspaikat!$A$3:$A$8,Kustannuspaikat!$B$3:$B$8,"Tarkista KP-numero")</f>
        <v>Kirjanpito</v>
      </c>
      <c r="H288" s="66" t="str">
        <f>_xlfn.XLOOKUP(F288,Kustannuspaikat!$C$3:$C$13,Kustannuspaikat!$D$3:$D$13,"Tarkista KP-numero")</f>
        <v>Tampere</v>
      </c>
      <c r="I288" s="67">
        <v>507.52</v>
      </c>
      <c r="J288" s="68"/>
      <c r="K288" s="66">
        <v>3081</v>
      </c>
      <c r="L288" s="68" t="s">
        <v>153</v>
      </c>
    </row>
    <row r="289" spans="1:12">
      <c r="A289" s="63">
        <v>1600</v>
      </c>
      <c r="B289" s="63" t="s">
        <v>6013</v>
      </c>
      <c r="C289" s="64" t="s">
        <v>6301</v>
      </c>
      <c r="D289" s="65">
        <v>42791</v>
      </c>
      <c r="E289" s="66">
        <v>2</v>
      </c>
      <c r="F289" s="66">
        <v>22</v>
      </c>
      <c r="G289" s="66" t="str">
        <f>_xlfn.XLOOKUP(E289,Kustannuspaikat!$A$3:$A$8,Kustannuspaikat!$B$3:$B$8,"Tarkista KP-numero")</f>
        <v>Konsultointi</v>
      </c>
      <c r="H289" s="66" t="str">
        <f>_xlfn.XLOOKUP(F289,Kustannuspaikat!$C$3:$C$13,Kustannuspaikat!$D$3:$D$13,"Tarkista KP-numero")</f>
        <v>Tampere</v>
      </c>
      <c r="I289" s="67">
        <v>2596.16</v>
      </c>
      <c r="J289" s="68"/>
      <c r="K289" s="66">
        <v>3081</v>
      </c>
      <c r="L289" s="68" t="s">
        <v>153</v>
      </c>
    </row>
    <row r="290" spans="1:12">
      <c r="A290" s="63">
        <v>1600</v>
      </c>
      <c r="B290" s="63" t="s">
        <v>6013</v>
      </c>
      <c r="C290" s="64" t="s">
        <v>6302</v>
      </c>
      <c r="D290" s="65">
        <v>42791</v>
      </c>
      <c r="E290" s="66">
        <v>3</v>
      </c>
      <c r="F290" s="68"/>
      <c r="G290" s="66" t="str">
        <f>_xlfn.XLOOKUP(E290,Kustannuspaikat!$A$3:$A$8,Kustannuspaikat!$B$3:$B$8,"Tarkista KP-numero")</f>
        <v>Seminaarit</v>
      </c>
      <c r="H290" s="66" t="str">
        <f>_xlfn.XLOOKUP(F290,Kustannuspaikat!$C$3:$C$13,Kustannuspaikat!$D$3:$D$13,"Tarkista KP-numero")</f>
        <v>Tarkista KP-numero</v>
      </c>
      <c r="I290" s="67">
        <v>219.6</v>
      </c>
      <c r="J290" s="68"/>
      <c r="K290" s="66">
        <v>3081</v>
      </c>
      <c r="L290" s="68" t="s">
        <v>153</v>
      </c>
    </row>
    <row r="291" spans="1:12">
      <c r="A291" s="63">
        <v>1600</v>
      </c>
      <c r="B291" s="63" t="s">
        <v>6013</v>
      </c>
      <c r="C291" s="64" t="s">
        <v>6303</v>
      </c>
      <c r="D291" s="65">
        <v>42793</v>
      </c>
      <c r="E291" s="66">
        <v>3</v>
      </c>
      <c r="F291" s="68"/>
      <c r="G291" s="66" t="str">
        <f>_xlfn.XLOOKUP(E291,Kustannuspaikat!$A$3:$A$8,Kustannuspaikat!$B$3:$B$8,"Tarkista KP-numero")</f>
        <v>Seminaarit</v>
      </c>
      <c r="H291" s="66" t="str">
        <f>_xlfn.XLOOKUP(F291,Kustannuspaikat!$C$3:$C$13,Kustannuspaikat!$D$3:$D$13,"Tarkista KP-numero")</f>
        <v>Tarkista KP-numero</v>
      </c>
      <c r="I291" s="67">
        <v>136.63999999999999</v>
      </c>
      <c r="J291" s="68"/>
      <c r="K291" s="66">
        <v>93</v>
      </c>
      <c r="L291" s="68" t="s">
        <v>282</v>
      </c>
    </row>
    <row r="292" spans="1:12">
      <c r="A292" s="63">
        <v>1600</v>
      </c>
      <c r="B292" s="63" t="s">
        <v>6013</v>
      </c>
      <c r="C292" s="64" t="s">
        <v>6304</v>
      </c>
      <c r="D292" s="65">
        <v>42793</v>
      </c>
      <c r="E292" s="66">
        <v>1</v>
      </c>
      <c r="F292" s="66">
        <v>12</v>
      </c>
      <c r="G292" s="66" t="str">
        <f>_xlfn.XLOOKUP(E292,Kustannuspaikat!$A$3:$A$8,Kustannuspaikat!$B$3:$B$8,"Tarkista KP-numero")</f>
        <v>Kirjanpito</v>
      </c>
      <c r="H292" s="66" t="str">
        <f>_xlfn.XLOOKUP(F292,Kustannuspaikat!$C$3:$C$13,Kustannuspaikat!$D$3:$D$13,"Tarkista KP-numero")</f>
        <v>Tampere</v>
      </c>
      <c r="I292" s="67">
        <v>1281</v>
      </c>
      <c r="J292" s="68"/>
      <c r="K292" s="66">
        <v>127</v>
      </c>
      <c r="L292" s="68" t="s">
        <v>270</v>
      </c>
    </row>
    <row r="293" spans="1:12">
      <c r="A293" s="63">
        <v>1600</v>
      </c>
      <c r="B293" s="63" t="s">
        <v>6013</v>
      </c>
      <c r="C293" s="64" t="s">
        <v>6305</v>
      </c>
      <c r="D293" s="65">
        <v>42793</v>
      </c>
      <c r="E293" s="66">
        <v>1</v>
      </c>
      <c r="F293" s="66">
        <v>12</v>
      </c>
      <c r="G293" s="66" t="str">
        <f>_xlfn.XLOOKUP(E293,Kustannuspaikat!$A$3:$A$8,Kustannuspaikat!$B$3:$B$8,"Tarkista KP-numero")</f>
        <v>Kirjanpito</v>
      </c>
      <c r="H293" s="66" t="str">
        <f>_xlfn.XLOOKUP(F293,Kustannuspaikat!$C$3:$C$13,Kustannuspaikat!$D$3:$D$13,"Tarkista KP-numero")</f>
        <v>Tampere</v>
      </c>
      <c r="I293" s="67">
        <v>1007.72</v>
      </c>
      <c r="J293" s="68"/>
      <c r="K293" s="66">
        <v>127</v>
      </c>
      <c r="L293" s="68" t="s">
        <v>270</v>
      </c>
    </row>
    <row r="294" spans="1:12">
      <c r="A294" s="63">
        <v>1600</v>
      </c>
      <c r="B294" s="63" t="s">
        <v>6013</v>
      </c>
      <c r="C294" s="64" t="s">
        <v>6306</v>
      </c>
      <c r="D294" s="65">
        <v>42793</v>
      </c>
      <c r="E294" s="66">
        <v>1</v>
      </c>
      <c r="F294" s="66">
        <v>12</v>
      </c>
      <c r="G294" s="66" t="str">
        <f>_xlfn.XLOOKUP(E294,Kustannuspaikat!$A$3:$A$8,Kustannuspaikat!$B$3:$B$8,"Tarkista KP-numero")</f>
        <v>Kirjanpito</v>
      </c>
      <c r="H294" s="66" t="str">
        <f>_xlfn.XLOOKUP(F294,Kustannuspaikat!$C$3:$C$13,Kustannuspaikat!$D$3:$D$13,"Tarkista KP-numero")</f>
        <v>Tampere</v>
      </c>
      <c r="I294" s="67">
        <v>1622.6</v>
      </c>
      <c r="J294" s="68"/>
      <c r="K294" s="66">
        <v>152</v>
      </c>
      <c r="L294" s="68" t="s">
        <v>267</v>
      </c>
    </row>
    <row r="295" spans="1:12">
      <c r="A295" s="63">
        <v>1600</v>
      </c>
      <c r="B295" s="63" t="s">
        <v>6013</v>
      </c>
      <c r="C295" s="64" t="s">
        <v>6307</v>
      </c>
      <c r="D295" s="65">
        <v>42793</v>
      </c>
      <c r="E295" s="66">
        <v>3</v>
      </c>
      <c r="F295" s="68"/>
      <c r="G295" s="66" t="str">
        <f>_xlfn.XLOOKUP(E295,Kustannuspaikat!$A$3:$A$8,Kustannuspaikat!$B$3:$B$8,"Tarkista KP-numero")</f>
        <v>Seminaarit</v>
      </c>
      <c r="H295" s="66" t="str">
        <f>_xlfn.XLOOKUP(F295,Kustannuspaikat!$C$3:$C$13,Kustannuspaikat!$D$3:$D$13,"Tarkista KP-numero")</f>
        <v>Tarkista KP-numero</v>
      </c>
      <c r="I295" s="67">
        <v>231.8</v>
      </c>
      <c r="J295" s="68"/>
      <c r="K295" s="66">
        <v>225</v>
      </c>
      <c r="L295" s="68" t="s">
        <v>258</v>
      </c>
    </row>
    <row r="296" spans="1:12">
      <c r="A296" s="63">
        <v>1600</v>
      </c>
      <c r="B296" s="63" t="s">
        <v>6013</v>
      </c>
      <c r="C296" s="64" t="s">
        <v>6308</v>
      </c>
      <c r="D296" s="65">
        <v>42793</v>
      </c>
      <c r="E296" s="66">
        <v>1</v>
      </c>
      <c r="F296" s="66">
        <v>12</v>
      </c>
      <c r="G296" s="66" t="str">
        <f>_xlfn.XLOOKUP(E296,Kustannuspaikat!$A$3:$A$8,Kustannuspaikat!$B$3:$B$8,"Tarkista KP-numero")</f>
        <v>Kirjanpito</v>
      </c>
      <c r="H296" s="66" t="str">
        <f>_xlfn.XLOOKUP(F296,Kustannuspaikat!$C$3:$C$13,Kustannuspaikat!$D$3:$D$13,"Tarkista KP-numero")</f>
        <v>Tampere</v>
      </c>
      <c r="I296" s="67">
        <v>1830</v>
      </c>
      <c r="J296" s="68"/>
      <c r="K296" s="66">
        <v>283</v>
      </c>
      <c r="L296" s="68" t="s">
        <v>250</v>
      </c>
    </row>
    <row r="297" spans="1:12">
      <c r="A297" s="63">
        <v>1600</v>
      </c>
      <c r="B297" s="63" t="s">
        <v>6013</v>
      </c>
      <c r="C297" s="64" t="s">
        <v>6309</v>
      </c>
      <c r="D297" s="65">
        <v>42793</v>
      </c>
      <c r="E297" s="66">
        <v>6</v>
      </c>
      <c r="F297" s="66">
        <v>62</v>
      </c>
      <c r="G297" s="66" t="str">
        <f>_xlfn.XLOOKUP(E297,Kustannuspaikat!$A$3:$A$8,Kustannuspaikat!$B$3:$B$8,"Tarkista KP-numero")</f>
        <v>Muut palvelut</v>
      </c>
      <c r="H297" s="66" t="str">
        <f>_xlfn.XLOOKUP(F297,Kustannuspaikat!$C$3:$C$13,Kustannuspaikat!$D$3:$D$13,"Tarkista KP-numero")</f>
        <v>Tampere</v>
      </c>
      <c r="I297" s="67">
        <v>949.16</v>
      </c>
      <c r="J297" s="68"/>
      <c r="K297" s="66">
        <v>320</v>
      </c>
      <c r="L297" s="68" t="s">
        <v>245</v>
      </c>
    </row>
    <row r="298" spans="1:12">
      <c r="A298" s="63">
        <v>1600</v>
      </c>
      <c r="B298" s="63" t="s">
        <v>6013</v>
      </c>
      <c r="C298" s="64" t="s">
        <v>6310</v>
      </c>
      <c r="D298" s="65">
        <v>42793</v>
      </c>
      <c r="E298" s="66">
        <v>5</v>
      </c>
      <c r="F298" s="66">
        <v>52</v>
      </c>
      <c r="G298" s="66" t="str">
        <f>_xlfn.XLOOKUP(E298,Kustannuspaikat!$A$3:$A$8,Kustannuspaikat!$B$3:$B$8,"Tarkista KP-numero")</f>
        <v>Tiedotus</v>
      </c>
      <c r="H298" s="66" t="str">
        <f>_xlfn.XLOOKUP(F298,Kustannuspaikat!$C$3:$C$13,Kustannuspaikat!$D$3:$D$13,"Tarkista KP-numero")</f>
        <v>Tampere</v>
      </c>
      <c r="I298" s="67">
        <v>541.67999999999995</v>
      </c>
      <c r="J298" s="68"/>
      <c r="K298" s="66">
        <v>483</v>
      </c>
      <c r="L298" s="68" t="s">
        <v>237</v>
      </c>
    </row>
    <row r="299" spans="1:12">
      <c r="A299" s="63">
        <v>1600</v>
      </c>
      <c r="B299" s="63" t="s">
        <v>6013</v>
      </c>
      <c r="C299" s="64" t="s">
        <v>6311</v>
      </c>
      <c r="D299" s="65">
        <v>42793</v>
      </c>
      <c r="E299" s="66">
        <v>5</v>
      </c>
      <c r="F299" s="66">
        <v>52</v>
      </c>
      <c r="G299" s="66" t="str">
        <f>_xlfn.XLOOKUP(E299,Kustannuspaikat!$A$3:$A$8,Kustannuspaikat!$B$3:$B$8,"Tarkista KP-numero")</f>
        <v>Tiedotus</v>
      </c>
      <c r="H299" s="66" t="str">
        <f>_xlfn.XLOOKUP(F299,Kustannuspaikat!$C$3:$C$13,Kustannuspaikat!$D$3:$D$13,"Tarkista KP-numero")</f>
        <v>Tampere</v>
      </c>
      <c r="I299" s="67">
        <v>541.67999999999995</v>
      </c>
      <c r="J299" s="68"/>
      <c r="K299" s="66">
        <v>483</v>
      </c>
      <c r="L299" s="68" t="s">
        <v>237</v>
      </c>
    </row>
    <row r="300" spans="1:12">
      <c r="A300" s="63">
        <v>1600</v>
      </c>
      <c r="B300" s="63" t="s">
        <v>6013</v>
      </c>
      <c r="C300" s="64" t="s">
        <v>6312</v>
      </c>
      <c r="D300" s="65">
        <v>42793</v>
      </c>
      <c r="E300" s="66">
        <v>3</v>
      </c>
      <c r="F300" s="68"/>
      <c r="G300" s="66" t="str">
        <f>_xlfn.XLOOKUP(E300,Kustannuspaikat!$A$3:$A$8,Kustannuspaikat!$B$3:$B$8,"Tarkista KP-numero")</f>
        <v>Seminaarit</v>
      </c>
      <c r="H300" s="66" t="str">
        <f>_xlfn.XLOOKUP(F300,Kustannuspaikat!$C$3:$C$13,Kustannuspaikat!$D$3:$D$13,"Tarkista KP-numero")</f>
        <v>Tarkista KP-numero</v>
      </c>
      <c r="I300" s="67">
        <v>219.6</v>
      </c>
      <c r="J300" s="68"/>
      <c r="K300" s="66">
        <v>495</v>
      </c>
      <c r="L300" s="68" t="s">
        <v>236</v>
      </c>
    </row>
    <row r="301" spans="1:12">
      <c r="A301" s="63">
        <v>1600</v>
      </c>
      <c r="B301" s="63" t="s">
        <v>6013</v>
      </c>
      <c r="C301" s="64" t="s">
        <v>6313</v>
      </c>
      <c r="D301" s="65">
        <v>42793</v>
      </c>
      <c r="E301" s="66">
        <v>1</v>
      </c>
      <c r="F301" s="66">
        <v>12</v>
      </c>
      <c r="G301" s="66" t="str">
        <f>_xlfn.XLOOKUP(E301,Kustannuspaikat!$A$3:$A$8,Kustannuspaikat!$B$3:$B$8,"Tarkista KP-numero")</f>
        <v>Kirjanpito</v>
      </c>
      <c r="H301" s="66" t="str">
        <f>_xlfn.XLOOKUP(F301,Kustannuspaikat!$C$3:$C$13,Kustannuspaikat!$D$3:$D$13,"Tarkista KP-numero")</f>
        <v>Tampere</v>
      </c>
      <c r="I301" s="67">
        <v>1379.82</v>
      </c>
      <c r="J301" s="68"/>
      <c r="K301" s="66">
        <v>527</v>
      </c>
      <c r="L301" s="68" t="s">
        <v>233</v>
      </c>
    </row>
    <row r="302" spans="1:12">
      <c r="A302" s="63">
        <v>1600</v>
      </c>
      <c r="B302" s="63" t="s">
        <v>6013</v>
      </c>
      <c r="C302" s="64" t="s">
        <v>6314</v>
      </c>
      <c r="D302" s="65">
        <v>42793</v>
      </c>
      <c r="E302" s="66">
        <v>1</v>
      </c>
      <c r="F302" s="66">
        <v>12</v>
      </c>
      <c r="G302" s="66" t="str">
        <f>_xlfn.XLOOKUP(E302,Kustannuspaikat!$A$3:$A$8,Kustannuspaikat!$B$3:$B$8,"Tarkista KP-numero")</f>
        <v>Kirjanpito</v>
      </c>
      <c r="H302" s="66" t="str">
        <f>_xlfn.XLOOKUP(F302,Kustannuspaikat!$C$3:$C$13,Kustannuspaikat!$D$3:$D$13,"Tarkista KP-numero")</f>
        <v>Tampere</v>
      </c>
      <c r="I302" s="67">
        <v>1830</v>
      </c>
      <c r="J302" s="68"/>
      <c r="K302" s="66">
        <v>983</v>
      </c>
      <c r="L302" s="68" t="s">
        <v>205</v>
      </c>
    </row>
    <row r="303" spans="1:12">
      <c r="A303" s="63">
        <v>1600</v>
      </c>
      <c r="B303" s="63" t="s">
        <v>6013</v>
      </c>
      <c r="C303" s="64" t="s">
        <v>6315</v>
      </c>
      <c r="D303" s="65">
        <v>42793</v>
      </c>
      <c r="E303" s="66">
        <v>6</v>
      </c>
      <c r="F303" s="66">
        <v>61</v>
      </c>
      <c r="G303" s="66" t="str">
        <f>_xlfn.XLOOKUP(E303,Kustannuspaikat!$A$3:$A$8,Kustannuspaikat!$B$3:$B$8,"Tarkista KP-numero")</f>
        <v>Muut palvelut</v>
      </c>
      <c r="H303" s="66" t="str">
        <f>_xlfn.XLOOKUP(F303,Kustannuspaikat!$C$3:$C$13,Kustannuspaikat!$D$3:$D$13,"Tarkista KP-numero")</f>
        <v>Helsinki</v>
      </c>
      <c r="I303" s="67">
        <v>866.2</v>
      </c>
      <c r="J303" s="68"/>
      <c r="K303" s="66">
        <v>2077</v>
      </c>
      <c r="L303" s="68" t="s">
        <v>186</v>
      </c>
    </row>
    <row r="304" spans="1:12">
      <c r="A304" s="63">
        <v>1600</v>
      </c>
      <c r="B304" s="63" t="s">
        <v>6013</v>
      </c>
      <c r="C304" s="64" t="s">
        <v>6316</v>
      </c>
      <c r="D304" s="65">
        <v>42793</v>
      </c>
      <c r="E304" s="66">
        <v>1</v>
      </c>
      <c r="F304" s="66">
        <v>12</v>
      </c>
      <c r="G304" s="66" t="str">
        <f>_xlfn.XLOOKUP(E304,Kustannuspaikat!$A$3:$A$8,Kustannuspaikat!$B$3:$B$8,"Tarkista KP-numero")</f>
        <v>Kirjanpito</v>
      </c>
      <c r="H304" s="66" t="str">
        <f>_xlfn.XLOOKUP(F304,Kustannuspaikat!$C$3:$C$13,Kustannuspaikat!$D$3:$D$13,"Tarkista KP-numero")</f>
        <v>Tampere</v>
      </c>
      <c r="I304" s="67">
        <v>2013</v>
      </c>
      <c r="J304" s="68"/>
      <c r="K304" s="66">
        <v>2178</v>
      </c>
      <c r="L304" s="68" t="s">
        <v>182</v>
      </c>
    </row>
    <row r="305" spans="1:12">
      <c r="A305" s="63">
        <v>1600</v>
      </c>
      <c r="B305" s="63" t="s">
        <v>6013</v>
      </c>
      <c r="C305" s="64" t="s">
        <v>6317</v>
      </c>
      <c r="D305" s="65">
        <v>42793</v>
      </c>
      <c r="E305" s="66">
        <v>1</v>
      </c>
      <c r="F305" s="66">
        <v>12</v>
      </c>
      <c r="G305" s="66" t="str">
        <f>_xlfn.XLOOKUP(E305,Kustannuspaikat!$A$3:$A$8,Kustannuspaikat!$B$3:$B$8,"Tarkista KP-numero")</f>
        <v>Kirjanpito</v>
      </c>
      <c r="H305" s="66" t="str">
        <f>_xlfn.XLOOKUP(F305,Kustannuspaikat!$C$3:$C$13,Kustannuspaikat!$D$3:$D$13,"Tarkista KP-numero")</f>
        <v>Tampere</v>
      </c>
      <c r="I305" s="67">
        <v>2513.1999999999998</v>
      </c>
      <c r="J305" s="68"/>
      <c r="K305" s="66">
        <v>2497</v>
      </c>
      <c r="L305" s="68" t="s">
        <v>172</v>
      </c>
    </row>
    <row r="306" spans="1:12">
      <c r="A306" s="63">
        <v>1600</v>
      </c>
      <c r="B306" s="63" t="s">
        <v>6013</v>
      </c>
      <c r="C306" s="64" t="s">
        <v>6318</v>
      </c>
      <c r="D306" s="65">
        <v>42793</v>
      </c>
      <c r="E306" s="66">
        <v>1</v>
      </c>
      <c r="F306" s="66">
        <v>12</v>
      </c>
      <c r="G306" s="66" t="str">
        <f>_xlfn.XLOOKUP(E306,Kustannuspaikat!$A$3:$A$8,Kustannuspaikat!$B$3:$B$8,"Tarkista KP-numero")</f>
        <v>Kirjanpito</v>
      </c>
      <c r="H306" s="66" t="str">
        <f>_xlfn.XLOOKUP(F306,Kustannuspaikat!$C$3:$C$13,Kustannuspaikat!$D$3:$D$13,"Tarkista KP-numero")</f>
        <v>Tampere</v>
      </c>
      <c r="I306" s="67">
        <v>3245.2</v>
      </c>
      <c r="J306" s="68"/>
      <c r="K306" s="66">
        <v>2497</v>
      </c>
      <c r="L306" s="68" t="s">
        <v>172</v>
      </c>
    </row>
    <row r="307" spans="1:12">
      <c r="A307" s="63">
        <v>1600</v>
      </c>
      <c r="B307" s="63" t="s">
        <v>6013</v>
      </c>
      <c r="C307" s="64" t="s">
        <v>6319</v>
      </c>
      <c r="D307" s="65">
        <v>42793</v>
      </c>
      <c r="E307" s="66">
        <v>2</v>
      </c>
      <c r="F307" s="66">
        <v>22</v>
      </c>
      <c r="G307" s="66" t="str">
        <f>_xlfn.XLOOKUP(E307,Kustannuspaikat!$A$3:$A$8,Kustannuspaikat!$B$3:$B$8,"Tarkista KP-numero")</f>
        <v>Konsultointi</v>
      </c>
      <c r="H307" s="66" t="str">
        <f>_xlfn.XLOOKUP(F307,Kustannuspaikat!$C$3:$C$13,Kustannuspaikat!$D$3:$D$13,"Tarkista KP-numero")</f>
        <v>Tampere</v>
      </c>
      <c r="I307" s="67">
        <v>1220</v>
      </c>
      <c r="J307" s="68"/>
      <c r="K307" s="66">
        <v>1126</v>
      </c>
      <c r="L307" s="68" t="s">
        <v>201</v>
      </c>
    </row>
    <row r="308" spans="1:12">
      <c r="A308" s="63">
        <v>1600</v>
      </c>
      <c r="B308" s="63" t="s">
        <v>6013</v>
      </c>
      <c r="C308" s="64" t="s">
        <v>6320</v>
      </c>
      <c r="D308" s="65">
        <v>42793</v>
      </c>
      <c r="E308" s="66">
        <v>2</v>
      </c>
      <c r="F308" s="66">
        <v>21</v>
      </c>
      <c r="G308" s="66" t="str">
        <f>_xlfn.XLOOKUP(E308,Kustannuspaikat!$A$3:$A$8,Kustannuspaikat!$B$3:$B$8,"Tarkista KP-numero")</f>
        <v>Konsultointi</v>
      </c>
      <c r="H308" s="66" t="str">
        <f>_xlfn.XLOOKUP(F308,Kustannuspaikat!$C$3:$C$13,Kustannuspaikat!$D$3:$D$13,"Tarkista KP-numero")</f>
        <v>Helsinki</v>
      </c>
      <c r="I308" s="67">
        <v>6131.43</v>
      </c>
      <c r="J308" s="68"/>
      <c r="K308" s="66">
        <v>1126</v>
      </c>
      <c r="L308" s="68" t="s">
        <v>201</v>
      </c>
    </row>
    <row r="309" spans="1:12">
      <c r="A309" s="63">
        <v>1600</v>
      </c>
      <c r="B309" s="63" t="s">
        <v>6013</v>
      </c>
      <c r="C309" s="64" t="s">
        <v>6321</v>
      </c>
      <c r="D309" s="65">
        <v>42793</v>
      </c>
      <c r="E309" s="66">
        <v>1</v>
      </c>
      <c r="F309" s="66">
        <v>11</v>
      </c>
      <c r="G309" s="66" t="str">
        <f>_xlfn.XLOOKUP(E309,Kustannuspaikat!$A$3:$A$8,Kustannuspaikat!$B$3:$B$8,"Tarkista KP-numero")</f>
        <v>Kirjanpito</v>
      </c>
      <c r="H309" s="66" t="str">
        <f>_xlfn.XLOOKUP(F309,Kustannuspaikat!$C$3:$C$13,Kustannuspaikat!$D$3:$D$13,"Tarkista KP-numero")</f>
        <v>Helsinki</v>
      </c>
      <c r="I309" s="67">
        <v>15616</v>
      </c>
      <c r="J309" s="68"/>
      <c r="K309" s="66">
        <v>1126</v>
      </c>
      <c r="L309" s="68" t="s">
        <v>201</v>
      </c>
    </row>
    <row r="310" spans="1:12">
      <c r="A310" s="63">
        <v>1600</v>
      </c>
      <c r="B310" s="63" t="s">
        <v>6013</v>
      </c>
      <c r="C310" s="64" t="s">
        <v>6322</v>
      </c>
      <c r="D310" s="65">
        <v>42793</v>
      </c>
      <c r="E310" s="66">
        <v>6</v>
      </c>
      <c r="F310" s="66">
        <v>62</v>
      </c>
      <c r="G310" s="66" t="str">
        <f>_xlfn.XLOOKUP(E310,Kustannuspaikat!$A$3:$A$8,Kustannuspaikat!$B$3:$B$8,"Tarkista KP-numero")</f>
        <v>Muut palvelut</v>
      </c>
      <c r="H310" s="66" t="str">
        <f>_xlfn.XLOOKUP(F310,Kustannuspaikat!$C$3:$C$13,Kustannuspaikat!$D$3:$D$13,"Tarkista KP-numero")</f>
        <v>Tampere</v>
      </c>
      <c r="I310" s="67">
        <v>788.12</v>
      </c>
      <c r="J310" s="68"/>
      <c r="K310" s="66">
        <v>1126</v>
      </c>
      <c r="L310" s="68" t="s">
        <v>201</v>
      </c>
    </row>
    <row r="311" spans="1:12">
      <c r="A311" s="63">
        <v>1600</v>
      </c>
      <c r="B311" s="63" t="s">
        <v>6013</v>
      </c>
      <c r="C311" s="64" t="s">
        <v>6323</v>
      </c>
      <c r="D311" s="65">
        <v>42793</v>
      </c>
      <c r="E311" s="66">
        <v>1</v>
      </c>
      <c r="F311" s="66">
        <v>12</v>
      </c>
      <c r="G311" s="66" t="str">
        <f>_xlfn.XLOOKUP(E311,Kustannuspaikat!$A$3:$A$8,Kustannuspaikat!$B$3:$B$8,"Tarkista KP-numero")</f>
        <v>Kirjanpito</v>
      </c>
      <c r="H311" s="66" t="str">
        <f>_xlfn.XLOOKUP(F311,Kustannuspaikat!$C$3:$C$13,Kustannuspaikat!$D$3:$D$13,"Tarkista KP-numero")</f>
        <v>Tampere</v>
      </c>
      <c r="I311" s="67">
        <v>2013</v>
      </c>
      <c r="J311" s="68"/>
      <c r="K311" s="66">
        <v>1126</v>
      </c>
      <c r="L311" s="68" t="s">
        <v>201</v>
      </c>
    </row>
    <row r="312" spans="1:12">
      <c r="A312" s="63">
        <v>1600</v>
      </c>
      <c r="B312" s="63" t="s">
        <v>6013</v>
      </c>
      <c r="C312" s="64" t="s">
        <v>6324</v>
      </c>
      <c r="D312" s="65">
        <v>42793</v>
      </c>
      <c r="E312" s="66">
        <v>6</v>
      </c>
      <c r="F312" s="66">
        <v>62</v>
      </c>
      <c r="G312" s="66" t="str">
        <f>_xlfn.XLOOKUP(E312,Kustannuspaikat!$A$3:$A$8,Kustannuspaikat!$B$3:$B$8,"Tarkista KP-numero")</f>
        <v>Muut palvelut</v>
      </c>
      <c r="H312" s="66" t="str">
        <f>_xlfn.XLOOKUP(F312,Kustannuspaikat!$C$3:$C$13,Kustannuspaikat!$D$3:$D$13,"Tarkista KP-numero")</f>
        <v>Tampere</v>
      </c>
      <c r="I312" s="67">
        <v>927.2</v>
      </c>
      <c r="J312" s="68"/>
      <c r="K312" s="66">
        <v>1511</v>
      </c>
      <c r="L312" s="68" t="s">
        <v>194</v>
      </c>
    </row>
    <row r="313" spans="1:12">
      <c r="A313" s="63">
        <v>1600</v>
      </c>
      <c r="B313" s="63" t="s">
        <v>6013</v>
      </c>
      <c r="C313" s="64" t="s">
        <v>6325</v>
      </c>
      <c r="D313" s="65">
        <v>42793</v>
      </c>
      <c r="E313" s="66">
        <v>2</v>
      </c>
      <c r="F313" s="66">
        <v>22</v>
      </c>
      <c r="G313" s="66" t="str">
        <f>_xlfn.XLOOKUP(E313,Kustannuspaikat!$A$3:$A$8,Kustannuspaikat!$B$3:$B$8,"Tarkista KP-numero")</f>
        <v>Konsultointi</v>
      </c>
      <c r="H313" s="66" t="str">
        <f>_xlfn.XLOOKUP(F313,Kustannuspaikat!$C$3:$C$13,Kustannuspaikat!$D$3:$D$13,"Tarkista KP-numero")</f>
        <v>Tampere</v>
      </c>
      <c r="I313" s="67">
        <v>610</v>
      </c>
      <c r="J313" s="68"/>
      <c r="K313" s="66">
        <v>1511</v>
      </c>
      <c r="L313" s="68" t="s">
        <v>194</v>
      </c>
    </row>
    <row r="314" spans="1:12">
      <c r="A314" s="63">
        <v>1600</v>
      </c>
      <c r="B314" s="63" t="s">
        <v>6013</v>
      </c>
      <c r="C314" s="64" t="s">
        <v>6326</v>
      </c>
      <c r="D314" s="65">
        <v>42793</v>
      </c>
      <c r="E314" s="66">
        <v>6</v>
      </c>
      <c r="F314" s="66">
        <v>61</v>
      </c>
      <c r="G314" s="66" t="str">
        <f>_xlfn.XLOOKUP(E314,Kustannuspaikat!$A$3:$A$8,Kustannuspaikat!$B$3:$B$8,"Tarkista KP-numero")</f>
        <v>Muut palvelut</v>
      </c>
      <c r="H314" s="66" t="str">
        <f>_xlfn.XLOOKUP(F314,Kustannuspaikat!$C$3:$C$13,Kustannuspaikat!$D$3:$D$13,"Tarkista KP-numero")</f>
        <v>Helsinki</v>
      </c>
      <c r="I314" s="67">
        <v>2064.2399999999998</v>
      </c>
      <c r="J314" s="68"/>
      <c r="K314" s="66">
        <v>1511</v>
      </c>
      <c r="L314" s="68" t="s">
        <v>194</v>
      </c>
    </row>
    <row r="315" spans="1:12">
      <c r="A315" s="63">
        <v>1600</v>
      </c>
      <c r="B315" s="63" t="s">
        <v>6013</v>
      </c>
      <c r="C315" s="64" t="s">
        <v>6327</v>
      </c>
      <c r="D315" s="65">
        <v>42793</v>
      </c>
      <c r="E315" s="66">
        <v>1</v>
      </c>
      <c r="F315" s="66">
        <v>12</v>
      </c>
      <c r="G315" s="66" t="str">
        <f>_xlfn.XLOOKUP(E315,Kustannuspaikat!$A$3:$A$8,Kustannuspaikat!$B$3:$B$8,"Tarkista KP-numero")</f>
        <v>Kirjanpito</v>
      </c>
      <c r="H315" s="66" t="str">
        <f>_xlfn.XLOOKUP(F315,Kustannuspaikat!$C$3:$C$13,Kustannuspaikat!$D$3:$D$13,"Tarkista KP-numero")</f>
        <v>Tampere</v>
      </c>
      <c r="I315" s="67">
        <v>1068.72</v>
      </c>
      <c r="J315" s="68"/>
      <c r="K315" s="66">
        <v>1511</v>
      </c>
      <c r="L315" s="68" t="s">
        <v>194</v>
      </c>
    </row>
    <row r="316" spans="1:12">
      <c r="A316" s="63">
        <v>1600</v>
      </c>
      <c r="B316" s="63" t="s">
        <v>6013</v>
      </c>
      <c r="C316" s="64" t="s">
        <v>6328</v>
      </c>
      <c r="D316" s="65">
        <v>42793</v>
      </c>
      <c r="E316" s="66">
        <v>1</v>
      </c>
      <c r="F316" s="66">
        <v>12</v>
      </c>
      <c r="G316" s="66" t="str">
        <f>_xlfn.XLOOKUP(E316,Kustannuspaikat!$A$3:$A$8,Kustannuspaikat!$B$3:$B$8,"Tarkista KP-numero")</f>
        <v>Kirjanpito</v>
      </c>
      <c r="H316" s="66" t="str">
        <f>_xlfn.XLOOKUP(F316,Kustannuspaikat!$C$3:$C$13,Kustannuspaikat!$D$3:$D$13,"Tarkista KP-numero")</f>
        <v>Tampere</v>
      </c>
      <c r="I316" s="67">
        <v>1622.6</v>
      </c>
      <c r="J316" s="68"/>
      <c r="K316" s="66">
        <v>1119</v>
      </c>
      <c r="L316" s="68" t="s">
        <v>202</v>
      </c>
    </row>
    <row r="317" spans="1:12">
      <c r="A317" s="63">
        <v>1600</v>
      </c>
      <c r="B317" s="63" t="s">
        <v>6013</v>
      </c>
      <c r="C317" s="64" t="s">
        <v>6329</v>
      </c>
      <c r="D317" s="65">
        <v>42793</v>
      </c>
      <c r="E317" s="66">
        <v>2</v>
      </c>
      <c r="F317" s="66">
        <v>21</v>
      </c>
      <c r="G317" s="66" t="str">
        <f>_xlfn.XLOOKUP(E317,Kustannuspaikat!$A$3:$A$8,Kustannuspaikat!$B$3:$B$8,"Tarkista KP-numero")</f>
        <v>Konsultointi</v>
      </c>
      <c r="H317" s="66" t="str">
        <f>_xlfn.XLOOKUP(F317,Kustannuspaikat!$C$3:$C$13,Kustannuspaikat!$D$3:$D$13,"Tarkista KP-numero")</f>
        <v>Helsinki</v>
      </c>
      <c r="I317" s="67">
        <v>9134.6299999999992</v>
      </c>
      <c r="J317" s="68"/>
      <c r="K317" s="66">
        <v>103</v>
      </c>
      <c r="L317" s="68" t="s">
        <v>277</v>
      </c>
    </row>
    <row r="318" spans="1:12">
      <c r="A318" s="63">
        <v>1600</v>
      </c>
      <c r="B318" s="63" t="s">
        <v>6013</v>
      </c>
      <c r="C318" s="64" t="s">
        <v>6330</v>
      </c>
      <c r="D318" s="65">
        <v>42793</v>
      </c>
      <c r="E318" s="66">
        <v>3</v>
      </c>
      <c r="F318" s="68"/>
      <c r="G318" s="66" t="str">
        <f>_xlfn.XLOOKUP(E318,Kustannuspaikat!$A$3:$A$8,Kustannuspaikat!$B$3:$B$8,"Tarkista KP-numero")</f>
        <v>Seminaarit</v>
      </c>
      <c r="H318" s="66" t="str">
        <f>_xlfn.XLOOKUP(F318,Kustannuspaikat!$C$3:$C$13,Kustannuspaikat!$D$3:$D$13,"Tarkista KP-numero")</f>
        <v>Tarkista KP-numero</v>
      </c>
      <c r="I318" s="67">
        <v>219.6</v>
      </c>
      <c r="J318" s="68"/>
      <c r="K318" s="66">
        <v>2803</v>
      </c>
      <c r="L318" s="68" t="s">
        <v>163</v>
      </c>
    </row>
    <row r="319" spans="1:12">
      <c r="A319" s="63">
        <v>1600</v>
      </c>
      <c r="B319" s="63" t="s">
        <v>6013</v>
      </c>
      <c r="C319" s="64" t="s">
        <v>6331</v>
      </c>
      <c r="D319" s="65">
        <v>42793</v>
      </c>
      <c r="E319" s="66">
        <v>6</v>
      </c>
      <c r="F319" s="66">
        <v>61</v>
      </c>
      <c r="G319" s="66" t="str">
        <f>_xlfn.XLOOKUP(E319,Kustannuspaikat!$A$3:$A$8,Kustannuspaikat!$B$3:$B$8,"Tarkista KP-numero")</f>
        <v>Muut palvelut</v>
      </c>
      <c r="H319" s="66" t="str">
        <f>_xlfn.XLOOKUP(F319,Kustannuspaikat!$C$3:$C$13,Kustannuspaikat!$D$3:$D$13,"Tarkista KP-numero")</f>
        <v>Helsinki</v>
      </c>
      <c r="I319" s="67">
        <v>1115.08</v>
      </c>
      <c r="J319" s="68"/>
      <c r="K319" s="66">
        <v>2803</v>
      </c>
      <c r="L319" s="68" t="s">
        <v>163</v>
      </c>
    </row>
    <row r="320" spans="1:12">
      <c r="A320" s="63">
        <v>1600</v>
      </c>
      <c r="B320" s="63" t="s">
        <v>6013</v>
      </c>
      <c r="C320" s="64" t="s">
        <v>6332</v>
      </c>
      <c r="D320" s="65">
        <v>42793</v>
      </c>
      <c r="E320" s="66">
        <v>6</v>
      </c>
      <c r="F320" s="66">
        <v>62</v>
      </c>
      <c r="G320" s="66" t="str">
        <f>_xlfn.XLOOKUP(E320,Kustannuspaikat!$A$3:$A$8,Kustannuspaikat!$B$3:$B$8,"Tarkista KP-numero")</f>
        <v>Muut palvelut</v>
      </c>
      <c r="H320" s="66" t="str">
        <f>_xlfn.XLOOKUP(F320,Kustannuspaikat!$C$3:$C$13,Kustannuspaikat!$D$3:$D$13,"Tarkista KP-numero")</f>
        <v>Tampere</v>
      </c>
      <c r="I320" s="67">
        <v>927.2</v>
      </c>
      <c r="J320" s="68"/>
      <c r="K320" s="66">
        <v>2803</v>
      </c>
      <c r="L320" s="68" t="s">
        <v>163</v>
      </c>
    </row>
    <row r="321" spans="1:12">
      <c r="A321" s="63">
        <v>1600</v>
      </c>
      <c r="B321" s="63" t="s">
        <v>6013</v>
      </c>
      <c r="C321" s="64" t="s">
        <v>6333</v>
      </c>
      <c r="D321" s="65">
        <v>42793</v>
      </c>
      <c r="E321" s="66">
        <v>1</v>
      </c>
      <c r="F321" s="66">
        <v>12</v>
      </c>
      <c r="G321" s="66" t="str">
        <f>_xlfn.XLOOKUP(E321,Kustannuspaikat!$A$3:$A$8,Kustannuspaikat!$B$3:$B$8,"Tarkista KP-numero")</f>
        <v>Kirjanpito</v>
      </c>
      <c r="H321" s="66" t="str">
        <f>_xlfn.XLOOKUP(F321,Kustannuspaikat!$C$3:$C$13,Kustannuspaikat!$D$3:$D$13,"Tarkista KP-numero")</f>
        <v>Tampere</v>
      </c>
      <c r="I321" s="67">
        <v>2757.2</v>
      </c>
      <c r="J321" s="68"/>
      <c r="K321" s="66">
        <v>2628</v>
      </c>
      <c r="L321" s="68" t="s">
        <v>167</v>
      </c>
    </row>
    <row r="322" spans="1:12">
      <c r="A322" s="63">
        <v>1600</v>
      </c>
      <c r="B322" s="63" t="s">
        <v>6013</v>
      </c>
      <c r="C322" s="64" t="s">
        <v>6334</v>
      </c>
      <c r="D322" s="65">
        <v>42793</v>
      </c>
      <c r="E322" s="66">
        <v>1</v>
      </c>
      <c r="F322" s="66">
        <v>12</v>
      </c>
      <c r="G322" s="66" t="str">
        <f>_xlfn.XLOOKUP(E322,Kustannuspaikat!$A$3:$A$8,Kustannuspaikat!$B$3:$B$8,"Tarkista KP-numero")</f>
        <v>Kirjanpito</v>
      </c>
      <c r="H322" s="66" t="str">
        <f>_xlfn.XLOOKUP(F322,Kustannuspaikat!$C$3:$C$13,Kustannuspaikat!$D$3:$D$13,"Tarkista KP-numero")</f>
        <v>Tampere</v>
      </c>
      <c r="I322" s="67">
        <v>1135.82</v>
      </c>
      <c r="J322" s="68"/>
      <c r="K322" s="66">
        <v>2628</v>
      </c>
      <c r="L322" s="68" t="s">
        <v>167</v>
      </c>
    </row>
    <row r="323" spans="1:12">
      <c r="A323" s="63">
        <v>1600</v>
      </c>
      <c r="B323" s="63" t="s">
        <v>6013</v>
      </c>
      <c r="C323" s="64" t="s">
        <v>6335</v>
      </c>
      <c r="D323" s="65">
        <v>42793</v>
      </c>
      <c r="E323" s="66">
        <v>1</v>
      </c>
      <c r="F323" s="66">
        <v>12</v>
      </c>
      <c r="G323" s="66" t="str">
        <f>_xlfn.XLOOKUP(E323,Kustannuspaikat!$A$3:$A$8,Kustannuspaikat!$B$3:$B$8,"Tarkista KP-numero")</f>
        <v>Kirjanpito</v>
      </c>
      <c r="H323" s="66" t="str">
        <f>_xlfn.XLOOKUP(F323,Kustannuspaikat!$C$3:$C$13,Kustannuspaikat!$D$3:$D$13,"Tarkista KP-numero")</f>
        <v>Tampere</v>
      </c>
      <c r="I323" s="67">
        <v>3423.32</v>
      </c>
      <c r="J323" s="68"/>
      <c r="K323" s="66">
        <v>3107</v>
      </c>
      <c r="L323" s="68" t="s">
        <v>151</v>
      </c>
    </row>
    <row r="324" spans="1:12">
      <c r="A324" s="63">
        <v>1600</v>
      </c>
      <c r="B324" s="63" t="s">
        <v>6013</v>
      </c>
      <c r="C324" s="64" t="s">
        <v>6336</v>
      </c>
      <c r="D324" s="65">
        <v>42793</v>
      </c>
      <c r="E324" s="66">
        <v>1</v>
      </c>
      <c r="F324" s="66">
        <v>11</v>
      </c>
      <c r="G324" s="66" t="str">
        <f>_xlfn.XLOOKUP(E324,Kustannuspaikat!$A$3:$A$8,Kustannuspaikat!$B$3:$B$8,"Tarkista KP-numero")</f>
        <v>Kirjanpito</v>
      </c>
      <c r="H324" s="66" t="str">
        <f>_xlfn.XLOOKUP(F324,Kustannuspaikat!$C$3:$C$13,Kustannuspaikat!$D$3:$D$13,"Tarkista KP-numero")</f>
        <v>Helsinki</v>
      </c>
      <c r="I324" s="67">
        <v>3725.88</v>
      </c>
      <c r="J324" s="68"/>
      <c r="K324" s="66">
        <v>3107</v>
      </c>
      <c r="L324" s="68" t="s">
        <v>151</v>
      </c>
    </row>
    <row r="325" spans="1:12">
      <c r="A325" s="63">
        <v>1600</v>
      </c>
      <c r="B325" s="63" t="s">
        <v>6013</v>
      </c>
      <c r="C325" s="64" t="s">
        <v>6337</v>
      </c>
      <c r="D325" s="65">
        <v>42793</v>
      </c>
      <c r="E325" s="66">
        <v>1</v>
      </c>
      <c r="F325" s="66">
        <v>11</v>
      </c>
      <c r="G325" s="66" t="str">
        <f>_xlfn.XLOOKUP(E325,Kustannuspaikat!$A$3:$A$8,Kustannuspaikat!$B$3:$B$8,"Tarkista KP-numero")</f>
        <v>Kirjanpito</v>
      </c>
      <c r="H325" s="66" t="str">
        <f>_xlfn.XLOOKUP(F325,Kustannuspaikat!$C$3:$C$13,Kustannuspaikat!$D$3:$D$13,"Tarkista KP-numero")</f>
        <v>Helsinki</v>
      </c>
      <c r="I325" s="67">
        <v>5978</v>
      </c>
      <c r="J325" s="68"/>
      <c r="K325" s="66">
        <v>3107</v>
      </c>
      <c r="L325" s="68" t="s">
        <v>151</v>
      </c>
    </row>
    <row r="326" spans="1:12">
      <c r="A326" s="63">
        <v>1600</v>
      </c>
      <c r="B326" s="63" t="s">
        <v>6013</v>
      </c>
      <c r="C326" s="64" t="s">
        <v>6338</v>
      </c>
      <c r="D326" s="65">
        <v>42793</v>
      </c>
      <c r="E326" s="66">
        <v>2</v>
      </c>
      <c r="F326" s="66">
        <v>22</v>
      </c>
      <c r="G326" s="66" t="str">
        <f>_xlfn.XLOOKUP(E326,Kustannuspaikat!$A$3:$A$8,Kustannuspaikat!$B$3:$B$8,"Tarkista KP-numero")</f>
        <v>Konsultointi</v>
      </c>
      <c r="H326" s="66" t="str">
        <f>_xlfn.XLOOKUP(F326,Kustannuspaikat!$C$3:$C$13,Kustannuspaikat!$D$3:$D$13,"Tarkista KP-numero")</f>
        <v>Tampere</v>
      </c>
      <c r="I326" s="67">
        <v>610</v>
      </c>
      <c r="J326" s="68"/>
      <c r="K326" s="66">
        <v>2457</v>
      </c>
      <c r="L326" s="68" t="s">
        <v>173</v>
      </c>
    </row>
    <row r="327" spans="1:12">
      <c r="A327" s="63">
        <v>1600</v>
      </c>
      <c r="B327" s="63" t="s">
        <v>6013</v>
      </c>
      <c r="C327" s="64" t="s">
        <v>6339</v>
      </c>
      <c r="D327" s="65">
        <v>42793</v>
      </c>
      <c r="E327" s="66">
        <v>1</v>
      </c>
      <c r="F327" s="66">
        <v>12</v>
      </c>
      <c r="G327" s="66" t="str">
        <f>_xlfn.XLOOKUP(E327,Kustannuspaikat!$A$3:$A$8,Kustannuspaikat!$B$3:$B$8,"Tarkista KP-numero")</f>
        <v>Kirjanpito</v>
      </c>
      <c r="H327" s="66" t="str">
        <f>_xlfn.XLOOKUP(F327,Kustannuspaikat!$C$3:$C$13,Kustannuspaikat!$D$3:$D$13,"Tarkista KP-numero")</f>
        <v>Tampere</v>
      </c>
      <c r="I327" s="67">
        <v>1135.82</v>
      </c>
      <c r="J327" s="68"/>
      <c r="K327" s="66">
        <v>756</v>
      </c>
      <c r="L327" s="68" t="s">
        <v>217</v>
      </c>
    </row>
    <row r="328" spans="1:12">
      <c r="A328" s="63">
        <v>1600</v>
      </c>
      <c r="B328" s="63" t="s">
        <v>6013</v>
      </c>
      <c r="C328" s="64" t="s">
        <v>6340</v>
      </c>
      <c r="D328" s="65">
        <v>42793</v>
      </c>
      <c r="E328" s="66">
        <v>2</v>
      </c>
      <c r="F328" s="66">
        <v>22</v>
      </c>
      <c r="G328" s="66" t="str">
        <f>_xlfn.XLOOKUP(E328,Kustannuspaikat!$A$3:$A$8,Kustannuspaikat!$B$3:$B$8,"Tarkista KP-numero")</f>
        <v>Konsultointi</v>
      </c>
      <c r="H328" s="66" t="str">
        <f>_xlfn.XLOOKUP(F328,Kustannuspaikat!$C$3:$C$13,Kustannuspaikat!$D$3:$D$13,"Tarkista KP-numero")</f>
        <v>Tampere</v>
      </c>
      <c r="I328" s="67">
        <v>1281</v>
      </c>
      <c r="J328" s="68"/>
      <c r="K328" s="66">
        <v>756</v>
      </c>
      <c r="L328" s="68" t="s">
        <v>217</v>
      </c>
    </row>
    <row r="329" spans="1:12">
      <c r="A329" s="63">
        <v>1600</v>
      </c>
      <c r="B329" s="63" t="s">
        <v>6013</v>
      </c>
      <c r="C329" s="64" t="s">
        <v>6341</v>
      </c>
      <c r="D329" s="65">
        <v>42793</v>
      </c>
      <c r="E329" s="66">
        <v>2</v>
      </c>
      <c r="F329" s="66">
        <v>22</v>
      </c>
      <c r="G329" s="66" t="str">
        <f>_xlfn.XLOOKUP(E329,Kustannuspaikat!$A$3:$A$8,Kustannuspaikat!$B$3:$B$8,"Tarkista KP-numero")</f>
        <v>Konsultointi</v>
      </c>
      <c r="H329" s="66" t="str">
        <f>_xlfn.XLOOKUP(F329,Kustannuspaikat!$C$3:$C$13,Kustannuspaikat!$D$3:$D$13,"Tarkista KP-numero")</f>
        <v>Tampere</v>
      </c>
      <c r="I329" s="67">
        <v>427</v>
      </c>
      <c r="J329" s="68"/>
      <c r="K329" s="66">
        <v>756</v>
      </c>
      <c r="L329" s="68" t="s">
        <v>217</v>
      </c>
    </row>
    <row r="330" spans="1:12">
      <c r="A330" s="63">
        <v>1600</v>
      </c>
      <c r="B330" s="63" t="s">
        <v>6013</v>
      </c>
      <c r="C330" s="64" t="s">
        <v>6342</v>
      </c>
      <c r="D330" s="65">
        <v>42793</v>
      </c>
      <c r="E330" s="66">
        <v>2</v>
      </c>
      <c r="F330" s="66">
        <v>22</v>
      </c>
      <c r="G330" s="66" t="str">
        <f>_xlfn.XLOOKUP(E330,Kustannuspaikat!$A$3:$A$8,Kustannuspaikat!$B$3:$B$8,"Tarkista KP-numero")</f>
        <v>Konsultointi</v>
      </c>
      <c r="H330" s="66" t="str">
        <f>_xlfn.XLOOKUP(F330,Kustannuspaikat!$C$3:$C$13,Kustannuspaikat!$D$3:$D$13,"Tarkista KP-numero")</f>
        <v>Tampere</v>
      </c>
      <c r="I330" s="67">
        <v>1622.6</v>
      </c>
      <c r="J330" s="68"/>
      <c r="K330" s="66">
        <v>1440</v>
      </c>
      <c r="L330" s="68" t="s">
        <v>195</v>
      </c>
    </row>
    <row r="331" spans="1:12">
      <c r="A331" s="63">
        <v>1600</v>
      </c>
      <c r="B331" s="63" t="s">
        <v>6013</v>
      </c>
      <c r="C331" s="64" t="s">
        <v>6343</v>
      </c>
      <c r="D331" s="65">
        <v>42793</v>
      </c>
      <c r="E331" s="66">
        <v>6</v>
      </c>
      <c r="F331" s="66">
        <v>62</v>
      </c>
      <c r="G331" s="66" t="str">
        <f>_xlfn.XLOOKUP(E331,Kustannuspaikat!$A$3:$A$8,Kustannuspaikat!$B$3:$B$8,"Tarkista KP-numero")</f>
        <v>Muut palvelut</v>
      </c>
      <c r="H331" s="66" t="str">
        <f>_xlfn.XLOOKUP(F331,Kustannuspaikat!$C$3:$C$13,Kustannuspaikat!$D$3:$D$13,"Tarkista KP-numero")</f>
        <v>Tampere</v>
      </c>
      <c r="I331" s="67">
        <v>927.2</v>
      </c>
      <c r="J331" s="68"/>
      <c r="K331" s="66">
        <v>1440</v>
      </c>
      <c r="L331" s="68" t="s">
        <v>195</v>
      </c>
    </row>
    <row r="332" spans="1:12">
      <c r="A332" s="63">
        <v>1600</v>
      </c>
      <c r="B332" s="63" t="s">
        <v>6013</v>
      </c>
      <c r="C332" s="64" t="s">
        <v>6344</v>
      </c>
      <c r="D332" s="65">
        <v>42793</v>
      </c>
      <c r="E332" s="66">
        <v>2</v>
      </c>
      <c r="F332" s="66">
        <v>22</v>
      </c>
      <c r="G332" s="66" t="str">
        <f>_xlfn.XLOOKUP(E332,Kustannuspaikat!$A$3:$A$8,Kustannuspaikat!$B$3:$B$8,"Tarkista KP-numero")</f>
        <v>Konsultointi</v>
      </c>
      <c r="H332" s="66" t="str">
        <f>_xlfn.XLOOKUP(F332,Kustannuspaikat!$C$3:$C$13,Kustannuspaikat!$D$3:$D$13,"Tarkista KP-numero")</f>
        <v>Tampere</v>
      </c>
      <c r="I332" s="67">
        <v>1622.6</v>
      </c>
      <c r="J332" s="68"/>
      <c r="K332" s="66">
        <v>611</v>
      </c>
      <c r="L332" s="68" t="s">
        <v>227</v>
      </c>
    </row>
    <row r="333" spans="1:12">
      <c r="A333" s="63">
        <v>1600</v>
      </c>
      <c r="B333" s="63" t="s">
        <v>6013</v>
      </c>
      <c r="C333" s="64" t="s">
        <v>6345</v>
      </c>
      <c r="D333" s="65">
        <v>42793</v>
      </c>
      <c r="E333" s="66">
        <v>1</v>
      </c>
      <c r="F333" s="66">
        <v>11</v>
      </c>
      <c r="G333" s="66" t="str">
        <f>_xlfn.XLOOKUP(E333,Kustannuspaikat!$A$3:$A$8,Kustannuspaikat!$B$3:$B$8,"Tarkista KP-numero")</f>
        <v>Kirjanpito</v>
      </c>
      <c r="H333" s="66" t="str">
        <f>_xlfn.XLOOKUP(F333,Kustannuspaikat!$C$3:$C$13,Kustannuspaikat!$D$3:$D$13,"Tarkista KP-numero")</f>
        <v>Helsinki</v>
      </c>
      <c r="I333" s="67">
        <v>12541.6</v>
      </c>
      <c r="J333" s="68"/>
      <c r="K333" s="66">
        <v>2178</v>
      </c>
      <c r="L333" s="68" t="s">
        <v>182</v>
      </c>
    </row>
    <row r="334" spans="1:12">
      <c r="A334" s="63">
        <v>1600</v>
      </c>
      <c r="B334" s="63" t="s">
        <v>6013</v>
      </c>
      <c r="C334" s="64" t="s">
        <v>6346</v>
      </c>
      <c r="D334" s="65">
        <v>42793</v>
      </c>
      <c r="E334" s="66">
        <v>1</v>
      </c>
      <c r="F334" s="66">
        <v>12</v>
      </c>
      <c r="G334" s="66" t="str">
        <f>_xlfn.XLOOKUP(E334,Kustannuspaikat!$A$3:$A$8,Kustannuspaikat!$B$3:$B$8,"Tarkista KP-numero")</f>
        <v>Kirjanpito</v>
      </c>
      <c r="H334" s="66" t="str">
        <f>_xlfn.XLOOKUP(F334,Kustannuspaikat!$C$3:$C$13,Kustannuspaikat!$D$3:$D$13,"Tarkista KP-numero")</f>
        <v>Tampere</v>
      </c>
      <c r="I334" s="67">
        <v>1281</v>
      </c>
      <c r="J334" s="68"/>
      <c r="K334" s="66">
        <v>2341</v>
      </c>
      <c r="L334" s="68" t="s">
        <v>177</v>
      </c>
    </row>
    <row r="335" spans="1:12">
      <c r="A335" s="63">
        <v>1600</v>
      </c>
      <c r="B335" s="63" t="s">
        <v>6013</v>
      </c>
      <c r="C335" s="64" t="s">
        <v>6347</v>
      </c>
      <c r="D335" s="65">
        <v>42793</v>
      </c>
      <c r="E335" s="66">
        <v>3</v>
      </c>
      <c r="F335" s="68"/>
      <c r="G335" s="66" t="str">
        <f>_xlfn.XLOOKUP(E335,Kustannuspaikat!$A$3:$A$8,Kustannuspaikat!$B$3:$B$8,"Tarkista KP-numero")</f>
        <v>Seminaarit</v>
      </c>
      <c r="H335" s="66" t="str">
        <f>_xlfn.XLOOKUP(F335,Kustannuspaikat!$C$3:$C$13,Kustannuspaikat!$D$3:$D$13,"Tarkista KP-numero")</f>
        <v>Tarkista KP-numero</v>
      </c>
      <c r="I335" s="67">
        <v>283.04000000000002</v>
      </c>
      <c r="J335" s="68"/>
      <c r="K335" s="66">
        <v>2432</v>
      </c>
      <c r="L335" s="68" t="s">
        <v>176</v>
      </c>
    </row>
    <row r="336" spans="1:12">
      <c r="A336" s="63">
        <v>1600</v>
      </c>
      <c r="B336" s="63" t="s">
        <v>6013</v>
      </c>
      <c r="C336" s="64" t="s">
        <v>6348</v>
      </c>
      <c r="D336" s="65">
        <v>42793</v>
      </c>
      <c r="E336" s="66">
        <v>3</v>
      </c>
      <c r="F336" s="68"/>
      <c r="G336" s="66" t="str">
        <f>_xlfn.XLOOKUP(E336,Kustannuspaikat!$A$3:$A$8,Kustannuspaikat!$B$3:$B$8,"Tarkista KP-numero")</f>
        <v>Seminaarit</v>
      </c>
      <c r="H336" s="66" t="str">
        <f>_xlfn.XLOOKUP(F336,Kustannuspaikat!$C$3:$C$13,Kustannuspaikat!$D$3:$D$13,"Tarkista KP-numero")</f>
        <v>Tarkista KP-numero</v>
      </c>
      <c r="I336" s="67">
        <v>20.74</v>
      </c>
      <c r="J336" s="68"/>
      <c r="K336" s="66">
        <v>2432</v>
      </c>
      <c r="L336" s="68" t="s">
        <v>176</v>
      </c>
    </row>
    <row r="337" spans="1:12">
      <c r="A337" s="63">
        <v>1600</v>
      </c>
      <c r="B337" s="63" t="s">
        <v>6013</v>
      </c>
      <c r="C337" s="64" t="s">
        <v>6349</v>
      </c>
      <c r="D337" s="65">
        <v>42793</v>
      </c>
      <c r="E337" s="66">
        <v>3</v>
      </c>
      <c r="F337" s="68"/>
      <c r="G337" s="66" t="str">
        <f>_xlfn.XLOOKUP(E337,Kustannuspaikat!$A$3:$A$8,Kustannuspaikat!$B$3:$B$8,"Tarkista KP-numero")</f>
        <v>Seminaarit</v>
      </c>
      <c r="H337" s="66" t="str">
        <f>_xlfn.XLOOKUP(F337,Kustannuspaikat!$C$3:$C$13,Kustannuspaikat!$D$3:$D$13,"Tarkista KP-numero")</f>
        <v>Tarkista KP-numero</v>
      </c>
      <c r="I337" s="67">
        <v>219.6</v>
      </c>
      <c r="J337" s="68"/>
      <c r="K337" s="66">
        <v>2432</v>
      </c>
      <c r="L337" s="68" t="s">
        <v>176</v>
      </c>
    </row>
    <row r="338" spans="1:12">
      <c r="A338" s="63">
        <v>1600</v>
      </c>
      <c r="B338" s="63" t="s">
        <v>6013</v>
      </c>
      <c r="C338" s="64" t="s">
        <v>6350</v>
      </c>
      <c r="D338" s="65">
        <v>42793</v>
      </c>
      <c r="E338" s="66">
        <v>1</v>
      </c>
      <c r="F338" s="66">
        <v>12</v>
      </c>
      <c r="G338" s="66" t="str">
        <f>_xlfn.XLOOKUP(E338,Kustannuspaikat!$A$3:$A$8,Kustannuspaikat!$B$3:$B$8,"Tarkista KP-numero")</f>
        <v>Kirjanpito</v>
      </c>
      <c r="H338" s="66" t="str">
        <f>_xlfn.XLOOKUP(F338,Kustannuspaikat!$C$3:$C$13,Kustannuspaikat!$D$3:$D$13,"Tarkista KP-numero")</f>
        <v>Tampere</v>
      </c>
      <c r="I338" s="67">
        <v>503.86</v>
      </c>
      <c r="J338" s="68"/>
      <c r="K338" s="66">
        <v>440</v>
      </c>
      <c r="L338" s="68" t="s">
        <v>239</v>
      </c>
    </row>
    <row r="339" spans="1:12">
      <c r="A339" s="63">
        <v>1600</v>
      </c>
      <c r="B339" s="63" t="s">
        <v>6013</v>
      </c>
      <c r="C339" s="64" t="s">
        <v>6351</v>
      </c>
      <c r="D339" s="65">
        <v>42793</v>
      </c>
      <c r="E339" s="66">
        <v>3</v>
      </c>
      <c r="F339" s="68"/>
      <c r="G339" s="66" t="str">
        <f>_xlfn.XLOOKUP(E339,Kustannuspaikat!$A$3:$A$8,Kustannuspaikat!$B$3:$B$8,"Tarkista KP-numero")</f>
        <v>Seminaarit</v>
      </c>
      <c r="H339" s="66" t="str">
        <f>_xlfn.XLOOKUP(F339,Kustannuspaikat!$C$3:$C$13,Kustannuspaikat!$D$3:$D$13,"Tarkista KP-numero")</f>
        <v>Tarkista KP-numero</v>
      </c>
      <c r="I339" s="67">
        <v>219.6</v>
      </c>
      <c r="J339" s="68"/>
      <c r="K339" s="66">
        <v>440</v>
      </c>
      <c r="L339" s="68" t="s">
        <v>239</v>
      </c>
    </row>
    <row r="340" spans="1:12">
      <c r="A340" s="63">
        <v>1600</v>
      </c>
      <c r="B340" s="63" t="s">
        <v>6013</v>
      </c>
      <c r="C340" s="64" t="s">
        <v>6352</v>
      </c>
      <c r="D340" s="65">
        <v>42793</v>
      </c>
      <c r="E340" s="66">
        <v>1</v>
      </c>
      <c r="F340" s="66">
        <v>12</v>
      </c>
      <c r="G340" s="66" t="str">
        <f>_xlfn.XLOOKUP(E340,Kustannuspaikat!$A$3:$A$8,Kustannuspaikat!$B$3:$B$8,"Tarkista KP-numero")</f>
        <v>Kirjanpito</v>
      </c>
      <c r="H340" s="66" t="str">
        <f>_xlfn.XLOOKUP(F340,Kustannuspaikat!$C$3:$C$13,Kustannuspaikat!$D$3:$D$13,"Tarkista KP-numero")</f>
        <v>Tampere</v>
      </c>
      <c r="I340" s="67">
        <v>1409.1</v>
      </c>
      <c r="J340" s="68"/>
      <c r="K340" s="66">
        <v>2178</v>
      </c>
      <c r="L340" s="68" t="s">
        <v>182</v>
      </c>
    </row>
    <row r="341" spans="1:12">
      <c r="A341" s="63">
        <v>1600</v>
      </c>
      <c r="B341" s="63" t="s">
        <v>6013</v>
      </c>
      <c r="C341" s="64" t="s">
        <v>6353</v>
      </c>
      <c r="D341" s="65">
        <v>42793</v>
      </c>
      <c r="E341" s="66">
        <v>6</v>
      </c>
      <c r="F341" s="66">
        <v>61</v>
      </c>
      <c r="G341" s="66" t="str">
        <f>_xlfn.XLOOKUP(E341,Kustannuspaikat!$A$3:$A$8,Kustannuspaikat!$B$3:$B$8,"Tarkista KP-numero")</f>
        <v>Muut palvelut</v>
      </c>
      <c r="H341" s="66" t="str">
        <f>_xlfn.XLOOKUP(F341,Kustannuspaikat!$C$3:$C$13,Kustannuspaikat!$D$3:$D$13,"Tarkista KP-numero")</f>
        <v>Helsinki</v>
      </c>
      <c r="I341" s="67">
        <v>890.6</v>
      </c>
      <c r="J341" s="68"/>
      <c r="K341" s="66">
        <v>2178</v>
      </c>
      <c r="L341" s="68" t="s">
        <v>182</v>
      </c>
    </row>
    <row r="342" spans="1:12">
      <c r="A342" s="63">
        <v>1600</v>
      </c>
      <c r="B342" s="63" t="s">
        <v>6013</v>
      </c>
      <c r="C342" s="64" t="s">
        <v>6354</v>
      </c>
      <c r="D342" s="65">
        <v>42793</v>
      </c>
      <c r="E342" s="66">
        <v>2</v>
      </c>
      <c r="F342" s="66">
        <v>22</v>
      </c>
      <c r="G342" s="66" t="str">
        <f>_xlfn.XLOOKUP(E342,Kustannuspaikat!$A$3:$A$8,Kustannuspaikat!$B$3:$B$8,"Tarkista KP-numero")</f>
        <v>Konsultointi</v>
      </c>
      <c r="H342" s="66" t="str">
        <f>_xlfn.XLOOKUP(F342,Kustannuspaikat!$C$3:$C$13,Kustannuspaikat!$D$3:$D$13,"Tarkista KP-numero")</f>
        <v>Tampere</v>
      </c>
      <c r="I342" s="67">
        <v>488</v>
      </c>
      <c r="J342" s="68"/>
      <c r="K342" s="66">
        <v>2077</v>
      </c>
      <c r="L342" s="68" t="s">
        <v>186</v>
      </c>
    </row>
    <row r="343" spans="1:12">
      <c r="A343" s="63">
        <v>1600</v>
      </c>
      <c r="B343" s="63" t="s">
        <v>6013</v>
      </c>
      <c r="C343" s="64" t="s">
        <v>6355</v>
      </c>
      <c r="D343" s="65">
        <v>42793</v>
      </c>
      <c r="E343" s="66">
        <v>1</v>
      </c>
      <c r="F343" s="66">
        <v>11</v>
      </c>
      <c r="G343" s="66" t="str">
        <f>_xlfn.XLOOKUP(E343,Kustannuspaikat!$A$3:$A$8,Kustannuspaikat!$B$3:$B$8,"Tarkista KP-numero")</f>
        <v>Kirjanpito</v>
      </c>
      <c r="H343" s="66" t="str">
        <f>_xlfn.XLOOKUP(F343,Kustannuspaikat!$C$3:$C$13,Kustannuspaikat!$D$3:$D$13,"Tarkista KP-numero")</f>
        <v>Helsinki</v>
      </c>
      <c r="I343" s="67">
        <v>3530.68</v>
      </c>
      <c r="J343" s="68"/>
      <c r="K343" s="66">
        <v>949</v>
      </c>
      <c r="L343" s="68" t="s">
        <v>208</v>
      </c>
    </row>
    <row r="344" spans="1:12">
      <c r="A344" s="63">
        <v>1600</v>
      </c>
      <c r="B344" s="63" t="s">
        <v>6013</v>
      </c>
      <c r="C344" s="64" t="s">
        <v>6356</v>
      </c>
      <c r="D344" s="65">
        <v>42793</v>
      </c>
      <c r="E344" s="66">
        <v>1</v>
      </c>
      <c r="F344" s="66">
        <v>11</v>
      </c>
      <c r="G344" s="66" t="str">
        <f>_xlfn.XLOOKUP(E344,Kustannuspaikat!$A$3:$A$8,Kustannuspaikat!$B$3:$B$8,"Tarkista KP-numero")</f>
        <v>Kirjanpito</v>
      </c>
      <c r="H344" s="66" t="str">
        <f>_xlfn.XLOOKUP(F344,Kustannuspaikat!$C$3:$C$13,Kustannuspaikat!$D$3:$D$13,"Tarkista KP-numero")</f>
        <v>Helsinki</v>
      </c>
      <c r="I344" s="67">
        <v>3330.6</v>
      </c>
      <c r="J344" s="68"/>
      <c r="K344" s="66">
        <v>949</v>
      </c>
      <c r="L344" s="68" t="s">
        <v>208</v>
      </c>
    </row>
    <row r="345" spans="1:12">
      <c r="A345" s="63">
        <v>1600</v>
      </c>
      <c r="B345" s="63" t="s">
        <v>6013</v>
      </c>
      <c r="C345" s="64" t="s">
        <v>6357</v>
      </c>
      <c r="D345" s="65">
        <v>42793</v>
      </c>
      <c r="E345" s="66">
        <v>1</v>
      </c>
      <c r="F345" s="66">
        <v>11</v>
      </c>
      <c r="G345" s="66" t="str">
        <f>_xlfn.XLOOKUP(E345,Kustannuspaikat!$A$3:$A$8,Kustannuspaikat!$B$3:$B$8,"Tarkista KP-numero")</f>
        <v>Kirjanpito</v>
      </c>
      <c r="H345" s="66" t="str">
        <f>_xlfn.XLOOKUP(F345,Kustannuspaikat!$C$3:$C$13,Kustannuspaikat!$D$3:$D$13,"Tarkista KP-numero")</f>
        <v>Helsinki</v>
      </c>
      <c r="I345" s="67">
        <v>1098</v>
      </c>
      <c r="J345" s="68"/>
      <c r="K345" s="66">
        <v>949</v>
      </c>
      <c r="L345" s="68" t="s">
        <v>208</v>
      </c>
    </row>
    <row r="346" spans="1:12">
      <c r="A346" s="63">
        <v>1600</v>
      </c>
      <c r="B346" s="63" t="s">
        <v>6013</v>
      </c>
      <c r="C346" s="64" t="s">
        <v>6358</v>
      </c>
      <c r="D346" s="65">
        <v>42793</v>
      </c>
      <c r="E346" s="66">
        <v>6</v>
      </c>
      <c r="F346" s="66">
        <v>61</v>
      </c>
      <c r="G346" s="66" t="str">
        <f>_xlfn.XLOOKUP(E346,Kustannuspaikat!$A$3:$A$8,Kustannuspaikat!$B$3:$B$8,"Tarkista KP-numero")</f>
        <v>Muut palvelut</v>
      </c>
      <c r="H346" s="66" t="str">
        <f>_xlfn.XLOOKUP(F346,Kustannuspaikat!$C$3:$C$13,Kustannuspaikat!$D$3:$D$13,"Tarkista KP-numero")</f>
        <v>Helsinki</v>
      </c>
      <c r="I346" s="67">
        <v>4972.72</v>
      </c>
      <c r="J346" s="68"/>
      <c r="K346" s="66">
        <v>949</v>
      </c>
      <c r="L346" s="68" t="s">
        <v>208</v>
      </c>
    </row>
    <row r="347" spans="1:12">
      <c r="A347" s="63">
        <v>1600</v>
      </c>
      <c r="B347" s="63" t="s">
        <v>6013</v>
      </c>
      <c r="C347" s="64" t="s">
        <v>6359</v>
      </c>
      <c r="D347" s="65">
        <v>42793</v>
      </c>
      <c r="E347" s="66">
        <v>1</v>
      </c>
      <c r="F347" s="66">
        <v>11</v>
      </c>
      <c r="G347" s="66" t="str">
        <f>_xlfn.XLOOKUP(E347,Kustannuspaikat!$A$3:$A$8,Kustannuspaikat!$B$3:$B$8,"Tarkista KP-numero")</f>
        <v>Kirjanpito</v>
      </c>
      <c r="H347" s="66" t="str">
        <f>_xlfn.XLOOKUP(F347,Kustannuspaikat!$C$3:$C$13,Kustannuspaikat!$D$3:$D$13,"Tarkista KP-numero")</f>
        <v>Helsinki</v>
      </c>
      <c r="I347" s="67">
        <v>6782.37</v>
      </c>
      <c r="J347" s="68"/>
      <c r="K347" s="66">
        <v>111</v>
      </c>
      <c r="L347" s="68" t="s">
        <v>272</v>
      </c>
    </row>
    <row r="348" spans="1:12">
      <c r="A348" s="63">
        <v>1600</v>
      </c>
      <c r="B348" s="63" t="s">
        <v>6013</v>
      </c>
      <c r="C348" s="64" t="s">
        <v>6360</v>
      </c>
      <c r="D348" s="65">
        <v>42793</v>
      </c>
      <c r="E348" s="66">
        <v>3</v>
      </c>
      <c r="F348" s="68"/>
      <c r="G348" s="66" t="str">
        <f>_xlfn.XLOOKUP(E348,Kustannuspaikat!$A$3:$A$8,Kustannuspaikat!$B$3:$B$8,"Tarkista KP-numero")</f>
        <v>Seminaarit</v>
      </c>
      <c r="H348" s="66" t="str">
        <f>_xlfn.XLOOKUP(F348,Kustannuspaikat!$C$3:$C$13,Kustannuspaikat!$D$3:$D$13,"Tarkista KP-numero")</f>
        <v>Tarkista KP-numero</v>
      </c>
      <c r="I348" s="67">
        <v>219.6</v>
      </c>
      <c r="J348" s="68"/>
      <c r="K348" s="66">
        <v>111</v>
      </c>
      <c r="L348" s="68" t="s">
        <v>272</v>
      </c>
    </row>
    <row r="349" spans="1:12">
      <c r="A349" s="63">
        <v>1600</v>
      </c>
      <c r="B349" s="63" t="s">
        <v>6013</v>
      </c>
      <c r="C349" s="64" t="s">
        <v>6361</v>
      </c>
      <c r="D349" s="65">
        <v>42793</v>
      </c>
      <c r="E349" s="66">
        <v>1</v>
      </c>
      <c r="F349" s="66">
        <v>11</v>
      </c>
      <c r="G349" s="66" t="str">
        <f>_xlfn.XLOOKUP(E349,Kustannuspaikat!$A$3:$A$8,Kustannuspaikat!$B$3:$B$8,"Tarkista KP-numero")</f>
        <v>Kirjanpito</v>
      </c>
      <c r="H349" s="66" t="str">
        <f>_xlfn.XLOOKUP(F349,Kustannuspaikat!$C$3:$C$13,Kustannuspaikat!$D$3:$D$13,"Tarkista KP-numero")</f>
        <v>Helsinki</v>
      </c>
      <c r="I349" s="67">
        <v>1356.64</v>
      </c>
      <c r="J349" s="68"/>
      <c r="K349" s="66">
        <v>111</v>
      </c>
      <c r="L349" s="68" t="s">
        <v>272</v>
      </c>
    </row>
    <row r="350" spans="1:12">
      <c r="A350" s="63">
        <v>1600</v>
      </c>
      <c r="B350" s="63" t="s">
        <v>6013</v>
      </c>
      <c r="C350" s="64" t="s">
        <v>6362</v>
      </c>
      <c r="D350" s="65">
        <v>42793</v>
      </c>
      <c r="E350" s="66">
        <v>6</v>
      </c>
      <c r="F350" s="66">
        <v>61</v>
      </c>
      <c r="G350" s="66" t="str">
        <f>_xlfn.XLOOKUP(E350,Kustannuspaikat!$A$3:$A$8,Kustannuspaikat!$B$3:$B$8,"Tarkista KP-numero")</f>
        <v>Muut palvelut</v>
      </c>
      <c r="H350" s="66" t="str">
        <f>_xlfn.XLOOKUP(F350,Kustannuspaikat!$C$3:$C$13,Kustannuspaikat!$D$3:$D$13,"Tarkista KP-numero")</f>
        <v>Helsinki</v>
      </c>
      <c r="I350" s="67">
        <v>3708.8</v>
      </c>
      <c r="J350" s="68"/>
      <c r="K350" s="66">
        <v>111</v>
      </c>
      <c r="L350" s="68" t="s">
        <v>272</v>
      </c>
    </row>
    <row r="351" spans="1:12">
      <c r="A351" s="63">
        <v>1600</v>
      </c>
      <c r="B351" s="63" t="s">
        <v>6013</v>
      </c>
      <c r="C351" s="64" t="s">
        <v>6363</v>
      </c>
      <c r="D351" s="65">
        <v>42793</v>
      </c>
      <c r="E351" s="66">
        <v>6</v>
      </c>
      <c r="F351" s="66">
        <v>61</v>
      </c>
      <c r="G351" s="66" t="str">
        <f>_xlfn.XLOOKUP(E351,Kustannuspaikat!$A$3:$A$8,Kustannuspaikat!$B$3:$B$8,"Tarkista KP-numero")</f>
        <v>Muut palvelut</v>
      </c>
      <c r="H351" s="66" t="str">
        <f>_xlfn.XLOOKUP(F351,Kustannuspaikat!$C$3:$C$13,Kustannuspaikat!$D$3:$D$13,"Tarkista KP-numero")</f>
        <v>Helsinki</v>
      </c>
      <c r="I351" s="67">
        <v>11419.2</v>
      </c>
      <c r="J351" s="68"/>
      <c r="K351" s="66">
        <v>111</v>
      </c>
      <c r="L351" s="68" t="s">
        <v>272</v>
      </c>
    </row>
    <row r="352" spans="1:12">
      <c r="A352" s="63">
        <v>1600</v>
      </c>
      <c r="B352" s="63" t="s">
        <v>6013</v>
      </c>
      <c r="C352" s="64" t="s">
        <v>6364</v>
      </c>
      <c r="D352" s="65">
        <v>42793</v>
      </c>
      <c r="E352" s="66">
        <v>2</v>
      </c>
      <c r="F352" s="66">
        <v>22</v>
      </c>
      <c r="G352" s="66" t="str">
        <f>_xlfn.XLOOKUP(E352,Kustannuspaikat!$A$3:$A$8,Kustannuspaikat!$B$3:$B$8,"Tarkista KP-numero")</f>
        <v>Konsultointi</v>
      </c>
      <c r="H352" s="66" t="str">
        <f>_xlfn.XLOOKUP(F352,Kustannuspaikat!$C$3:$C$13,Kustannuspaikat!$D$3:$D$13,"Tarkista KP-numero")</f>
        <v>Tampere</v>
      </c>
      <c r="I352" s="67">
        <v>488</v>
      </c>
      <c r="J352" s="68"/>
      <c r="K352" s="66">
        <v>1268</v>
      </c>
      <c r="L352" s="68" t="s">
        <v>198</v>
      </c>
    </row>
    <row r="353" spans="1:12">
      <c r="A353" s="63">
        <v>1600</v>
      </c>
      <c r="B353" s="63" t="s">
        <v>6013</v>
      </c>
      <c r="C353" s="64" t="s">
        <v>6365</v>
      </c>
      <c r="D353" s="65">
        <v>42793</v>
      </c>
      <c r="E353" s="66">
        <v>1</v>
      </c>
      <c r="F353" s="66">
        <v>12</v>
      </c>
      <c r="G353" s="66" t="str">
        <f>_xlfn.XLOOKUP(E353,Kustannuspaikat!$A$3:$A$8,Kustannuspaikat!$B$3:$B$8,"Tarkista KP-numero")</f>
        <v>Kirjanpito</v>
      </c>
      <c r="H353" s="66" t="str">
        <f>_xlfn.XLOOKUP(F353,Kustannuspaikat!$C$3:$C$13,Kustannuspaikat!$D$3:$D$13,"Tarkista KP-numero")</f>
        <v>Tampere</v>
      </c>
      <c r="I353" s="67">
        <v>1372.5</v>
      </c>
      <c r="J353" s="68"/>
      <c r="K353" s="66">
        <v>1268</v>
      </c>
      <c r="L353" s="68" t="s">
        <v>198</v>
      </c>
    </row>
    <row r="354" spans="1:12">
      <c r="A354" s="63">
        <v>1600</v>
      </c>
      <c r="B354" s="63" t="s">
        <v>6013</v>
      </c>
      <c r="C354" s="64" t="s">
        <v>6366</v>
      </c>
      <c r="D354" s="65">
        <v>42793</v>
      </c>
      <c r="E354" s="66">
        <v>6</v>
      </c>
      <c r="F354" s="66">
        <v>62</v>
      </c>
      <c r="G354" s="66" t="str">
        <f>_xlfn.XLOOKUP(E354,Kustannuspaikat!$A$3:$A$8,Kustannuspaikat!$B$3:$B$8,"Tarkista KP-numero")</f>
        <v>Muut palvelut</v>
      </c>
      <c r="H354" s="66" t="str">
        <f>_xlfn.XLOOKUP(F354,Kustannuspaikat!$C$3:$C$13,Kustannuspaikat!$D$3:$D$13,"Tarkista KP-numero")</f>
        <v>Tampere</v>
      </c>
      <c r="I354" s="67">
        <v>829.6</v>
      </c>
      <c r="J354" s="68"/>
      <c r="K354" s="66">
        <v>1268</v>
      </c>
      <c r="L354" s="68" t="s">
        <v>198</v>
      </c>
    </row>
    <row r="355" spans="1:12">
      <c r="A355" s="63">
        <v>1600</v>
      </c>
      <c r="B355" s="63" t="s">
        <v>6013</v>
      </c>
      <c r="C355" s="64" t="s">
        <v>6367</v>
      </c>
      <c r="D355" s="65">
        <v>42793</v>
      </c>
      <c r="E355" s="66">
        <v>5</v>
      </c>
      <c r="F355" s="66">
        <v>52</v>
      </c>
      <c r="G355" s="66" t="str">
        <f>_xlfn.XLOOKUP(E355,Kustannuspaikat!$A$3:$A$8,Kustannuspaikat!$B$3:$B$8,"Tarkista KP-numero")</f>
        <v>Tiedotus</v>
      </c>
      <c r="H355" s="66" t="str">
        <f>_xlfn.XLOOKUP(F355,Kustannuspaikat!$C$3:$C$13,Kustannuspaikat!$D$3:$D$13,"Tarkista KP-numero")</f>
        <v>Tampere</v>
      </c>
      <c r="I355" s="67">
        <v>677.1</v>
      </c>
      <c r="J355" s="68"/>
      <c r="K355" s="66">
        <v>3081</v>
      </c>
      <c r="L355" s="68" t="s">
        <v>153</v>
      </c>
    </row>
    <row r="356" spans="1:12">
      <c r="A356" s="63">
        <v>1600</v>
      </c>
      <c r="B356" s="63" t="s">
        <v>6013</v>
      </c>
      <c r="C356" s="64" t="s">
        <v>6368</v>
      </c>
      <c r="D356" s="65">
        <v>42793</v>
      </c>
      <c r="E356" s="66">
        <v>3</v>
      </c>
      <c r="F356" s="68"/>
      <c r="G356" s="66" t="str">
        <f>_xlfn.XLOOKUP(E356,Kustannuspaikat!$A$3:$A$8,Kustannuspaikat!$B$3:$B$8,"Tarkista KP-numero")</f>
        <v>Seminaarit</v>
      </c>
      <c r="H356" s="66" t="str">
        <f>_xlfn.XLOOKUP(F356,Kustannuspaikat!$C$3:$C$13,Kustannuspaikat!$D$3:$D$13,"Tarkista KP-numero")</f>
        <v>Tarkista KP-numero</v>
      </c>
      <c r="I356" s="67">
        <v>244</v>
      </c>
      <c r="J356" s="68"/>
      <c r="K356" s="66">
        <v>3081</v>
      </c>
      <c r="L356" s="68" t="s">
        <v>153</v>
      </c>
    </row>
    <row r="357" spans="1:12">
      <c r="A357" s="63">
        <v>1600</v>
      </c>
      <c r="B357" s="63" t="s">
        <v>6013</v>
      </c>
      <c r="C357" s="64" t="s">
        <v>6369</v>
      </c>
      <c r="D357" s="65">
        <v>42796</v>
      </c>
      <c r="E357" s="66">
        <v>3</v>
      </c>
      <c r="F357" s="68"/>
      <c r="G357" s="66" t="str">
        <f>_xlfn.XLOOKUP(E357,Kustannuspaikat!$A$3:$A$8,Kustannuspaikat!$B$3:$B$8,"Tarkista KP-numero")</f>
        <v>Seminaarit</v>
      </c>
      <c r="H357" s="66" t="str">
        <f>_xlfn.XLOOKUP(F357,Kustannuspaikat!$C$3:$C$13,Kustannuspaikat!$D$3:$D$13,"Tarkista KP-numero")</f>
        <v>Tarkista KP-numero</v>
      </c>
      <c r="I357" s="68"/>
      <c r="J357" s="67">
        <v>-136.63999999999999</v>
      </c>
      <c r="K357" s="66">
        <v>93</v>
      </c>
      <c r="L357" s="68" t="s">
        <v>282</v>
      </c>
    </row>
    <row r="358" spans="1:12">
      <c r="A358" s="63">
        <v>1600</v>
      </c>
      <c r="B358" s="63" t="s">
        <v>6013</v>
      </c>
      <c r="C358" s="64" t="s">
        <v>6370</v>
      </c>
      <c r="D358" s="65">
        <v>42796</v>
      </c>
      <c r="E358" s="66">
        <v>3</v>
      </c>
      <c r="F358" s="68"/>
      <c r="G358" s="66" t="str">
        <f>_xlfn.XLOOKUP(E358,Kustannuspaikat!$A$3:$A$8,Kustannuspaikat!$B$3:$B$8,"Tarkista KP-numero")</f>
        <v>Seminaarit</v>
      </c>
      <c r="H358" s="66" t="str">
        <f>_xlfn.XLOOKUP(F358,Kustannuspaikat!$C$3:$C$13,Kustannuspaikat!$D$3:$D$13,"Tarkista KP-numero")</f>
        <v>Tarkista KP-numero</v>
      </c>
      <c r="I358" s="67">
        <v>117.12</v>
      </c>
      <c r="J358" s="68"/>
      <c r="K358" s="66">
        <v>93</v>
      </c>
      <c r="L358" s="68" t="s">
        <v>282</v>
      </c>
    </row>
    <row r="359" spans="1:12">
      <c r="A359" s="63">
        <v>1600</v>
      </c>
      <c r="B359" s="63" t="s">
        <v>6013</v>
      </c>
      <c r="C359" s="64" t="s">
        <v>6371</v>
      </c>
      <c r="D359" s="65">
        <v>42796</v>
      </c>
      <c r="E359" s="66">
        <v>1</v>
      </c>
      <c r="F359" s="66">
        <v>11</v>
      </c>
      <c r="G359" s="66" t="str">
        <f>_xlfn.XLOOKUP(E359,Kustannuspaikat!$A$3:$A$8,Kustannuspaikat!$B$3:$B$8,"Tarkista KP-numero")</f>
        <v>Kirjanpito</v>
      </c>
      <c r="H359" s="66" t="str">
        <f>_xlfn.XLOOKUP(F359,Kustannuspaikat!$C$3:$C$13,Kustannuspaikat!$D$3:$D$13,"Tarkista KP-numero")</f>
        <v>Helsinki</v>
      </c>
      <c r="I359" s="67">
        <v>732</v>
      </c>
      <c r="J359" s="68"/>
      <c r="K359" s="66">
        <v>539</v>
      </c>
      <c r="L359" s="68" t="s">
        <v>232</v>
      </c>
    </row>
    <row r="360" spans="1:12">
      <c r="A360" s="63">
        <v>1600</v>
      </c>
      <c r="B360" s="63" t="s">
        <v>6013</v>
      </c>
      <c r="C360" s="64" t="s">
        <v>6372</v>
      </c>
      <c r="D360" s="65">
        <v>42796</v>
      </c>
      <c r="E360" s="66">
        <v>6</v>
      </c>
      <c r="F360" s="66">
        <v>61</v>
      </c>
      <c r="G360" s="66" t="str">
        <f>_xlfn.XLOOKUP(E360,Kustannuspaikat!$A$3:$A$8,Kustannuspaikat!$B$3:$B$8,"Tarkista KP-numero")</f>
        <v>Muut palvelut</v>
      </c>
      <c r="H360" s="66" t="str">
        <f>_xlfn.XLOOKUP(F360,Kustannuspaikat!$C$3:$C$13,Kustannuspaikat!$D$3:$D$13,"Tarkista KP-numero")</f>
        <v>Helsinki</v>
      </c>
      <c r="I360" s="67">
        <v>1177.3</v>
      </c>
      <c r="J360" s="68"/>
      <c r="K360" s="66">
        <v>2078</v>
      </c>
      <c r="L360" s="68" t="s">
        <v>185</v>
      </c>
    </row>
    <row r="361" spans="1:12">
      <c r="A361" s="63">
        <v>1600</v>
      </c>
      <c r="B361" s="63" t="s">
        <v>6013</v>
      </c>
      <c r="C361" s="64" t="s">
        <v>6373</v>
      </c>
      <c r="D361" s="65">
        <v>42796</v>
      </c>
      <c r="E361" s="66">
        <v>2</v>
      </c>
      <c r="F361" s="66">
        <v>22</v>
      </c>
      <c r="G361" s="66" t="str">
        <f>_xlfn.XLOOKUP(E361,Kustannuspaikat!$A$3:$A$8,Kustannuspaikat!$B$3:$B$8,"Tarkista KP-numero")</f>
        <v>Konsultointi</v>
      </c>
      <c r="H361" s="66" t="str">
        <f>_xlfn.XLOOKUP(F361,Kustannuspaikat!$C$3:$C$13,Kustannuspaikat!$D$3:$D$13,"Tarkista KP-numero")</f>
        <v>Tampere</v>
      </c>
      <c r="I361" s="68"/>
      <c r="J361" s="67">
        <v>-1409.1</v>
      </c>
      <c r="K361" s="66">
        <v>133</v>
      </c>
      <c r="L361" s="68" t="s">
        <v>269</v>
      </c>
    </row>
    <row r="362" spans="1:12">
      <c r="A362" s="63">
        <v>1600</v>
      </c>
      <c r="B362" s="63" t="s">
        <v>6013</v>
      </c>
      <c r="C362" s="64" t="s">
        <v>6374</v>
      </c>
      <c r="D362" s="65">
        <v>42796</v>
      </c>
      <c r="E362" s="66">
        <v>1</v>
      </c>
      <c r="F362" s="66">
        <v>11</v>
      </c>
      <c r="G362" s="66" t="str">
        <f>_xlfn.XLOOKUP(E362,Kustannuspaikat!$A$3:$A$8,Kustannuspaikat!$B$3:$B$8,"Tarkista KP-numero")</f>
        <v>Kirjanpito</v>
      </c>
      <c r="H362" s="66" t="str">
        <f>_xlfn.XLOOKUP(F362,Kustannuspaikat!$C$3:$C$13,Kustannuspaikat!$D$3:$D$13,"Tarkista KP-numero")</f>
        <v>Helsinki</v>
      </c>
      <c r="I362" s="67">
        <v>12023.41</v>
      </c>
      <c r="J362" s="68"/>
      <c r="K362" s="66">
        <v>3081</v>
      </c>
      <c r="L362" s="68" t="s">
        <v>153</v>
      </c>
    </row>
    <row r="363" spans="1:12">
      <c r="A363" s="63">
        <v>1600</v>
      </c>
      <c r="B363" s="63" t="s">
        <v>6013</v>
      </c>
      <c r="C363" s="64" t="s">
        <v>6375</v>
      </c>
      <c r="D363" s="65">
        <v>42796</v>
      </c>
      <c r="E363" s="66">
        <v>1</v>
      </c>
      <c r="F363" s="66">
        <v>11</v>
      </c>
      <c r="G363" s="66" t="str">
        <f>_xlfn.XLOOKUP(E363,Kustannuspaikat!$A$3:$A$8,Kustannuspaikat!$B$3:$B$8,"Tarkista KP-numero")</f>
        <v>Kirjanpito</v>
      </c>
      <c r="H363" s="66" t="str">
        <f>_xlfn.XLOOKUP(F363,Kustannuspaikat!$C$3:$C$13,Kustannuspaikat!$D$3:$D$13,"Tarkista KP-numero")</f>
        <v>Helsinki</v>
      </c>
      <c r="I363" s="67">
        <v>488</v>
      </c>
      <c r="J363" s="68"/>
      <c r="K363" s="66">
        <v>3081</v>
      </c>
      <c r="L363" s="68" t="s">
        <v>153</v>
      </c>
    </row>
    <row r="364" spans="1:12">
      <c r="A364" s="63">
        <v>1600</v>
      </c>
      <c r="B364" s="63" t="s">
        <v>6013</v>
      </c>
      <c r="C364" s="64" t="s">
        <v>6376</v>
      </c>
      <c r="D364" s="65">
        <v>42799</v>
      </c>
      <c r="E364" s="66">
        <v>6</v>
      </c>
      <c r="F364" s="66">
        <v>62</v>
      </c>
      <c r="G364" s="66" t="str">
        <f>_xlfn.XLOOKUP(E364,Kustannuspaikat!$A$3:$A$8,Kustannuspaikat!$B$3:$B$8,"Tarkista KP-numero")</f>
        <v>Muut palvelut</v>
      </c>
      <c r="H364" s="66" t="str">
        <f>_xlfn.XLOOKUP(F364,Kustannuspaikat!$C$3:$C$13,Kustannuspaikat!$D$3:$D$13,"Tarkista KP-numero")</f>
        <v>Tampere</v>
      </c>
      <c r="I364" s="67">
        <v>634.4</v>
      </c>
      <c r="J364" s="68"/>
      <c r="K364" s="66">
        <v>225</v>
      </c>
      <c r="L364" s="68" t="s">
        <v>258</v>
      </c>
    </row>
    <row r="365" spans="1:12">
      <c r="A365" s="63">
        <v>1600</v>
      </c>
      <c r="B365" s="63" t="s">
        <v>6013</v>
      </c>
      <c r="C365" s="64" t="s">
        <v>6377</v>
      </c>
      <c r="D365" s="65">
        <v>42799</v>
      </c>
      <c r="E365" s="66">
        <v>3</v>
      </c>
      <c r="F365" s="68"/>
      <c r="G365" s="66" t="str">
        <f>_xlfn.XLOOKUP(E365,Kustannuspaikat!$A$3:$A$8,Kustannuspaikat!$B$3:$B$8,"Tarkista KP-numero")</f>
        <v>Seminaarit</v>
      </c>
      <c r="H365" s="66" t="str">
        <f>_xlfn.XLOOKUP(F365,Kustannuspaikat!$C$3:$C$13,Kustannuspaikat!$D$3:$D$13,"Tarkista KP-numero")</f>
        <v>Tarkista KP-numero</v>
      </c>
      <c r="I365" s="67">
        <v>219.6</v>
      </c>
      <c r="J365" s="68"/>
      <c r="K365" s="66">
        <v>313</v>
      </c>
      <c r="L365" s="68" t="s">
        <v>246</v>
      </c>
    </row>
    <row r="366" spans="1:12">
      <c r="A366" s="63">
        <v>1600</v>
      </c>
      <c r="B366" s="63" t="s">
        <v>6013</v>
      </c>
      <c r="C366" s="64" t="s">
        <v>6378</v>
      </c>
      <c r="D366" s="65">
        <v>42799</v>
      </c>
      <c r="E366" s="66">
        <v>6</v>
      </c>
      <c r="F366" s="66">
        <v>62</v>
      </c>
      <c r="G366" s="66" t="str">
        <f>_xlfn.XLOOKUP(E366,Kustannuspaikat!$A$3:$A$8,Kustannuspaikat!$B$3:$B$8,"Tarkista KP-numero")</f>
        <v>Muut palvelut</v>
      </c>
      <c r="H366" s="66" t="str">
        <f>_xlfn.XLOOKUP(F366,Kustannuspaikat!$C$3:$C$13,Kustannuspaikat!$D$3:$D$13,"Tarkista KP-numero")</f>
        <v>Tampere</v>
      </c>
      <c r="I366" s="67">
        <v>663.68</v>
      </c>
      <c r="J366" s="68"/>
      <c r="K366" s="66">
        <v>483</v>
      </c>
      <c r="L366" s="68" t="s">
        <v>237</v>
      </c>
    </row>
    <row r="367" spans="1:12">
      <c r="A367" s="63">
        <v>1600</v>
      </c>
      <c r="B367" s="63" t="s">
        <v>6013</v>
      </c>
      <c r="C367" s="64" t="s">
        <v>6379</v>
      </c>
      <c r="D367" s="65">
        <v>42799</v>
      </c>
      <c r="E367" s="66">
        <v>3</v>
      </c>
      <c r="F367" s="68"/>
      <c r="G367" s="66" t="str">
        <f>_xlfn.XLOOKUP(E367,Kustannuspaikat!$A$3:$A$8,Kustannuspaikat!$B$3:$B$8,"Tarkista KP-numero")</f>
        <v>Seminaarit</v>
      </c>
      <c r="H367" s="66" t="str">
        <f>_xlfn.XLOOKUP(F367,Kustannuspaikat!$C$3:$C$13,Kustannuspaikat!$D$3:$D$13,"Tarkista KP-numero")</f>
        <v>Tarkista KP-numero</v>
      </c>
      <c r="I367" s="67">
        <v>219.6</v>
      </c>
      <c r="J367" s="68"/>
      <c r="K367" s="66">
        <v>503</v>
      </c>
      <c r="L367" s="68" t="s">
        <v>235</v>
      </c>
    </row>
    <row r="368" spans="1:12">
      <c r="A368" s="63">
        <v>1600</v>
      </c>
      <c r="B368" s="63" t="s">
        <v>6013</v>
      </c>
      <c r="C368" s="64" t="s">
        <v>6380</v>
      </c>
      <c r="D368" s="65">
        <v>42799</v>
      </c>
      <c r="E368" s="66">
        <v>1</v>
      </c>
      <c r="F368" s="66">
        <v>12</v>
      </c>
      <c r="G368" s="66" t="str">
        <f>_xlfn.XLOOKUP(E368,Kustannuspaikat!$A$3:$A$8,Kustannuspaikat!$B$3:$B$8,"Tarkista KP-numero")</f>
        <v>Kirjanpito</v>
      </c>
      <c r="H368" s="66" t="str">
        <f>_xlfn.XLOOKUP(F368,Kustannuspaikat!$C$3:$C$13,Kustannuspaikat!$D$3:$D$13,"Tarkista KP-numero")</f>
        <v>Tampere</v>
      </c>
      <c r="I368" s="67">
        <v>1298.08</v>
      </c>
      <c r="J368" s="68"/>
      <c r="K368" s="66">
        <v>593</v>
      </c>
      <c r="L368" s="68" t="s">
        <v>229</v>
      </c>
    </row>
    <row r="369" spans="1:12">
      <c r="A369" s="63">
        <v>1600</v>
      </c>
      <c r="B369" s="63" t="s">
        <v>6013</v>
      </c>
      <c r="C369" s="64" t="s">
        <v>6381</v>
      </c>
      <c r="D369" s="65">
        <v>42799</v>
      </c>
      <c r="E369" s="66">
        <v>3</v>
      </c>
      <c r="F369" s="68"/>
      <c r="G369" s="66" t="str">
        <f>_xlfn.XLOOKUP(E369,Kustannuspaikat!$A$3:$A$8,Kustannuspaikat!$B$3:$B$8,"Tarkista KP-numero")</f>
        <v>Seminaarit</v>
      </c>
      <c r="H369" s="66" t="str">
        <f>_xlfn.XLOOKUP(F369,Kustannuspaikat!$C$3:$C$13,Kustannuspaikat!$D$3:$D$13,"Tarkista KP-numero")</f>
        <v>Tarkista KP-numero</v>
      </c>
      <c r="I369" s="67">
        <v>219.6</v>
      </c>
      <c r="J369" s="68"/>
      <c r="K369" s="66">
        <v>1193</v>
      </c>
      <c r="L369" s="68" t="s">
        <v>199</v>
      </c>
    </row>
    <row r="370" spans="1:12">
      <c r="A370" s="63">
        <v>1600</v>
      </c>
      <c r="B370" s="63" t="s">
        <v>6013</v>
      </c>
      <c r="C370" s="64" t="s">
        <v>6382</v>
      </c>
      <c r="D370" s="65">
        <v>42799</v>
      </c>
      <c r="E370" s="66">
        <v>1</v>
      </c>
      <c r="F370" s="66">
        <v>12</v>
      </c>
      <c r="G370" s="66" t="str">
        <f>_xlfn.XLOOKUP(E370,Kustannuspaikat!$A$3:$A$8,Kustannuspaikat!$B$3:$B$8,"Tarkista KP-numero")</f>
        <v>Kirjanpito</v>
      </c>
      <c r="H370" s="66" t="str">
        <f>_xlfn.XLOOKUP(F370,Kustannuspaikat!$C$3:$C$13,Kustannuspaikat!$D$3:$D$13,"Tarkista KP-numero")</f>
        <v>Tampere</v>
      </c>
      <c r="I370" s="67">
        <v>1057.74</v>
      </c>
      <c r="J370" s="68"/>
      <c r="K370" s="66">
        <v>2037</v>
      </c>
      <c r="L370" s="68" t="s">
        <v>189</v>
      </c>
    </row>
    <row r="371" spans="1:12">
      <c r="A371" s="63">
        <v>1600</v>
      </c>
      <c r="B371" s="63" t="s">
        <v>6013</v>
      </c>
      <c r="C371" s="64" t="s">
        <v>6383</v>
      </c>
      <c r="D371" s="65">
        <v>42799</v>
      </c>
      <c r="E371" s="66">
        <v>1</v>
      </c>
      <c r="F371" s="66">
        <v>12</v>
      </c>
      <c r="G371" s="66" t="str">
        <f>_xlfn.XLOOKUP(E371,Kustannuspaikat!$A$3:$A$8,Kustannuspaikat!$B$3:$B$8,"Tarkista KP-numero")</f>
        <v>Kirjanpito</v>
      </c>
      <c r="H371" s="66" t="str">
        <f>_xlfn.XLOOKUP(F371,Kustannuspaikat!$C$3:$C$13,Kustannuspaikat!$D$3:$D$13,"Tarkista KP-numero")</f>
        <v>Tampere</v>
      </c>
      <c r="I371" s="67">
        <v>528.26</v>
      </c>
      <c r="J371" s="68"/>
      <c r="K371" s="66">
        <v>2037</v>
      </c>
      <c r="L371" s="68" t="s">
        <v>189</v>
      </c>
    </row>
    <row r="372" spans="1:12">
      <c r="A372" s="63">
        <v>1600</v>
      </c>
      <c r="B372" s="63" t="s">
        <v>6013</v>
      </c>
      <c r="C372" s="64" t="s">
        <v>6384</v>
      </c>
      <c r="D372" s="65">
        <v>42799</v>
      </c>
      <c r="E372" s="66">
        <v>2</v>
      </c>
      <c r="F372" s="66">
        <v>22</v>
      </c>
      <c r="G372" s="66" t="str">
        <f>_xlfn.XLOOKUP(E372,Kustannuspaikat!$A$3:$A$8,Kustannuspaikat!$B$3:$B$8,"Tarkista KP-numero")</f>
        <v>Konsultointi</v>
      </c>
      <c r="H372" s="66" t="str">
        <f>_xlfn.XLOOKUP(F372,Kustannuspaikat!$C$3:$C$13,Kustannuspaikat!$D$3:$D$13,"Tarkista KP-numero")</f>
        <v>Tampere</v>
      </c>
      <c r="I372" s="67">
        <v>1342</v>
      </c>
      <c r="J372" s="68"/>
      <c r="K372" s="66">
        <v>1126</v>
      </c>
      <c r="L372" s="68" t="s">
        <v>201</v>
      </c>
    </row>
    <row r="373" spans="1:12">
      <c r="A373" s="63">
        <v>1600</v>
      </c>
      <c r="B373" s="63" t="s">
        <v>6013</v>
      </c>
      <c r="C373" s="64" t="s">
        <v>6385</v>
      </c>
      <c r="D373" s="65">
        <v>42799</v>
      </c>
      <c r="E373" s="66">
        <v>6</v>
      </c>
      <c r="F373" s="66">
        <v>62</v>
      </c>
      <c r="G373" s="66" t="str">
        <f>_xlfn.XLOOKUP(E373,Kustannuspaikat!$A$3:$A$8,Kustannuspaikat!$B$3:$B$8,"Tarkista KP-numero")</f>
        <v>Muut palvelut</v>
      </c>
      <c r="H373" s="66" t="str">
        <f>_xlfn.XLOOKUP(F373,Kustannuspaikat!$C$3:$C$13,Kustannuspaikat!$D$3:$D$13,"Tarkista KP-numero")</f>
        <v>Tampere</v>
      </c>
      <c r="I373" s="67">
        <v>663.68</v>
      </c>
      <c r="J373" s="68"/>
      <c r="K373" s="66">
        <v>1126</v>
      </c>
      <c r="L373" s="68" t="s">
        <v>201</v>
      </c>
    </row>
    <row r="374" spans="1:12">
      <c r="A374" s="63">
        <v>1600</v>
      </c>
      <c r="B374" s="63" t="s">
        <v>6013</v>
      </c>
      <c r="C374" s="64" t="s">
        <v>6386</v>
      </c>
      <c r="D374" s="65">
        <v>42799</v>
      </c>
      <c r="E374" s="66">
        <v>6</v>
      </c>
      <c r="F374" s="66">
        <v>62</v>
      </c>
      <c r="G374" s="66" t="str">
        <f>_xlfn.XLOOKUP(E374,Kustannuspaikat!$A$3:$A$8,Kustannuspaikat!$B$3:$B$8,"Tarkista KP-numero")</f>
        <v>Muut palvelut</v>
      </c>
      <c r="H374" s="66" t="str">
        <f>_xlfn.XLOOKUP(F374,Kustannuspaikat!$C$3:$C$13,Kustannuspaikat!$D$3:$D$13,"Tarkista KP-numero")</f>
        <v>Tampere</v>
      </c>
      <c r="I374" s="67">
        <v>507.52</v>
      </c>
      <c r="J374" s="68"/>
      <c r="K374" s="66">
        <v>1126</v>
      </c>
      <c r="L374" s="68" t="s">
        <v>201</v>
      </c>
    </row>
    <row r="375" spans="1:12">
      <c r="A375" s="63">
        <v>1600</v>
      </c>
      <c r="B375" s="63" t="s">
        <v>6013</v>
      </c>
      <c r="C375" s="64" t="s">
        <v>6387</v>
      </c>
      <c r="D375" s="65">
        <v>42799</v>
      </c>
      <c r="E375" s="66">
        <v>6</v>
      </c>
      <c r="F375" s="66">
        <v>62</v>
      </c>
      <c r="G375" s="66" t="str">
        <f>_xlfn.XLOOKUP(E375,Kustannuspaikat!$A$3:$A$8,Kustannuspaikat!$B$3:$B$8,"Tarkista KP-numero")</f>
        <v>Muut palvelut</v>
      </c>
      <c r="H375" s="66" t="str">
        <f>_xlfn.XLOOKUP(F375,Kustannuspaikat!$C$3:$C$13,Kustannuspaikat!$D$3:$D$13,"Tarkista KP-numero")</f>
        <v>Tampere</v>
      </c>
      <c r="I375" s="67">
        <v>1268.8</v>
      </c>
      <c r="J375" s="68"/>
      <c r="K375" s="66">
        <v>1126</v>
      </c>
      <c r="L375" s="68" t="s">
        <v>201</v>
      </c>
    </row>
    <row r="376" spans="1:12">
      <c r="A376" s="63">
        <v>1600</v>
      </c>
      <c r="B376" s="63" t="s">
        <v>6013</v>
      </c>
      <c r="C376" s="64" t="s">
        <v>6388</v>
      </c>
      <c r="D376" s="65">
        <v>42799</v>
      </c>
      <c r="E376" s="66">
        <v>3</v>
      </c>
      <c r="F376" s="68"/>
      <c r="G376" s="66" t="str">
        <f>_xlfn.XLOOKUP(E376,Kustannuspaikat!$A$3:$A$8,Kustannuspaikat!$B$3:$B$8,"Tarkista KP-numero")</f>
        <v>Seminaarit</v>
      </c>
      <c r="H376" s="66" t="str">
        <f>_xlfn.XLOOKUP(F376,Kustannuspaikat!$C$3:$C$13,Kustannuspaikat!$D$3:$D$13,"Tarkista KP-numero")</f>
        <v>Tarkista KP-numero</v>
      </c>
      <c r="I376" s="67">
        <v>244</v>
      </c>
      <c r="J376" s="68"/>
      <c r="K376" s="66">
        <v>1126</v>
      </c>
      <c r="L376" s="68" t="s">
        <v>201</v>
      </c>
    </row>
    <row r="377" spans="1:12">
      <c r="A377" s="63">
        <v>1600</v>
      </c>
      <c r="B377" s="63" t="s">
        <v>6013</v>
      </c>
      <c r="C377" s="64" t="s">
        <v>6389</v>
      </c>
      <c r="D377" s="65">
        <v>42799</v>
      </c>
      <c r="E377" s="66">
        <v>6</v>
      </c>
      <c r="F377" s="66">
        <v>62</v>
      </c>
      <c r="G377" s="66" t="str">
        <f>_xlfn.XLOOKUP(E377,Kustannuspaikat!$A$3:$A$8,Kustannuspaikat!$B$3:$B$8,"Tarkista KP-numero")</f>
        <v>Muut palvelut</v>
      </c>
      <c r="H377" s="66" t="str">
        <f>_xlfn.XLOOKUP(F377,Kustannuspaikat!$C$3:$C$13,Kustannuspaikat!$D$3:$D$13,"Tarkista KP-numero")</f>
        <v>Tampere</v>
      </c>
      <c r="I377" s="67">
        <v>634.4</v>
      </c>
      <c r="J377" s="68"/>
      <c r="K377" s="66">
        <v>1511</v>
      </c>
      <c r="L377" s="68" t="s">
        <v>194</v>
      </c>
    </row>
    <row r="378" spans="1:12">
      <c r="A378" s="63">
        <v>1600</v>
      </c>
      <c r="B378" s="63" t="s">
        <v>6013</v>
      </c>
      <c r="C378" s="64" t="s">
        <v>6390</v>
      </c>
      <c r="D378" s="65">
        <v>42799</v>
      </c>
      <c r="E378" s="66">
        <v>2</v>
      </c>
      <c r="F378" s="66">
        <v>22</v>
      </c>
      <c r="G378" s="66" t="str">
        <f>_xlfn.XLOOKUP(E378,Kustannuspaikat!$A$3:$A$8,Kustannuspaikat!$B$3:$B$8,"Tarkista KP-numero")</f>
        <v>Konsultointi</v>
      </c>
      <c r="H378" s="66" t="str">
        <f>_xlfn.XLOOKUP(F378,Kustannuspaikat!$C$3:$C$13,Kustannuspaikat!$D$3:$D$13,"Tarkista KP-numero")</f>
        <v>Tampere</v>
      </c>
      <c r="I378" s="67">
        <v>1342</v>
      </c>
      <c r="J378" s="68"/>
      <c r="K378" s="66">
        <v>283</v>
      </c>
      <c r="L378" s="68" t="s">
        <v>250</v>
      </c>
    </row>
    <row r="379" spans="1:12">
      <c r="A379" s="63">
        <v>1600</v>
      </c>
      <c r="B379" s="63" t="s">
        <v>6013</v>
      </c>
      <c r="C379" s="64" t="s">
        <v>6391</v>
      </c>
      <c r="D379" s="65">
        <v>42799</v>
      </c>
      <c r="E379" s="66">
        <v>6</v>
      </c>
      <c r="F379" s="66">
        <v>62</v>
      </c>
      <c r="G379" s="66" t="str">
        <f>_xlfn.XLOOKUP(E379,Kustannuspaikat!$A$3:$A$8,Kustannuspaikat!$B$3:$B$8,"Tarkista KP-numero")</f>
        <v>Muut palvelut</v>
      </c>
      <c r="H379" s="66" t="str">
        <f>_xlfn.XLOOKUP(F379,Kustannuspaikat!$C$3:$C$13,Kustannuspaikat!$D$3:$D$13,"Tarkista KP-numero")</f>
        <v>Tampere</v>
      </c>
      <c r="I379" s="67">
        <v>741.76</v>
      </c>
      <c r="J379" s="68"/>
      <c r="K379" s="66">
        <v>283</v>
      </c>
      <c r="L379" s="68" t="s">
        <v>250</v>
      </c>
    </row>
    <row r="380" spans="1:12">
      <c r="A380" s="63">
        <v>1600</v>
      </c>
      <c r="B380" s="63" t="s">
        <v>6013</v>
      </c>
      <c r="C380" s="64" t="s">
        <v>6392</v>
      </c>
      <c r="D380" s="65">
        <v>42799</v>
      </c>
      <c r="E380" s="66">
        <v>6</v>
      </c>
      <c r="F380" s="66">
        <v>62</v>
      </c>
      <c r="G380" s="66" t="str">
        <f>_xlfn.XLOOKUP(E380,Kustannuspaikat!$A$3:$A$8,Kustannuspaikat!$B$3:$B$8,"Tarkista KP-numero")</f>
        <v>Muut palvelut</v>
      </c>
      <c r="H380" s="66" t="str">
        <f>_xlfn.XLOOKUP(F380,Kustannuspaikat!$C$3:$C$13,Kustannuspaikat!$D$3:$D$13,"Tarkista KP-numero")</f>
        <v>Tampere</v>
      </c>
      <c r="I380" s="67">
        <v>963.8</v>
      </c>
      <c r="J380" s="68"/>
      <c r="K380" s="66">
        <v>283</v>
      </c>
      <c r="L380" s="68" t="s">
        <v>250</v>
      </c>
    </row>
    <row r="381" spans="1:12">
      <c r="A381" s="63">
        <v>1600</v>
      </c>
      <c r="B381" s="63" t="s">
        <v>6013</v>
      </c>
      <c r="C381" s="64" t="s">
        <v>6393</v>
      </c>
      <c r="D381" s="65">
        <v>42799</v>
      </c>
      <c r="E381" s="66">
        <v>1</v>
      </c>
      <c r="F381" s="66">
        <v>12</v>
      </c>
      <c r="G381" s="66" t="str">
        <f>_xlfn.XLOOKUP(E381,Kustannuspaikat!$A$3:$A$8,Kustannuspaikat!$B$3:$B$8,"Tarkista KP-numero")</f>
        <v>Kirjanpito</v>
      </c>
      <c r="H381" s="66" t="str">
        <f>_xlfn.XLOOKUP(F381,Kustannuspaikat!$C$3:$C$13,Kustannuspaikat!$D$3:$D$13,"Tarkista KP-numero")</f>
        <v>Tampere</v>
      </c>
      <c r="I381" s="67">
        <v>1057.74</v>
      </c>
      <c r="J381" s="68"/>
      <c r="K381" s="66">
        <v>283</v>
      </c>
      <c r="L381" s="68" t="s">
        <v>250</v>
      </c>
    </row>
    <row r="382" spans="1:12">
      <c r="A382" s="63">
        <v>1600</v>
      </c>
      <c r="B382" s="63" t="s">
        <v>6013</v>
      </c>
      <c r="C382" s="64" t="s">
        <v>6394</v>
      </c>
      <c r="D382" s="65">
        <v>42799</v>
      </c>
      <c r="E382" s="66">
        <v>1</v>
      </c>
      <c r="F382" s="66">
        <v>12</v>
      </c>
      <c r="G382" s="66" t="str">
        <f>_xlfn.XLOOKUP(E382,Kustannuspaikat!$A$3:$A$8,Kustannuspaikat!$B$3:$B$8,"Tarkista KP-numero")</f>
        <v>Kirjanpito</v>
      </c>
      <c r="H382" s="66" t="str">
        <f>_xlfn.XLOOKUP(F382,Kustannuspaikat!$C$3:$C$13,Kustannuspaikat!$D$3:$D$13,"Tarkista KP-numero")</f>
        <v>Tampere</v>
      </c>
      <c r="I382" s="67">
        <v>528.26</v>
      </c>
      <c r="J382" s="68"/>
      <c r="K382" s="66">
        <v>283</v>
      </c>
      <c r="L382" s="68" t="s">
        <v>250</v>
      </c>
    </row>
    <row r="383" spans="1:12">
      <c r="A383" s="63">
        <v>1600</v>
      </c>
      <c r="B383" s="63" t="s">
        <v>6013</v>
      </c>
      <c r="C383" s="64" t="s">
        <v>6395</v>
      </c>
      <c r="D383" s="65">
        <v>42799</v>
      </c>
      <c r="E383" s="66">
        <v>1</v>
      </c>
      <c r="F383" s="66">
        <v>12</v>
      </c>
      <c r="G383" s="66" t="str">
        <f>_xlfn.XLOOKUP(E383,Kustannuspaikat!$A$3:$A$8,Kustannuspaikat!$B$3:$B$8,"Tarkista KP-numero")</f>
        <v>Kirjanpito</v>
      </c>
      <c r="H383" s="66" t="str">
        <f>_xlfn.XLOOKUP(F383,Kustannuspaikat!$C$3:$C$13,Kustannuspaikat!$D$3:$D$13,"Tarkista KP-numero")</f>
        <v>Tampere</v>
      </c>
      <c r="I383" s="67">
        <v>541.67999999999995</v>
      </c>
      <c r="J383" s="68"/>
      <c r="K383" s="66">
        <v>100</v>
      </c>
      <c r="L383" s="68" t="s">
        <v>280</v>
      </c>
    </row>
    <row r="384" spans="1:12">
      <c r="A384" s="63">
        <v>1600</v>
      </c>
      <c r="B384" s="63" t="s">
        <v>6013</v>
      </c>
      <c r="C384" s="64" t="s">
        <v>6396</v>
      </c>
      <c r="D384" s="65">
        <v>42799</v>
      </c>
      <c r="E384" s="66">
        <v>3</v>
      </c>
      <c r="F384" s="68"/>
      <c r="G384" s="66" t="str">
        <f>_xlfn.XLOOKUP(E384,Kustannuspaikat!$A$3:$A$8,Kustannuspaikat!$B$3:$B$8,"Tarkista KP-numero")</f>
        <v>Seminaarit</v>
      </c>
      <c r="H384" s="66" t="str">
        <f>_xlfn.XLOOKUP(F384,Kustannuspaikat!$C$3:$C$13,Kustannuspaikat!$D$3:$D$13,"Tarkista KP-numero")</f>
        <v>Tarkista KP-numero</v>
      </c>
      <c r="I384" s="67">
        <v>219.6</v>
      </c>
      <c r="J384" s="68"/>
      <c r="K384" s="66">
        <v>346</v>
      </c>
      <c r="L384" s="68" t="s">
        <v>244</v>
      </c>
    </row>
    <row r="385" spans="1:12">
      <c r="A385" s="63">
        <v>1600</v>
      </c>
      <c r="B385" s="63" t="s">
        <v>6013</v>
      </c>
      <c r="C385" s="64" t="s">
        <v>6397</v>
      </c>
      <c r="D385" s="65">
        <v>42799</v>
      </c>
      <c r="E385" s="66">
        <v>3</v>
      </c>
      <c r="F385" s="68"/>
      <c r="G385" s="66" t="str">
        <f>_xlfn.XLOOKUP(E385,Kustannuspaikat!$A$3:$A$8,Kustannuspaikat!$B$3:$B$8,"Tarkista KP-numero")</f>
        <v>Seminaarit</v>
      </c>
      <c r="H385" s="66" t="str">
        <f>_xlfn.XLOOKUP(F385,Kustannuspaikat!$C$3:$C$13,Kustannuspaikat!$D$3:$D$13,"Tarkista KP-numero")</f>
        <v>Tarkista KP-numero</v>
      </c>
      <c r="I385" s="67">
        <v>219.6</v>
      </c>
      <c r="J385" s="68"/>
      <c r="K385" s="66">
        <v>346</v>
      </c>
      <c r="L385" s="68" t="s">
        <v>244</v>
      </c>
    </row>
    <row r="386" spans="1:12">
      <c r="A386" s="63">
        <v>1600</v>
      </c>
      <c r="B386" s="63" t="s">
        <v>6013</v>
      </c>
      <c r="C386" s="64" t="s">
        <v>6398</v>
      </c>
      <c r="D386" s="65">
        <v>42799</v>
      </c>
      <c r="E386" s="66">
        <v>6</v>
      </c>
      <c r="F386" s="66">
        <v>62</v>
      </c>
      <c r="G386" s="66" t="str">
        <f>_xlfn.XLOOKUP(E386,Kustannuspaikat!$A$3:$A$8,Kustannuspaikat!$B$3:$B$8,"Tarkista KP-numero")</f>
        <v>Muut palvelut</v>
      </c>
      <c r="H386" s="66" t="str">
        <f>_xlfn.XLOOKUP(F386,Kustannuspaikat!$C$3:$C$13,Kustannuspaikat!$D$3:$D$13,"Tarkista KP-numero")</f>
        <v>Tampere</v>
      </c>
      <c r="I386" s="67">
        <v>741.76</v>
      </c>
      <c r="J386" s="68"/>
      <c r="K386" s="66">
        <v>103</v>
      </c>
      <c r="L386" s="68" t="s">
        <v>277</v>
      </c>
    </row>
    <row r="387" spans="1:12">
      <c r="A387" s="63">
        <v>1600</v>
      </c>
      <c r="B387" s="63" t="s">
        <v>6013</v>
      </c>
      <c r="C387" s="64" t="s">
        <v>6399</v>
      </c>
      <c r="D387" s="65">
        <v>42799</v>
      </c>
      <c r="E387" s="66">
        <v>3</v>
      </c>
      <c r="F387" s="68"/>
      <c r="G387" s="66" t="str">
        <f>_xlfn.XLOOKUP(E387,Kustannuspaikat!$A$3:$A$8,Kustannuspaikat!$B$3:$B$8,"Tarkista KP-numero")</f>
        <v>Seminaarit</v>
      </c>
      <c r="H387" s="66" t="str">
        <f>_xlfn.XLOOKUP(F387,Kustannuspaikat!$C$3:$C$13,Kustannuspaikat!$D$3:$D$13,"Tarkista KP-numero")</f>
        <v>Tarkista KP-numero</v>
      </c>
      <c r="I387" s="67">
        <v>73.2</v>
      </c>
      <c r="J387" s="68"/>
      <c r="K387" s="66">
        <v>103</v>
      </c>
      <c r="L387" s="68" t="s">
        <v>277</v>
      </c>
    </row>
    <row r="388" spans="1:12">
      <c r="A388" s="63">
        <v>1600</v>
      </c>
      <c r="B388" s="63" t="s">
        <v>6013</v>
      </c>
      <c r="C388" s="64" t="s">
        <v>6400</v>
      </c>
      <c r="D388" s="65">
        <v>42799</v>
      </c>
      <c r="E388" s="66">
        <v>1</v>
      </c>
      <c r="F388" s="66">
        <v>12</v>
      </c>
      <c r="G388" s="66" t="str">
        <f>_xlfn.XLOOKUP(E388,Kustannuspaikat!$A$3:$A$8,Kustannuspaikat!$B$3:$B$8,"Tarkista KP-numero")</f>
        <v>Kirjanpito</v>
      </c>
      <c r="H388" s="66" t="str">
        <f>_xlfn.XLOOKUP(F388,Kustannuspaikat!$C$3:$C$13,Kustannuspaikat!$D$3:$D$13,"Tarkista KP-numero")</f>
        <v>Tampere</v>
      </c>
      <c r="I388" s="67">
        <v>2115.48</v>
      </c>
      <c r="J388" s="68"/>
      <c r="K388" s="66">
        <v>2803</v>
      </c>
      <c r="L388" s="68" t="s">
        <v>163</v>
      </c>
    </row>
    <row r="389" spans="1:12">
      <c r="A389" s="63">
        <v>1600</v>
      </c>
      <c r="B389" s="63" t="s">
        <v>6013</v>
      </c>
      <c r="C389" s="64" t="s">
        <v>6401</v>
      </c>
      <c r="D389" s="65">
        <v>42799</v>
      </c>
      <c r="E389" s="66">
        <v>1</v>
      </c>
      <c r="F389" s="66">
        <v>12</v>
      </c>
      <c r="G389" s="66" t="str">
        <f>_xlfn.XLOOKUP(E389,Kustannuspaikat!$A$3:$A$8,Kustannuspaikat!$B$3:$B$8,"Tarkista KP-numero")</f>
        <v>Kirjanpito</v>
      </c>
      <c r="H389" s="66" t="str">
        <f>_xlfn.XLOOKUP(F389,Kustannuspaikat!$C$3:$C$13,Kustannuspaikat!$D$3:$D$13,"Tarkista KP-numero")</f>
        <v>Tampere</v>
      </c>
      <c r="I389" s="67">
        <v>528.26</v>
      </c>
      <c r="J389" s="68"/>
      <c r="K389" s="66">
        <v>2803</v>
      </c>
      <c r="L389" s="68" t="s">
        <v>163</v>
      </c>
    </row>
    <row r="390" spans="1:12">
      <c r="A390" s="63">
        <v>1600</v>
      </c>
      <c r="B390" s="63" t="s">
        <v>6013</v>
      </c>
      <c r="C390" s="64" t="s">
        <v>6402</v>
      </c>
      <c r="D390" s="65">
        <v>42799</v>
      </c>
      <c r="E390" s="66">
        <v>2</v>
      </c>
      <c r="F390" s="66">
        <v>22</v>
      </c>
      <c r="G390" s="66" t="str">
        <f>_xlfn.XLOOKUP(E390,Kustannuspaikat!$A$3:$A$8,Kustannuspaikat!$B$3:$B$8,"Tarkista KP-numero")</f>
        <v>Konsultointi</v>
      </c>
      <c r="H390" s="66" t="str">
        <f>_xlfn.XLOOKUP(F390,Kustannuspaikat!$C$3:$C$13,Kustannuspaikat!$D$3:$D$13,"Tarkista KP-numero")</f>
        <v>Tampere</v>
      </c>
      <c r="I390" s="67">
        <v>1073.5999999999999</v>
      </c>
      <c r="J390" s="68"/>
      <c r="K390" s="66">
        <v>2803</v>
      </c>
      <c r="L390" s="68" t="s">
        <v>163</v>
      </c>
    </row>
    <row r="391" spans="1:12">
      <c r="A391" s="63">
        <v>1600</v>
      </c>
      <c r="B391" s="63" t="s">
        <v>6013</v>
      </c>
      <c r="C391" s="64" t="s">
        <v>6403</v>
      </c>
      <c r="D391" s="65">
        <v>42799</v>
      </c>
      <c r="E391" s="66">
        <v>6</v>
      </c>
      <c r="F391" s="66">
        <v>62</v>
      </c>
      <c r="G391" s="66" t="str">
        <f>_xlfn.XLOOKUP(E391,Kustannuspaikat!$A$3:$A$8,Kustannuspaikat!$B$3:$B$8,"Tarkista KP-numero")</f>
        <v>Muut palvelut</v>
      </c>
      <c r="H391" s="66" t="str">
        <f>_xlfn.XLOOKUP(F391,Kustannuspaikat!$C$3:$C$13,Kustannuspaikat!$D$3:$D$13,"Tarkista KP-numero")</f>
        <v>Tampere</v>
      </c>
      <c r="I391" s="67">
        <v>634.4</v>
      </c>
      <c r="J391" s="68"/>
      <c r="K391" s="66">
        <v>2628</v>
      </c>
      <c r="L391" s="68" t="s">
        <v>167</v>
      </c>
    </row>
    <row r="392" spans="1:12">
      <c r="A392" s="63">
        <v>1600</v>
      </c>
      <c r="B392" s="63" t="s">
        <v>6013</v>
      </c>
      <c r="C392" s="64" t="s">
        <v>6404</v>
      </c>
      <c r="D392" s="65">
        <v>42799</v>
      </c>
      <c r="E392" s="66">
        <v>2</v>
      </c>
      <c r="F392" s="66">
        <v>22</v>
      </c>
      <c r="G392" s="66" t="str">
        <f>_xlfn.XLOOKUP(E392,Kustannuspaikat!$A$3:$A$8,Kustannuspaikat!$B$3:$B$8,"Tarkista KP-numero")</f>
        <v>Konsultointi</v>
      </c>
      <c r="H392" s="66" t="str">
        <f>_xlfn.XLOOKUP(F392,Kustannuspaikat!$C$3:$C$13,Kustannuspaikat!$D$3:$D$13,"Tarkista KP-numero")</f>
        <v>Tampere</v>
      </c>
      <c r="I392" s="67">
        <v>939.4</v>
      </c>
      <c r="J392" s="68"/>
      <c r="K392" s="66">
        <v>2628</v>
      </c>
      <c r="L392" s="68" t="s">
        <v>167</v>
      </c>
    </row>
    <row r="393" spans="1:12">
      <c r="A393" s="63">
        <v>1600</v>
      </c>
      <c r="B393" s="63" t="s">
        <v>6013</v>
      </c>
      <c r="C393" s="64" t="s">
        <v>6405</v>
      </c>
      <c r="D393" s="65">
        <v>42799</v>
      </c>
      <c r="E393" s="66">
        <v>6</v>
      </c>
      <c r="F393" s="66">
        <v>62</v>
      </c>
      <c r="G393" s="66" t="str">
        <f>_xlfn.XLOOKUP(E393,Kustannuspaikat!$A$3:$A$8,Kustannuspaikat!$B$3:$B$8,"Tarkista KP-numero")</f>
        <v>Muut palvelut</v>
      </c>
      <c r="H393" s="66" t="str">
        <f>_xlfn.XLOOKUP(F393,Kustannuspaikat!$C$3:$C$13,Kustannuspaikat!$D$3:$D$13,"Tarkista KP-numero")</f>
        <v>Tampere</v>
      </c>
      <c r="I393" s="67">
        <v>829.6</v>
      </c>
      <c r="J393" s="68"/>
      <c r="K393" s="66">
        <v>2341</v>
      </c>
      <c r="L393" s="68" t="s">
        <v>177</v>
      </c>
    </row>
    <row r="394" spans="1:12">
      <c r="A394" s="63">
        <v>1600</v>
      </c>
      <c r="B394" s="63" t="s">
        <v>6013</v>
      </c>
      <c r="C394" s="64" t="s">
        <v>6406</v>
      </c>
      <c r="D394" s="65">
        <v>42799</v>
      </c>
      <c r="E394" s="66">
        <v>6</v>
      </c>
      <c r="F394" s="66">
        <v>62</v>
      </c>
      <c r="G394" s="66" t="str">
        <f>_xlfn.XLOOKUP(E394,Kustannuspaikat!$A$3:$A$8,Kustannuspaikat!$B$3:$B$8,"Tarkista KP-numero")</f>
        <v>Muut palvelut</v>
      </c>
      <c r="H394" s="66" t="str">
        <f>_xlfn.XLOOKUP(F394,Kustannuspaikat!$C$3:$C$13,Kustannuspaikat!$D$3:$D$13,"Tarkista KP-numero")</f>
        <v>Tampere</v>
      </c>
      <c r="I394" s="67">
        <v>475.8</v>
      </c>
      <c r="J394" s="68"/>
      <c r="K394" s="66">
        <v>2341</v>
      </c>
      <c r="L394" s="68" t="s">
        <v>177</v>
      </c>
    </row>
    <row r="395" spans="1:12">
      <c r="A395" s="63">
        <v>1600</v>
      </c>
      <c r="B395" s="63" t="s">
        <v>6013</v>
      </c>
      <c r="C395" s="64" t="s">
        <v>6407</v>
      </c>
      <c r="D395" s="65">
        <v>42799</v>
      </c>
      <c r="E395" s="66">
        <v>1</v>
      </c>
      <c r="F395" s="66">
        <v>12</v>
      </c>
      <c r="G395" s="66" t="str">
        <f>_xlfn.XLOOKUP(E395,Kustannuspaikat!$A$3:$A$8,Kustannuspaikat!$B$3:$B$8,"Tarkista KP-numero")</f>
        <v>Kirjanpito</v>
      </c>
      <c r="H395" s="66" t="str">
        <f>_xlfn.XLOOKUP(F395,Kustannuspaikat!$C$3:$C$13,Kustannuspaikat!$D$3:$D$13,"Tarkista KP-numero")</f>
        <v>Tampere</v>
      </c>
      <c r="I395" s="67">
        <v>2271.64</v>
      </c>
      <c r="J395" s="68"/>
      <c r="K395" s="66">
        <v>2341</v>
      </c>
      <c r="L395" s="68" t="s">
        <v>177</v>
      </c>
    </row>
    <row r="396" spans="1:12">
      <c r="A396" s="63">
        <v>1600</v>
      </c>
      <c r="B396" s="63" t="s">
        <v>6013</v>
      </c>
      <c r="C396" s="64" t="s">
        <v>6408</v>
      </c>
      <c r="D396" s="65">
        <v>42799</v>
      </c>
      <c r="E396" s="66">
        <v>6</v>
      </c>
      <c r="F396" s="66">
        <v>62</v>
      </c>
      <c r="G396" s="66" t="str">
        <f>_xlfn.XLOOKUP(E396,Kustannuspaikat!$A$3:$A$8,Kustannuspaikat!$B$3:$B$8,"Tarkista KP-numero")</f>
        <v>Muut palvelut</v>
      </c>
      <c r="H396" s="66" t="str">
        <f>_xlfn.XLOOKUP(F396,Kustannuspaikat!$C$3:$C$13,Kustannuspaikat!$D$3:$D$13,"Tarkista KP-numero")</f>
        <v>Tampere</v>
      </c>
      <c r="I396" s="67">
        <v>634.4</v>
      </c>
      <c r="J396" s="68"/>
      <c r="K396" s="66">
        <v>2341</v>
      </c>
      <c r="L396" s="68" t="s">
        <v>177</v>
      </c>
    </row>
    <row r="397" spans="1:12">
      <c r="A397" s="63">
        <v>1600</v>
      </c>
      <c r="B397" s="63" t="s">
        <v>6013</v>
      </c>
      <c r="C397" s="64" t="s">
        <v>6409</v>
      </c>
      <c r="D397" s="65">
        <v>42799</v>
      </c>
      <c r="E397" s="66">
        <v>3</v>
      </c>
      <c r="F397" s="68"/>
      <c r="G397" s="66" t="str">
        <f>_xlfn.XLOOKUP(E397,Kustannuspaikat!$A$3:$A$8,Kustannuspaikat!$B$3:$B$8,"Tarkista KP-numero")</f>
        <v>Seminaarit</v>
      </c>
      <c r="H397" s="66" t="str">
        <f>_xlfn.XLOOKUP(F397,Kustannuspaikat!$C$3:$C$13,Kustannuspaikat!$D$3:$D$13,"Tarkista KP-numero")</f>
        <v>Tarkista KP-numero</v>
      </c>
      <c r="I397" s="67">
        <v>219.6</v>
      </c>
      <c r="J397" s="68"/>
      <c r="K397" s="66">
        <v>440</v>
      </c>
      <c r="L397" s="68" t="s">
        <v>239</v>
      </c>
    </row>
    <row r="398" spans="1:12">
      <c r="A398" s="63">
        <v>1600</v>
      </c>
      <c r="B398" s="63" t="s">
        <v>6013</v>
      </c>
      <c r="C398" s="64" t="s">
        <v>6410</v>
      </c>
      <c r="D398" s="65">
        <v>42799</v>
      </c>
      <c r="E398" s="66">
        <v>6</v>
      </c>
      <c r="F398" s="66">
        <v>62</v>
      </c>
      <c r="G398" s="66" t="str">
        <f>_xlfn.XLOOKUP(E398,Kustannuspaikat!$A$3:$A$8,Kustannuspaikat!$B$3:$B$8,"Tarkista KP-numero")</f>
        <v>Muut palvelut</v>
      </c>
      <c r="H398" s="66" t="str">
        <f>_xlfn.XLOOKUP(F398,Kustannuspaikat!$C$3:$C$13,Kustannuspaikat!$D$3:$D$13,"Tarkista KP-numero")</f>
        <v>Tampere</v>
      </c>
      <c r="I398" s="67">
        <v>1244.4000000000001</v>
      </c>
      <c r="J398" s="68"/>
      <c r="K398" s="66">
        <v>2178</v>
      </c>
      <c r="L398" s="68" t="s">
        <v>182</v>
      </c>
    </row>
    <row r="399" spans="1:12">
      <c r="A399" s="63">
        <v>1600</v>
      </c>
      <c r="B399" s="63" t="s">
        <v>6013</v>
      </c>
      <c r="C399" s="64" t="s">
        <v>6411</v>
      </c>
      <c r="D399" s="65">
        <v>42799</v>
      </c>
      <c r="E399" s="66">
        <v>1</v>
      </c>
      <c r="F399" s="66">
        <v>12</v>
      </c>
      <c r="G399" s="66" t="str">
        <f>_xlfn.XLOOKUP(E399,Kustannuspaikat!$A$3:$A$8,Kustannuspaikat!$B$3:$B$8,"Tarkista KP-numero")</f>
        <v>Kirjanpito</v>
      </c>
      <c r="H399" s="66" t="str">
        <f>_xlfn.XLOOKUP(F399,Kustannuspaikat!$C$3:$C$13,Kustannuspaikat!$D$3:$D$13,"Tarkista KP-numero")</f>
        <v>Tampere</v>
      </c>
      <c r="I399" s="67">
        <v>1057.74</v>
      </c>
      <c r="J399" s="68"/>
      <c r="K399" s="66">
        <v>2178</v>
      </c>
      <c r="L399" s="68" t="s">
        <v>182</v>
      </c>
    </row>
    <row r="400" spans="1:12">
      <c r="A400" s="63">
        <v>1600</v>
      </c>
      <c r="B400" s="63" t="s">
        <v>6013</v>
      </c>
      <c r="C400" s="64" t="s">
        <v>6412</v>
      </c>
      <c r="D400" s="65">
        <v>42799</v>
      </c>
      <c r="E400" s="66">
        <v>1</v>
      </c>
      <c r="F400" s="66">
        <v>12</v>
      </c>
      <c r="G400" s="66" t="str">
        <f>_xlfn.XLOOKUP(E400,Kustannuspaikat!$A$3:$A$8,Kustannuspaikat!$B$3:$B$8,"Tarkista KP-numero")</f>
        <v>Kirjanpito</v>
      </c>
      <c r="H400" s="66" t="str">
        <f>_xlfn.XLOOKUP(F400,Kustannuspaikat!$C$3:$C$13,Kustannuspaikat!$D$3:$D$13,"Tarkista KP-numero")</f>
        <v>Tampere</v>
      </c>
      <c r="I400" s="67">
        <v>528.26</v>
      </c>
      <c r="J400" s="68"/>
      <c r="K400" s="66">
        <v>2178</v>
      </c>
      <c r="L400" s="68" t="s">
        <v>182</v>
      </c>
    </row>
    <row r="401" spans="1:12">
      <c r="A401" s="63">
        <v>1600</v>
      </c>
      <c r="B401" s="63" t="s">
        <v>6013</v>
      </c>
      <c r="C401" s="64" t="s">
        <v>6413</v>
      </c>
      <c r="D401" s="65">
        <v>42799</v>
      </c>
      <c r="E401" s="66">
        <v>1</v>
      </c>
      <c r="F401" s="66">
        <v>12</v>
      </c>
      <c r="G401" s="66" t="str">
        <f>_xlfn.XLOOKUP(E401,Kustannuspaikat!$A$3:$A$8,Kustannuspaikat!$B$3:$B$8,"Tarkista KP-numero")</f>
        <v>Kirjanpito</v>
      </c>
      <c r="H401" s="66" t="str">
        <f>_xlfn.XLOOKUP(F401,Kustannuspaikat!$C$3:$C$13,Kustannuspaikat!$D$3:$D$13,"Tarkista KP-numero")</f>
        <v>Tampere</v>
      </c>
      <c r="I401" s="67">
        <v>951.6</v>
      </c>
      <c r="J401" s="68"/>
      <c r="K401" s="66">
        <v>2037</v>
      </c>
      <c r="L401" s="68" t="s">
        <v>189</v>
      </c>
    </row>
    <row r="402" spans="1:12">
      <c r="A402" s="63">
        <v>1600</v>
      </c>
      <c r="B402" s="63" t="s">
        <v>6013</v>
      </c>
      <c r="C402" s="64" t="s">
        <v>6414</v>
      </c>
      <c r="D402" s="65">
        <v>42799</v>
      </c>
      <c r="E402" s="66">
        <v>1</v>
      </c>
      <c r="F402" s="66">
        <v>12</v>
      </c>
      <c r="G402" s="66" t="str">
        <f>_xlfn.XLOOKUP(E402,Kustannuspaikat!$A$3:$A$8,Kustannuspaikat!$B$3:$B$8,"Tarkista KP-numero")</f>
        <v>Kirjanpito</v>
      </c>
      <c r="H402" s="66" t="str">
        <f>_xlfn.XLOOKUP(F402,Kustannuspaikat!$C$3:$C$13,Kustannuspaikat!$D$3:$D$13,"Tarkista KP-numero")</f>
        <v>Tampere</v>
      </c>
      <c r="I402" s="67">
        <v>1057.74</v>
      </c>
      <c r="J402" s="68"/>
      <c r="K402" s="66">
        <v>2037</v>
      </c>
      <c r="L402" s="68" t="s">
        <v>189</v>
      </c>
    </row>
    <row r="403" spans="1:12">
      <c r="A403" s="63">
        <v>1600</v>
      </c>
      <c r="B403" s="63" t="s">
        <v>6013</v>
      </c>
      <c r="C403" s="64" t="s">
        <v>6415</v>
      </c>
      <c r="D403" s="65">
        <v>42799</v>
      </c>
      <c r="E403" s="66">
        <v>1</v>
      </c>
      <c r="F403" s="66">
        <v>12</v>
      </c>
      <c r="G403" s="66" t="str">
        <f>_xlfn.XLOOKUP(E403,Kustannuspaikat!$A$3:$A$8,Kustannuspaikat!$B$3:$B$8,"Tarkista KP-numero")</f>
        <v>Kirjanpito</v>
      </c>
      <c r="H403" s="66" t="str">
        <f>_xlfn.XLOOKUP(F403,Kustannuspaikat!$C$3:$C$13,Kustannuspaikat!$D$3:$D$13,"Tarkista KP-numero")</f>
        <v>Tampere</v>
      </c>
      <c r="I403" s="67">
        <v>528.26</v>
      </c>
      <c r="J403" s="68"/>
      <c r="K403" s="66">
        <v>2037</v>
      </c>
      <c r="L403" s="68" t="s">
        <v>189</v>
      </c>
    </row>
    <row r="404" spans="1:12">
      <c r="A404" s="63">
        <v>1600</v>
      </c>
      <c r="B404" s="63" t="s">
        <v>6013</v>
      </c>
      <c r="C404" s="64" t="s">
        <v>6416</v>
      </c>
      <c r="D404" s="65">
        <v>42799</v>
      </c>
      <c r="E404" s="66">
        <v>6</v>
      </c>
      <c r="F404" s="66">
        <v>62</v>
      </c>
      <c r="G404" s="66" t="str">
        <f>_xlfn.XLOOKUP(E404,Kustannuspaikat!$A$3:$A$8,Kustannuspaikat!$B$3:$B$8,"Tarkista KP-numero")</f>
        <v>Muut palvelut</v>
      </c>
      <c r="H404" s="66" t="str">
        <f>_xlfn.XLOOKUP(F404,Kustannuspaikat!$C$3:$C$13,Kustannuspaikat!$D$3:$D$13,"Tarkista KP-numero")</f>
        <v>Tampere</v>
      </c>
      <c r="I404" s="67">
        <v>1390.8</v>
      </c>
      <c r="J404" s="68"/>
      <c r="K404" s="66">
        <v>2037</v>
      </c>
      <c r="L404" s="68" t="s">
        <v>189</v>
      </c>
    </row>
    <row r="405" spans="1:12">
      <c r="A405" s="63">
        <v>1600</v>
      </c>
      <c r="B405" s="63" t="s">
        <v>6013</v>
      </c>
      <c r="C405" s="64" t="s">
        <v>6417</v>
      </c>
      <c r="D405" s="65">
        <v>42799</v>
      </c>
      <c r="E405" s="66">
        <v>3</v>
      </c>
      <c r="F405" s="68"/>
      <c r="G405" s="66" t="str">
        <f>_xlfn.XLOOKUP(E405,Kustannuspaikat!$A$3:$A$8,Kustannuspaikat!$B$3:$B$8,"Tarkista KP-numero")</f>
        <v>Seminaarit</v>
      </c>
      <c r="H405" s="66" t="str">
        <f>_xlfn.XLOOKUP(F405,Kustannuspaikat!$C$3:$C$13,Kustannuspaikat!$D$3:$D$13,"Tarkista KP-numero")</f>
        <v>Tarkista KP-numero</v>
      </c>
      <c r="I405" s="67">
        <v>219.6</v>
      </c>
      <c r="J405" s="68"/>
      <c r="K405" s="66">
        <v>949</v>
      </c>
      <c r="L405" s="68" t="s">
        <v>208</v>
      </c>
    </row>
    <row r="406" spans="1:12">
      <c r="A406" s="63">
        <v>1600</v>
      </c>
      <c r="B406" s="63" t="s">
        <v>6013</v>
      </c>
      <c r="C406" s="64" t="s">
        <v>6418</v>
      </c>
      <c r="D406" s="65">
        <v>42799</v>
      </c>
      <c r="E406" s="66">
        <v>1</v>
      </c>
      <c r="F406" s="66">
        <v>12</v>
      </c>
      <c r="G406" s="66" t="str">
        <f>_xlfn.XLOOKUP(E406,Kustannuspaikat!$A$3:$A$8,Kustannuspaikat!$B$3:$B$8,"Tarkista KP-numero")</f>
        <v>Kirjanpito</v>
      </c>
      <c r="H406" s="66" t="str">
        <f>_xlfn.XLOOKUP(F406,Kustannuspaikat!$C$3:$C$13,Kustannuspaikat!$D$3:$D$13,"Tarkista KP-numero")</f>
        <v>Tampere</v>
      </c>
      <c r="I406" s="67">
        <v>1189.5</v>
      </c>
      <c r="J406" s="68"/>
      <c r="K406" s="66">
        <v>3081</v>
      </c>
      <c r="L406" s="68" t="s">
        <v>153</v>
      </c>
    </row>
    <row r="407" spans="1:12">
      <c r="A407" s="63">
        <v>1600</v>
      </c>
      <c r="B407" s="63" t="s">
        <v>6013</v>
      </c>
      <c r="C407" s="64" t="s">
        <v>6419</v>
      </c>
      <c r="D407" s="65">
        <v>42799</v>
      </c>
      <c r="E407" s="66">
        <v>1</v>
      </c>
      <c r="F407" s="66">
        <v>12</v>
      </c>
      <c r="G407" s="66" t="str">
        <f>_xlfn.XLOOKUP(E407,Kustannuspaikat!$A$3:$A$8,Kustannuspaikat!$B$3:$B$8,"Tarkista KP-numero")</f>
        <v>Kirjanpito</v>
      </c>
      <c r="H407" s="66" t="str">
        <f>_xlfn.XLOOKUP(F407,Kustannuspaikat!$C$3:$C$13,Kustannuspaikat!$D$3:$D$13,"Tarkista KP-numero")</f>
        <v>Tampere</v>
      </c>
      <c r="I407" s="67">
        <v>677.1</v>
      </c>
      <c r="J407" s="68"/>
      <c r="K407" s="66">
        <v>3081</v>
      </c>
      <c r="L407" s="68" t="s">
        <v>153</v>
      </c>
    </row>
    <row r="408" spans="1:12">
      <c r="A408" s="63">
        <v>1600</v>
      </c>
      <c r="B408" s="63" t="s">
        <v>6013</v>
      </c>
      <c r="C408" s="64" t="s">
        <v>6420</v>
      </c>
      <c r="D408" s="65">
        <v>42803</v>
      </c>
      <c r="E408" s="66">
        <v>6</v>
      </c>
      <c r="F408" s="66">
        <v>61</v>
      </c>
      <c r="G408" s="66" t="str">
        <f>_xlfn.XLOOKUP(E408,Kustannuspaikat!$A$3:$A$8,Kustannuspaikat!$B$3:$B$8,"Tarkista KP-numero")</f>
        <v>Muut palvelut</v>
      </c>
      <c r="H408" s="66" t="str">
        <f>_xlfn.XLOOKUP(F408,Kustannuspaikat!$C$3:$C$13,Kustannuspaikat!$D$3:$D$13,"Tarkista KP-numero")</f>
        <v>Helsinki</v>
      </c>
      <c r="I408" s="67">
        <v>15691.03</v>
      </c>
      <c r="J408" s="68"/>
      <c r="K408" s="66">
        <v>111</v>
      </c>
      <c r="L408" s="68" t="s">
        <v>272</v>
      </c>
    </row>
    <row r="409" spans="1:12">
      <c r="A409" s="63">
        <v>1600</v>
      </c>
      <c r="B409" s="63" t="s">
        <v>6013</v>
      </c>
      <c r="C409" s="64" t="s">
        <v>6421</v>
      </c>
      <c r="D409" s="65">
        <v>42806</v>
      </c>
      <c r="E409" s="66">
        <v>1</v>
      </c>
      <c r="F409" s="66">
        <v>13</v>
      </c>
      <c r="G409" s="66" t="str">
        <f>_xlfn.XLOOKUP(E409,Kustannuspaikat!$A$3:$A$8,Kustannuspaikat!$B$3:$B$8,"Tarkista KP-numero")</f>
        <v>Kirjanpito</v>
      </c>
      <c r="H409" s="66" t="str">
        <f>_xlfn.XLOOKUP(F409,Kustannuspaikat!$C$3:$C$13,Kustannuspaikat!$D$3:$D$13,"Tarkista KP-numero")</f>
        <v>Turku</v>
      </c>
      <c r="I409" s="67">
        <v>1037</v>
      </c>
      <c r="J409" s="68"/>
      <c r="K409" s="66">
        <v>94</v>
      </c>
      <c r="L409" s="68" t="s">
        <v>281</v>
      </c>
    </row>
    <row r="410" spans="1:12">
      <c r="A410" s="63">
        <v>1600</v>
      </c>
      <c r="B410" s="63" t="s">
        <v>6013</v>
      </c>
      <c r="C410" s="64" t="s">
        <v>6422</v>
      </c>
      <c r="D410" s="65">
        <v>42806</v>
      </c>
      <c r="E410" s="66">
        <v>1</v>
      </c>
      <c r="F410" s="66">
        <v>13</v>
      </c>
      <c r="G410" s="66" t="str">
        <f>_xlfn.XLOOKUP(E410,Kustannuspaikat!$A$3:$A$8,Kustannuspaikat!$B$3:$B$8,"Tarkista KP-numero")</f>
        <v>Kirjanpito</v>
      </c>
      <c r="H410" s="66" t="str">
        <f>_xlfn.XLOOKUP(F410,Kustannuspaikat!$C$3:$C$13,Kustannuspaikat!$D$3:$D$13,"Tarkista KP-numero")</f>
        <v>Turku</v>
      </c>
      <c r="I410" s="67">
        <v>1037</v>
      </c>
      <c r="J410" s="68"/>
      <c r="K410" s="66">
        <v>100</v>
      </c>
      <c r="L410" s="68" t="s">
        <v>280</v>
      </c>
    </row>
    <row r="411" spans="1:12">
      <c r="A411" s="63">
        <v>1600</v>
      </c>
      <c r="B411" s="63" t="s">
        <v>6013</v>
      </c>
      <c r="C411" s="64" t="s">
        <v>6423</v>
      </c>
      <c r="D411" s="65">
        <v>42806</v>
      </c>
      <c r="E411" s="66">
        <v>1</v>
      </c>
      <c r="F411" s="66">
        <v>13</v>
      </c>
      <c r="G411" s="66" t="str">
        <f>_xlfn.XLOOKUP(E411,Kustannuspaikat!$A$3:$A$8,Kustannuspaikat!$B$3:$B$8,"Tarkista KP-numero")</f>
        <v>Kirjanpito</v>
      </c>
      <c r="H411" s="66" t="str">
        <f>_xlfn.XLOOKUP(F411,Kustannuspaikat!$C$3:$C$13,Kustannuspaikat!$D$3:$D$13,"Tarkista KP-numero")</f>
        <v>Turku</v>
      </c>
      <c r="I411" s="67">
        <v>1891</v>
      </c>
      <c r="J411" s="68"/>
      <c r="K411" s="66">
        <v>101</v>
      </c>
      <c r="L411" s="68" t="s">
        <v>279</v>
      </c>
    </row>
    <row r="412" spans="1:12">
      <c r="A412" s="63">
        <v>1600</v>
      </c>
      <c r="B412" s="63" t="s">
        <v>6013</v>
      </c>
      <c r="C412" s="64" t="s">
        <v>6424</v>
      </c>
      <c r="D412" s="65">
        <v>42806</v>
      </c>
      <c r="E412" s="66">
        <v>1</v>
      </c>
      <c r="F412" s="66">
        <v>13</v>
      </c>
      <c r="G412" s="66" t="str">
        <f>_xlfn.XLOOKUP(E412,Kustannuspaikat!$A$3:$A$8,Kustannuspaikat!$B$3:$B$8,"Tarkista KP-numero")</f>
        <v>Kirjanpito</v>
      </c>
      <c r="H412" s="66" t="str">
        <f>_xlfn.XLOOKUP(F412,Kustannuspaikat!$C$3:$C$13,Kustannuspaikat!$D$3:$D$13,"Tarkista KP-numero")</f>
        <v>Turku</v>
      </c>
      <c r="I412" s="67">
        <v>1037</v>
      </c>
      <c r="J412" s="68"/>
      <c r="K412" s="66">
        <v>102</v>
      </c>
      <c r="L412" s="68" t="s">
        <v>278</v>
      </c>
    </row>
    <row r="413" spans="1:12">
      <c r="A413" s="63">
        <v>1600</v>
      </c>
      <c r="B413" s="63" t="s">
        <v>6013</v>
      </c>
      <c r="C413" s="64" t="s">
        <v>6425</v>
      </c>
      <c r="D413" s="65">
        <v>42806</v>
      </c>
      <c r="E413" s="66">
        <v>1</v>
      </c>
      <c r="F413" s="66">
        <v>13</v>
      </c>
      <c r="G413" s="66" t="str">
        <f>_xlfn.XLOOKUP(E413,Kustannuspaikat!$A$3:$A$8,Kustannuspaikat!$B$3:$B$8,"Tarkista KP-numero")</f>
        <v>Kirjanpito</v>
      </c>
      <c r="H413" s="66" t="str">
        <f>_xlfn.XLOOKUP(F413,Kustannuspaikat!$C$3:$C$13,Kustannuspaikat!$D$3:$D$13,"Tarkista KP-numero")</f>
        <v>Turku</v>
      </c>
      <c r="I413" s="67">
        <v>1512.8</v>
      </c>
      <c r="J413" s="68"/>
      <c r="K413" s="66">
        <v>103</v>
      </c>
      <c r="L413" s="68" t="s">
        <v>277</v>
      </c>
    </row>
    <row r="414" spans="1:12">
      <c r="A414" s="63">
        <v>1600</v>
      </c>
      <c r="B414" s="63" t="s">
        <v>6013</v>
      </c>
      <c r="C414" s="64" t="s">
        <v>6426</v>
      </c>
      <c r="D414" s="65">
        <v>42806</v>
      </c>
      <c r="E414" s="66">
        <v>1</v>
      </c>
      <c r="F414" s="66">
        <v>13</v>
      </c>
      <c r="G414" s="66" t="str">
        <f>_xlfn.XLOOKUP(E414,Kustannuspaikat!$A$3:$A$8,Kustannuspaikat!$B$3:$B$8,"Tarkista KP-numero")</f>
        <v>Kirjanpito</v>
      </c>
      <c r="H414" s="66" t="str">
        <f>_xlfn.XLOOKUP(F414,Kustannuspaikat!$C$3:$C$13,Kustannuspaikat!$D$3:$D$13,"Tarkista KP-numero")</f>
        <v>Turku</v>
      </c>
      <c r="I414" s="67">
        <v>1037</v>
      </c>
      <c r="J414" s="68"/>
      <c r="K414" s="66">
        <v>104</v>
      </c>
      <c r="L414" s="68" t="s">
        <v>276</v>
      </c>
    </row>
    <row r="415" spans="1:12">
      <c r="A415" s="63">
        <v>1600</v>
      </c>
      <c r="B415" s="63" t="s">
        <v>6013</v>
      </c>
      <c r="C415" s="64" t="s">
        <v>6427</v>
      </c>
      <c r="D415" s="65">
        <v>42806</v>
      </c>
      <c r="E415" s="66">
        <v>1</v>
      </c>
      <c r="F415" s="66">
        <v>13</v>
      </c>
      <c r="G415" s="66" t="str">
        <f>_xlfn.XLOOKUP(E415,Kustannuspaikat!$A$3:$A$8,Kustannuspaikat!$B$3:$B$8,"Tarkista KP-numero")</f>
        <v>Kirjanpito</v>
      </c>
      <c r="H415" s="66" t="str">
        <f>_xlfn.XLOOKUP(F415,Kustannuspaikat!$C$3:$C$13,Kustannuspaikat!$D$3:$D$13,"Tarkista KP-numero")</f>
        <v>Turku</v>
      </c>
      <c r="I415" s="67">
        <v>1037</v>
      </c>
      <c r="J415" s="68"/>
      <c r="K415" s="66">
        <v>105</v>
      </c>
      <c r="L415" s="68" t="s">
        <v>275</v>
      </c>
    </row>
    <row r="416" spans="1:12">
      <c r="A416" s="63">
        <v>1600</v>
      </c>
      <c r="B416" s="63" t="s">
        <v>6013</v>
      </c>
      <c r="C416" s="64" t="s">
        <v>6428</v>
      </c>
      <c r="D416" s="65">
        <v>42806</v>
      </c>
      <c r="E416" s="66">
        <v>1</v>
      </c>
      <c r="F416" s="66">
        <v>13</v>
      </c>
      <c r="G416" s="66" t="str">
        <f>_xlfn.XLOOKUP(E416,Kustannuspaikat!$A$3:$A$8,Kustannuspaikat!$B$3:$B$8,"Tarkista KP-numero")</f>
        <v>Kirjanpito</v>
      </c>
      <c r="H416" s="66" t="str">
        <f>_xlfn.XLOOKUP(F416,Kustannuspaikat!$C$3:$C$13,Kustannuspaikat!$D$3:$D$13,"Tarkista KP-numero")</f>
        <v>Turku</v>
      </c>
      <c r="I416" s="67">
        <v>1891</v>
      </c>
      <c r="J416" s="68"/>
      <c r="K416" s="66">
        <v>106</v>
      </c>
      <c r="L416" s="68" t="s">
        <v>274</v>
      </c>
    </row>
    <row r="417" spans="1:12">
      <c r="A417" s="63">
        <v>1600</v>
      </c>
      <c r="B417" s="63" t="s">
        <v>6013</v>
      </c>
      <c r="C417" s="64" t="s">
        <v>6429</v>
      </c>
      <c r="D417" s="65">
        <v>42806</v>
      </c>
      <c r="E417" s="66">
        <v>1</v>
      </c>
      <c r="F417" s="66">
        <v>13</v>
      </c>
      <c r="G417" s="66" t="str">
        <f>_xlfn.XLOOKUP(E417,Kustannuspaikat!$A$3:$A$8,Kustannuspaikat!$B$3:$B$8,"Tarkista KP-numero")</f>
        <v>Kirjanpito</v>
      </c>
      <c r="H417" s="66" t="str">
        <f>_xlfn.XLOOKUP(F417,Kustannuspaikat!$C$3:$C$13,Kustannuspaikat!$D$3:$D$13,"Tarkista KP-numero")</f>
        <v>Turku</v>
      </c>
      <c r="I417" s="67">
        <v>1891</v>
      </c>
      <c r="J417" s="68"/>
      <c r="K417" s="66">
        <v>110</v>
      </c>
      <c r="L417" s="68" t="s">
        <v>273</v>
      </c>
    </row>
    <row r="418" spans="1:12">
      <c r="A418" s="63">
        <v>1600</v>
      </c>
      <c r="B418" s="63" t="s">
        <v>6013</v>
      </c>
      <c r="C418" s="64" t="s">
        <v>6430</v>
      </c>
      <c r="D418" s="65">
        <v>42806</v>
      </c>
      <c r="E418" s="66">
        <v>1</v>
      </c>
      <c r="F418" s="66">
        <v>13</v>
      </c>
      <c r="G418" s="66" t="str">
        <f>_xlfn.XLOOKUP(E418,Kustannuspaikat!$A$3:$A$8,Kustannuspaikat!$B$3:$B$8,"Tarkista KP-numero")</f>
        <v>Kirjanpito</v>
      </c>
      <c r="H418" s="66" t="str">
        <f>_xlfn.XLOOKUP(F418,Kustannuspaikat!$C$3:$C$13,Kustannuspaikat!$D$3:$D$13,"Tarkista KP-numero")</f>
        <v>Turku</v>
      </c>
      <c r="I418" s="67">
        <v>1037</v>
      </c>
      <c r="J418" s="68"/>
      <c r="K418" s="66">
        <v>111</v>
      </c>
      <c r="L418" s="68" t="s">
        <v>272</v>
      </c>
    </row>
    <row r="419" spans="1:12">
      <c r="A419" s="63">
        <v>1600</v>
      </c>
      <c r="B419" s="63" t="s">
        <v>6013</v>
      </c>
      <c r="C419" s="64" t="s">
        <v>6431</v>
      </c>
      <c r="D419" s="65">
        <v>42806</v>
      </c>
      <c r="E419" s="66">
        <v>1</v>
      </c>
      <c r="F419" s="66">
        <v>12</v>
      </c>
      <c r="G419" s="66" t="str">
        <f>_xlfn.XLOOKUP(E419,Kustannuspaikat!$A$3:$A$8,Kustannuspaikat!$B$3:$B$8,"Tarkista KP-numero")</f>
        <v>Kirjanpito</v>
      </c>
      <c r="H419" s="66" t="str">
        <f>_xlfn.XLOOKUP(F419,Kustannuspaikat!$C$3:$C$13,Kustannuspaikat!$D$3:$D$13,"Tarkista KP-numero")</f>
        <v>Tampere</v>
      </c>
      <c r="I419" s="67">
        <v>2513.1999999999998</v>
      </c>
      <c r="J419" s="68"/>
      <c r="K419" s="66">
        <v>133</v>
      </c>
      <c r="L419" s="68" t="s">
        <v>269</v>
      </c>
    </row>
    <row r="420" spans="1:12">
      <c r="A420" s="63">
        <v>1600</v>
      </c>
      <c r="B420" s="63" t="s">
        <v>6013</v>
      </c>
      <c r="C420" s="64" t="s">
        <v>6432</v>
      </c>
      <c r="D420" s="65">
        <v>42806</v>
      </c>
      <c r="E420" s="66">
        <v>2</v>
      </c>
      <c r="F420" s="66">
        <v>22</v>
      </c>
      <c r="G420" s="66" t="str">
        <f>_xlfn.XLOOKUP(E420,Kustannuspaikat!$A$3:$A$8,Kustannuspaikat!$B$3:$B$8,"Tarkista KP-numero")</f>
        <v>Konsultointi</v>
      </c>
      <c r="H420" s="66" t="str">
        <f>_xlfn.XLOOKUP(F420,Kustannuspaikat!$C$3:$C$13,Kustannuspaikat!$D$3:$D$13,"Tarkista KP-numero")</f>
        <v>Tampere</v>
      </c>
      <c r="I420" s="67">
        <v>1342</v>
      </c>
      <c r="J420" s="68"/>
      <c r="K420" s="66">
        <v>174</v>
      </c>
      <c r="L420" s="68" t="s">
        <v>265</v>
      </c>
    </row>
    <row r="421" spans="1:12">
      <c r="A421" s="63">
        <v>1600</v>
      </c>
      <c r="B421" s="63" t="s">
        <v>6013</v>
      </c>
      <c r="C421" s="64" t="s">
        <v>6433</v>
      </c>
      <c r="D421" s="65">
        <v>42806</v>
      </c>
      <c r="E421" s="66">
        <v>3</v>
      </c>
      <c r="F421" s="68"/>
      <c r="G421" s="66" t="str">
        <f>_xlfn.XLOOKUP(E421,Kustannuspaikat!$A$3:$A$8,Kustannuspaikat!$B$3:$B$8,"Tarkista KP-numero")</f>
        <v>Seminaarit</v>
      </c>
      <c r="H421" s="66" t="str">
        <f>_xlfn.XLOOKUP(F421,Kustannuspaikat!$C$3:$C$13,Kustannuspaikat!$D$3:$D$13,"Tarkista KP-numero")</f>
        <v>Tarkista KP-numero</v>
      </c>
      <c r="I421" s="67">
        <v>219.6</v>
      </c>
      <c r="J421" s="68"/>
      <c r="K421" s="66">
        <v>503</v>
      </c>
      <c r="L421" s="68" t="s">
        <v>235</v>
      </c>
    </row>
    <row r="422" spans="1:12">
      <c r="A422" s="63">
        <v>1600</v>
      </c>
      <c r="B422" s="63" t="s">
        <v>6013</v>
      </c>
      <c r="C422" s="64" t="s">
        <v>6434</v>
      </c>
      <c r="D422" s="65">
        <v>42806</v>
      </c>
      <c r="E422" s="66">
        <v>1</v>
      </c>
      <c r="F422" s="66">
        <v>12</v>
      </c>
      <c r="G422" s="66" t="str">
        <f>_xlfn.XLOOKUP(E422,Kustannuspaikat!$A$3:$A$8,Kustannuspaikat!$B$3:$B$8,"Tarkista KP-numero")</f>
        <v>Kirjanpito</v>
      </c>
      <c r="H422" s="66" t="str">
        <f>_xlfn.XLOOKUP(F422,Kustannuspaikat!$C$3:$C$13,Kustannuspaikat!$D$3:$D$13,"Tarkista KP-numero")</f>
        <v>Tampere</v>
      </c>
      <c r="I422" s="67">
        <v>915</v>
      </c>
      <c r="J422" s="68"/>
      <c r="K422" s="66">
        <v>2178</v>
      </c>
      <c r="L422" s="68" t="s">
        <v>182</v>
      </c>
    </row>
    <row r="423" spans="1:12">
      <c r="A423" s="63">
        <v>1600</v>
      </c>
      <c r="B423" s="63" t="s">
        <v>6013</v>
      </c>
      <c r="C423" s="64" t="s">
        <v>6435</v>
      </c>
      <c r="D423" s="65">
        <v>42806</v>
      </c>
      <c r="E423" s="66">
        <v>3</v>
      </c>
      <c r="F423" s="68"/>
      <c r="G423" s="66" t="str">
        <f>_xlfn.XLOOKUP(E423,Kustannuspaikat!$A$3:$A$8,Kustannuspaikat!$B$3:$B$8,"Tarkista KP-numero")</f>
        <v>Seminaarit</v>
      </c>
      <c r="H423" s="66" t="str">
        <f>_xlfn.XLOOKUP(F423,Kustannuspaikat!$C$3:$C$13,Kustannuspaikat!$D$3:$D$13,"Tarkista KP-numero")</f>
        <v>Tarkista KP-numero</v>
      </c>
      <c r="I423" s="67">
        <v>219.6</v>
      </c>
      <c r="J423" s="68"/>
      <c r="K423" s="66">
        <v>2432</v>
      </c>
      <c r="L423" s="68" t="s">
        <v>176</v>
      </c>
    </row>
    <row r="424" spans="1:12">
      <c r="A424" s="63">
        <v>1600</v>
      </c>
      <c r="B424" s="63" t="s">
        <v>6013</v>
      </c>
      <c r="C424" s="64" t="s">
        <v>6436</v>
      </c>
      <c r="D424" s="65">
        <v>42806</v>
      </c>
      <c r="E424" s="66">
        <v>6</v>
      </c>
      <c r="F424" s="66">
        <v>61</v>
      </c>
      <c r="G424" s="66" t="str">
        <f>_xlfn.XLOOKUP(E424,Kustannuspaikat!$A$3:$A$8,Kustannuspaikat!$B$3:$B$8,"Tarkista KP-numero")</f>
        <v>Muut palvelut</v>
      </c>
      <c r="H424" s="66" t="str">
        <f>_xlfn.XLOOKUP(F424,Kustannuspaikat!$C$3:$C$13,Kustannuspaikat!$D$3:$D$13,"Tarkista KP-numero")</f>
        <v>Helsinki</v>
      </c>
      <c r="I424" s="67">
        <v>884.5</v>
      </c>
      <c r="J424" s="68"/>
      <c r="K424" s="66">
        <v>1126</v>
      </c>
      <c r="L424" s="68" t="s">
        <v>201</v>
      </c>
    </row>
    <row r="425" spans="1:12">
      <c r="A425" s="63">
        <v>1600</v>
      </c>
      <c r="B425" s="63" t="s">
        <v>6013</v>
      </c>
      <c r="C425" s="64" t="s">
        <v>6437</v>
      </c>
      <c r="D425" s="65">
        <v>42806</v>
      </c>
      <c r="E425" s="66">
        <v>2</v>
      </c>
      <c r="F425" s="66">
        <v>22</v>
      </c>
      <c r="G425" s="66" t="str">
        <f>_xlfn.XLOOKUP(E425,Kustannuspaikat!$A$3:$A$8,Kustannuspaikat!$B$3:$B$8,"Tarkista KP-numero")</f>
        <v>Konsultointi</v>
      </c>
      <c r="H425" s="66" t="str">
        <f>_xlfn.XLOOKUP(F425,Kustannuspaikat!$C$3:$C$13,Kustannuspaikat!$D$3:$D$13,"Tarkista KP-numero")</f>
        <v>Tampere</v>
      </c>
      <c r="I425" s="67">
        <v>1622.6</v>
      </c>
      <c r="J425" s="68"/>
      <c r="K425" s="66">
        <v>1126</v>
      </c>
      <c r="L425" s="68" t="s">
        <v>201</v>
      </c>
    </row>
    <row r="426" spans="1:12">
      <c r="A426" s="63">
        <v>1600</v>
      </c>
      <c r="B426" s="63" t="s">
        <v>6013</v>
      </c>
      <c r="C426" s="64" t="s">
        <v>6438</v>
      </c>
      <c r="D426" s="65">
        <v>42806</v>
      </c>
      <c r="E426" s="66">
        <v>1</v>
      </c>
      <c r="F426" s="66">
        <v>13</v>
      </c>
      <c r="G426" s="66" t="str">
        <f>_xlfn.XLOOKUP(E426,Kustannuspaikat!$A$3:$A$8,Kustannuspaikat!$B$3:$B$8,"Tarkista KP-numero")</f>
        <v>Kirjanpito</v>
      </c>
      <c r="H426" s="66" t="str">
        <f>_xlfn.XLOOKUP(F426,Kustannuspaikat!$C$3:$C$13,Kustannuspaikat!$D$3:$D$13,"Tarkista KP-numero")</f>
        <v>Turku</v>
      </c>
      <c r="I426" s="67">
        <v>1037</v>
      </c>
      <c r="J426" s="68"/>
      <c r="K426" s="66">
        <v>1511</v>
      </c>
      <c r="L426" s="68" t="s">
        <v>194</v>
      </c>
    </row>
    <row r="427" spans="1:12">
      <c r="A427" s="63">
        <v>1600</v>
      </c>
      <c r="B427" s="63" t="s">
        <v>6013</v>
      </c>
      <c r="C427" s="64" t="s">
        <v>6439</v>
      </c>
      <c r="D427" s="65">
        <v>42806</v>
      </c>
      <c r="E427" s="66">
        <v>1</v>
      </c>
      <c r="F427" s="66">
        <v>12</v>
      </c>
      <c r="G427" s="66" t="str">
        <f>_xlfn.XLOOKUP(E427,Kustannuspaikat!$A$3:$A$8,Kustannuspaikat!$B$3:$B$8,"Tarkista KP-numero")</f>
        <v>Kirjanpito</v>
      </c>
      <c r="H427" s="66" t="str">
        <f>_xlfn.XLOOKUP(F427,Kustannuspaikat!$C$3:$C$13,Kustannuspaikat!$D$3:$D$13,"Tarkista KP-numero")</f>
        <v>Tampere</v>
      </c>
      <c r="I427" s="67">
        <v>1256.5999999999999</v>
      </c>
      <c r="J427" s="68"/>
      <c r="K427" s="66">
        <v>1511</v>
      </c>
      <c r="L427" s="68" t="s">
        <v>194</v>
      </c>
    </row>
    <row r="428" spans="1:12">
      <c r="A428" s="63">
        <v>1600</v>
      </c>
      <c r="B428" s="63" t="s">
        <v>6013</v>
      </c>
      <c r="C428" s="64" t="s">
        <v>6440</v>
      </c>
      <c r="D428" s="65">
        <v>42806</v>
      </c>
      <c r="E428" s="66">
        <v>1</v>
      </c>
      <c r="F428" s="66">
        <v>12</v>
      </c>
      <c r="G428" s="66" t="str">
        <f>_xlfn.XLOOKUP(E428,Kustannuspaikat!$A$3:$A$8,Kustannuspaikat!$B$3:$B$8,"Tarkista KP-numero")</f>
        <v>Kirjanpito</v>
      </c>
      <c r="H428" s="66" t="str">
        <f>_xlfn.XLOOKUP(F428,Kustannuspaikat!$C$3:$C$13,Kustannuspaikat!$D$3:$D$13,"Tarkista KP-numero")</f>
        <v>Tampere</v>
      </c>
      <c r="I428" s="67">
        <v>1256.5999999999999</v>
      </c>
      <c r="J428" s="68"/>
      <c r="K428" s="66">
        <v>1511</v>
      </c>
      <c r="L428" s="68" t="s">
        <v>194</v>
      </c>
    </row>
    <row r="429" spans="1:12">
      <c r="A429" s="63">
        <v>1600</v>
      </c>
      <c r="B429" s="63" t="s">
        <v>6013</v>
      </c>
      <c r="C429" s="64" t="s">
        <v>6441</v>
      </c>
      <c r="D429" s="65">
        <v>42806</v>
      </c>
      <c r="E429" s="66">
        <v>1</v>
      </c>
      <c r="F429" s="66">
        <v>13</v>
      </c>
      <c r="G429" s="66" t="str">
        <f>_xlfn.XLOOKUP(E429,Kustannuspaikat!$A$3:$A$8,Kustannuspaikat!$B$3:$B$8,"Tarkista KP-numero")</f>
        <v>Kirjanpito</v>
      </c>
      <c r="H429" s="66" t="str">
        <f>_xlfn.XLOOKUP(F429,Kustannuspaikat!$C$3:$C$13,Kustannuspaikat!$D$3:$D$13,"Tarkista KP-numero")</f>
        <v>Turku</v>
      </c>
      <c r="I429" s="67">
        <v>1037</v>
      </c>
      <c r="J429" s="68"/>
      <c r="K429" s="66">
        <v>283</v>
      </c>
      <c r="L429" s="68" t="s">
        <v>250</v>
      </c>
    </row>
    <row r="430" spans="1:12">
      <c r="A430" s="63">
        <v>1600</v>
      </c>
      <c r="B430" s="63" t="s">
        <v>6013</v>
      </c>
      <c r="C430" s="64" t="s">
        <v>6442</v>
      </c>
      <c r="D430" s="65">
        <v>42806</v>
      </c>
      <c r="E430" s="66">
        <v>2</v>
      </c>
      <c r="F430" s="66">
        <v>22</v>
      </c>
      <c r="G430" s="66" t="str">
        <f>_xlfn.XLOOKUP(E430,Kustannuspaikat!$A$3:$A$8,Kustannuspaikat!$B$3:$B$8,"Tarkista KP-numero")</f>
        <v>Konsultointi</v>
      </c>
      <c r="H430" s="66" t="str">
        <f>_xlfn.XLOOKUP(F430,Kustannuspaikat!$C$3:$C$13,Kustannuspaikat!$D$3:$D$13,"Tarkista KP-numero")</f>
        <v>Tampere</v>
      </c>
      <c r="I430" s="67">
        <v>1342</v>
      </c>
      <c r="J430" s="68"/>
      <c r="K430" s="66">
        <v>283</v>
      </c>
      <c r="L430" s="68" t="s">
        <v>250</v>
      </c>
    </row>
    <row r="431" spans="1:12">
      <c r="A431" s="63">
        <v>1600</v>
      </c>
      <c r="B431" s="63" t="s">
        <v>6013</v>
      </c>
      <c r="C431" s="64" t="s">
        <v>6443</v>
      </c>
      <c r="D431" s="65">
        <v>42806</v>
      </c>
      <c r="E431" s="66">
        <v>1</v>
      </c>
      <c r="F431" s="66">
        <v>12</v>
      </c>
      <c r="G431" s="66" t="str">
        <f>_xlfn.XLOOKUP(E431,Kustannuspaikat!$A$3:$A$8,Kustannuspaikat!$B$3:$B$8,"Tarkista KP-numero")</f>
        <v>Kirjanpito</v>
      </c>
      <c r="H431" s="66" t="str">
        <f>_xlfn.XLOOKUP(F431,Kustannuspaikat!$C$3:$C$13,Kustannuspaikat!$D$3:$D$13,"Tarkista KP-numero")</f>
        <v>Tampere</v>
      </c>
      <c r="I431" s="67">
        <v>943.06</v>
      </c>
      <c r="J431" s="68"/>
      <c r="K431" s="66">
        <v>283</v>
      </c>
      <c r="L431" s="68" t="s">
        <v>250</v>
      </c>
    </row>
    <row r="432" spans="1:12">
      <c r="A432" s="63">
        <v>1600</v>
      </c>
      <c r="B432" s="63" t="s">
        <v>6013</v>
      </c>
      <c r="C432" s="64" t="s">
        <v>6444</v>
      </c>
      <c r="D432" s="65">
        <v>42806</v>
      </c>
      <c r="E432" s="66">
        <v>2</v>
      </c>
      <c r="F432" s="66">
        <v>22</v>
      </c>
      <c r="G432" s="66" t="str">
        <f>_xlfn.XLOOKUP(E432,Kustannuspaikat!$A$3:$A$8,Kustannuspaikat!$B$3:$B$8,"Tarkista KP-numero")</f>
        <v>Konsultointi</v>
      </c>
      <c r="H432" s="66" t="str">
        <f>_xlfn.XLOOKUP(F432,Kustannuspaikat!$C$3:$C$13,Kustannuspaikat!$D$3:$D$13,"Tarkista KP-numero")</f>
        <v>Tampere</v>
      </c>
      <c r="I432" s="67">
        <v>1140.7</v>
      </c>
      <c r="J432" s="68"/>
      <c r="K432" s="66">
        <v>283</v>
      </c>
      <c r="L432" s="68" t="s">
        <v>250</v>
      </c>
    </row>
    <row r="433" spans="1:12">
      <c r="A433" s="63">
        <v>1600</v>
      </c>
      <c r="B433" s="63" t="s">
        <v>6013</v>
      </c>
      <c r="C433" s="64" t="s">
        <v>6445</v>
      </c>
      <c r="D433" s="65">
        <v>42806</v>
      </c>
      <c r="E433" s="66">
        <v>1</v>
      </c>
      <c r="F433" s="66">
        <v>13</v>
      </c>
      <c r="G433" s="66" t="str">
        <f>_xlfn.XLOOKUP(E433,Kustannuspaikat!$A$3:$A$8,Kustannuspaikat!$B$3:$B$8,"Tarkista KP-numero")</f>
        <v>Kirjanpito</v>
      </c>
      <c r="H433" s="66" t="str">
        <f>_xlfn.XLOOKUP(F433,Kustannuspaikat!$C$3:$C$13,Kustannuspaikat!$D$3:$D$13,"Tarkista KP-numero")</f>
        <v>Turku</v>
      </c>
      <c r="I433" s="67">
        <v>1037</v>
      </c>
      <c r="J433" s="68"/>
      <c r="K433" s="66">
        <v>1119</v>
      </c>
      <c r="L433" s="68" t="s">
        <v>202</v>
      </c>
    </row>
    <row r="434" spans="1:12">
      <c r="A434" s="63">
        <v>1600</v>
      </c>
      <c r="B434" s="63" t="s">
        <v>6013</v>
      </c>
      <c r="C434" s="64" t="s">
        <v>6446</v>
      </c>
      <c r="D434" s="65">
        <v>42806</v>
      </c>
      <c r="E434" s="66">
        <v>1</v>
      </c>
      <c r="F434" s="66">
        <v>12</v>
      </c>
      <c r="G434" s="66" t="str">
        <f>_xlfn.XLOOKUP(E434,Kustannuspaikat!$A$3:$A$8,Kustannuspaikat!$B$3:$B$8,"Tarkista KP-numero")</f>
        <v>Kirjanpito</v>
      </c>
      <c r="H434" s="66" t="str">
        <f>_xlfn.XLOOKUP(F434,Kustannuspaikat!$C$3:$C$13,Kustannuspaikat!$D$3:$D$13,"Tarkista KP-numero")</f>
        <v>Tampere</v>
      </c>
      <c r="I434" s="67">
        <v>1165.0999999999999</v>
      </c>
      <c r="J434" s="68"/>
      <c r="K434" s="66">
        <v>346</v>
      </c>
      <c r="L434" s="68" t="s">
        <v>244</v>
      </c>
    </row>
    <row r="435" spans="1:12">
      <c r="A435" s="63">
        <v>1600</v>
      </c>
      <c r="B435" s="63" t="s">
        <v>6013</v>
      </c>
      <c r="C435" s="64" t="s">
        <v>6447</v>
      </c>
      <c r="D435" s="65">
        <v>42806</v>
      </c>
      <c r="E435" s="66">
        <v>1</v>
      </c>
      <c r="F435" s="66">
        <v>12</v>
      </c>
      <c r="G435" s="66" t="str">
        <f>_xlfn.XLOOKUP(E435,Kustannuspaikat!$A$3:$A$8,Kustannuspaikat!$B$3:$B$8,"Tarkista KP-numero")</f>
        <v>Kirjanpito</v>
      </c>
      <c r="H435" s="66" t="str">
        <f>_xlfn.XLOOKUP(F435,Kustannuspaikat!$C$3:$C$13,Kustannuspaikat!$D$3:$D$13,"Tarkista KP-numero")</f>
        <v>Tampere</v>
      </c>
      <c r="I435" s="67">
        <v>777.14</v>
      </c>
      <c r="J435" s="68"/>
      <c r="K435" s="66">
        <v>346</v>
      </c>
      <c r="L435" s="68" t="s">
        <v>244</v>
      </c>
    </row>
    <row r="436" spans="1:12">
      <c r="A436" s="63">
        <v>1600</v>
      </c>
      <c r="B436" s="63" t="s">
        <v>6013</v>
      </c>
      <c r="C436" s="64" t="s">
        <v>6448</v>
      </c>
      <c r="D436" s="65">
        <v>42806</v>
      </c>
      <c r="E436" s="66">
        <v>1</v>
      </c>
      <c r="F436" s="66">
        <v>13</v>
      </c>
      <c r="G436" s="66" t="str">
        <f>_xlfn.XLOOKUP(E436,Kustannuspaikat!$A$3:$A$8,Kustannuspaikat!$B$3:$B$8,"Tarkista KP-numero")</f>
        <v>Kirjanpito</v>
      </c>
      <c r="H436" s="66" t="str">
        <f>_xlfn.XLOOKUP(F436,Kustannuspaikat!$C$3:$C$13,Kustannuspaikat!$D$3:$D$13,"Tarkista KP-numero")</f>
        <v>Turku</v>
      </c>
      <c r="I436" s="67">
        <v>1037</v>
      </c>
      <c r="J436" s="68"/>
      <c r="K436" s="66">
        <v>515</v>
      </c>
      <c r="L436" s="68" t="s">
        <v>234</v>
      </c>
    </row>
    <row r="437" spans="1:12">
      <c r="A437" s="63">
        <v>1600</v>
      </c>
      <c r="B437" s="63" t="s">
        <v>6013</v>
      </c>
      <c r="C437" s="64" t="s">
        <v>6449</v>
      </c>
      <c r="D437" s="65">
        <v>42806</v>
      </c>
      <c r="E437" s="66">
        <v>1</v>
      </c>
      <c r="F437" s="66">
        <v>13</v>
      </c>
      <c r="G437" s="66" t="str">
        <f>_xlfn.XLOOKUP(E437,Kustannuspaikat!$A$3:$A$8,Kustannuspaikat!$B$3:$B$8,"Tarkista KP-numero")</f>
        <v>Kirjanpito</v>
      </c>
      <c r="H437" s="66" t="str">
        <f>_xlfn.XLOOKUP(F437,Kustannuspaikat!$C$3:$C$13,Kustannuspaikat!$D$3:$D$13,"Tarkista KP-numero")</f>
        <v>Turku</v>
      </c>
      <c r="I437" s="67">
        <v>1037</v>
      </c>
      <c r="J437" s="68"/>
      <c r="K437" s="66">
        <v>515</v>
      </c>
      <c r="L437" s="68" t="s">
        <v>234</v>
      </c>
    </row>
    <row r="438" spans="1:12">
      <c r="A438" s="63">
        <v>1600</v>
      </c>
      <c r="B438" s="63" t="s">
        <v>6013</v>
      </c>
      <c r="C438" s="64" t="s">
        <v>6450</v>
      </c>
      <c r="D438" s="65">
        <v>42806</v>
      </c>
      <c r="E438" s="66">
        <v>1</v>
      </c>
      <c r="F438" s="66">
        <v>12</v>
      </c>
      <c r="G438" s="66" t="str">
        <f>_xlfn.XLOOKUP(E438,Kustannuspaikat!$A$3:$A$8,Kustannuspaikat!$B$3:$B$8,"Tarkista KP-numero")</f>
        <v>Kirjanpito</v>
      </c>
      <c r="H438" s="66" t="str">
        <f>_xlfn.XLOOKUP(F438,Kustannuspaikat!$C$3:$C$13,Kustannuspaikat!$D$3:$D$13,"Tarkista KP-numero")</f>
        <v>Tampere</v>
      </c>
      <c r="I438" s="67">
        <v>879.62</v>
      </c>
      <c r="J438" s="68"/>
      <c r="K438" s="66">
        <v>133</v>
      </c>
      <c r="L438" s="68" t="s">
        <v>269</v>
      </c>
    </row>
    <row r="439" spans="1:12">
      <c r="A439" s="63">
        <v>1600</v>
      </c>
      <c r="B439" s="63" t="s">
        <v>6013</v>
      </c>
      <c r="C439" s="64" t="s">
        <v>6451</v>
      </c>
      <c r="D439" s="65">
        <v>42806</v>
      </c>
      <c r="E439" s="66">
        <v>3</v>
      </c>
      <c r="F439" s="68"/>
      <c r="G439" s="66" t="str">
        <f>_xlfn.XLOOKUP(E439,Kustannuspaikat!$A$3:$A$8,Kustannuspaikat!$B$3:$B$8,"Tarkista KP-numero")</f>
        <v>Seminaarit</v>
      </c>
      <c r="H439" s="66" t="str">
        <f>_xlfn.XLOOKUP(F439,Kustannuspaikat!$C$3:$C$13,Kustannuspaikat!$D$3:$D$13,"Tarkista KP-numero")</f>
        <v>Tarkista KP-numero</v>
      </c>
      <c r="I439" s="67">
        <v>219.6</v>
      </c>
      <c r="J439" s="68"/>
      <c r="K439" s="66">
        <v>133</v>
      </c>
      <c r="L439" s="68" t="s">
        <v>269</v>
      </c>
    </row>
    <row r="440" spans="1:12">
      <c r="A440" s="63">
        <v>1600</v>
      </c>
      <c r="B440" s="63" t="s">
        <v>6013</v>
      </c>
      <c r="C440" s="64" t="s">
        <v>6452</v>
      </c>
      <c r="D440" s="65">
        <v>42806</v>
      </c>
      <c r="E440" s="66">
        <v>1</v>
      </c>
      <c r="F440" s="66">
        <v>12</v>
      </c>
      <c r="G440" s="66" t="str">
        <f>_xlfn.XLOOKUP(E440,Kustannuspaikat!$A$3:$A$8,Kustannuspaikat!$B$3:$B$8,"Tarkista KP-numero")</f>
        <v>Kirjanpito</v>
      </c>
      <c r="H440" s="66" t="str">
        <f>_xlfn.XLOOKUP(F440,Kustannuspaikat!$C$3:$C$13,Kustannuspaikat!$D$3:$D$13,"Tarkista KP-numero")</f>
        <v>Tampere</v>
      </c>
      <c r="I440" s="67">
        <v>2537.6</v>
      </c>
      <c r="J440" s="68"/>
      <c r="K440" s="66">
        <v>103</v>
      </c>
      <c r="L440" s="68" t="s">
        <v>277</v>
      </c>
    </row>
    <row r="441" spans="1:12">
      <c r="A441" s="63">
        <v>1600</v>
      </c>
      <c r="B441" s="63" t="s">
        <v>6013</v>
      </c>
      <c r="C441" s="64" t="s">
        <v>6453</v>
      </c>
      <c r="D441" s="65">
        <v>42806</v>
      </c>
      <c r="E441" s="66">
        <v>1</v>
      </c>
      <c r="F441" s="66">
        <v>12</v>
      </c>
      <c r="G441" s="66" t="str">
        <f>_xlfn.XLOOKUP(E441,Kustannuspaikat!$A$3:$A$8,Kustannuspaikat!$B$3:$B$8,"Tarkista KP-numero")</f>
        <v>Kirjanpito</v>
      </c>
      <c r="H441" s="66" t="str">
        <f>_xlfn.XLOOKUP(F441,Kustannuspaikat!$C$3:$C$13,Kustannuspaikat!$D$3:$D$13,"Tarkista KP-numero")</f>
        <v>Tampere</v>
      </c>
      <c r="I441" s="67">
        <v>1256.5999999999999</v>
      </c>
      <c r="J441" s="68"/>
      <c r="K441" s="66">
        <v>2803</v>
      </c>
      <c r="L441" s="68" t="s">
        <v>163</v>
      </c>
    </row>
    <row r="442" spans="1:12">
      <c r="A442" s="63">
        <v>1600</v>
      </c>
      <c r="B442" s="63" t="s">
        <v>6013</v>
      </c>
      <c r="C442" s="64" t="s">
        <v>6454</v>
      </c>
      <c r="D442" s="65">
        <v>42806</v>
      </c>
      <c r="E442" s="66">
        <v>1</v>
      </c>
      <c r="F442" s="66">
        <v>13</v>
      </c>
      <c r="G442" s="66" t="str">
        <f>_xlfn.XLOOKUP(E442,Kustannuspaikat!$A$3:$A$8,Kustannuspaikat!$B$3:$B$8,"Tarkista KP-numero")</f>
        <v>Kirjanpito</v>
      </c>
      <c r="H442" s="66" t="str">
        <f>_xlfn.XLOOKUP(F442,Kustannuspaikat!$C$3:$C$13,Kustannuspaikat!$D$3:$D$13,"Tarkista KP-numero")</f>
        <v>Turku</v>
      </c>
      <c r="I442" s="67">
        <v>1891</v>
      </c>
      <c r="J442" s="68"/>
      <c r="K442" s="66">
        <v>2457</v>
      </c>
      <c r="L442" s="68" t="s">
        <v>173</v>
      </c>
    </row>
    <row r="443" spans="1:12">
      <c r="A443" s="63">
        <v>1600</v>
      </c>
      <c r="B443" s="63" t="s">
        <v>6013</v>
      </c>
      <c r="C443" s="64" t="s">
        <v>6455</v>
      </c>
      <c r="D443" s="65">
        <v>42806</v>
      </c>
      <c r="E443" s="66">
        <v>1</v>
      </c>
      <c r="F443" s="66">
        <v>12</v>
      </c>
      <c r="G443" s="66" t="str">
        <f>_xlfn.XLOOKUP(E443,Kustannuspaikat!$A$3:$A$8,Kustannuspaikat!$B$3:$B$8,"Tarkista KP-numero")</f>
        <v>Kirjanpito</v>
      </c>
      <c r="H443" s="66" t="str">
        <f>_xlfn.XLOOKUP(F443,Kustannuspaikat!$C$3:$C$13,Kustannuspaikat!$D$3:$D$13,"Tarkista KP-numero")</f>
        <v>Tampere</v>
      </c>
      <c r="I443" s="67">
        <v>1456.68</v>
      </c>
      <c r="J443" s="68"/>
      <c r="K443" s="66">
        <v>756</v>
      </c>
      <c r="L443" s="68" t="s">
        <v>217</v>
      </c>
    </row>
    <row r="444" spans="1:12">
      <c r="A444" s="63">
        <v>1600</v>
      </c>
      <c r="B444" s="63" t="s">
        <v>6013</v>
      </c>
      <c r="C444" s="64" t="s">
        <v>6456</v>
      </c>
      <c r="D444" s="65">
        <v>42806</v>
      </c>
      <c r="E444" s="66">
        <v>1</v>
      </c>
      <c r="F444" s="66">
        <v>12</v>
      </c>
      <c r="G444" s="66" t="str">
        <f>_xlfn.XLOOKUP(E444,Kustannuspaikat!$A$3:$A$8,Kustannuspaikat!$B$3:$B$8,"Tarkista KP-numero")</f>
        <v>Kirjanpito</v>
      </c>
      <c r="H444" s="66" t="str">
        <f>_xlfn.XLOOKUP(F444,Kustannuspaikat!$C$3:$C$13,Kustannuspaikat!$D$3:$D$13,"Tarkista KP-numero")</f>
        <v>Tampere</v>
      </c>
      <c r="I444" s="67">
        <v>971.12</v>
      </c>
      <c r="J444" s="68"/>
      <c r="K444" s="66">
        <v>756</v>
      </c>
      <c r="L444" s="68" t="s">
        <v>217</v>
      </c>
    </row>
    <row r="445" spans="1:12">
      <c r="A445" s="63">
        <v>1600</v>
      </c>
      <c r="B445" s="63" t="s">
        <v>6013</v>
      </c>
      <c r="C445" s="64" t="s">
        <v>6457</v>
      </c>
      <c r="D445" s="65">
        <v>42806</v>
      </c>
      <c r="E445" s="66">
        <v>1</v>
      </c>
      <c r="F445" s="66">
        <v>13</v>
      </c>
      <c r="G445" s="66" t="str">
        <f>_xlfn.XLOOKUP(E445,Kustannuspaikat!$A$3:$A$8,Kustannuspaikat!$B$3:$B$8,"Tarkista KP-numero")</f>
        <v>Kirjanpito</v>
      </c>
      <c r="H445" s="66" t="str">
        <f>_xlfn.XLOOKUP(F445,Kustannuspaikat!$C$3:$C$13,Kustannuspaikat!$D$3:$D$13,"Tarkista KP-numero")</f>
        <v>Turku</v>
      </c>
      <c r="I445" s="67">
        <v>1891</v>
      </c>
      <c r="J445" s="68"/>
      <c r="K445" s="66">
        <v>756</v>
      </c>
      <c r="L445" s="68" t="s">
        <v>217</v>
      </c>
    </row>
    <row r="446" spans="1:12">
      <c r="A446" s="63">
        <v>1600</v>
      </c>
      <c r="B446" s="63" t="s">
        <v>6013</v>
      </c>
      <c r="C446" s="64" t="s">
        <v>6458</v>
      </c>
      <c r="D446" s="65">
        <v>42806</v>
      </c>
      <c r="E446" s="66">
        <v>1</v>
      </c>
      <c r="F446" s="66">
        <v>13</v>
      </c>
      <c r="G446" s="66" t="str">
        <f>_xlfn.XLOOKUP(E446,Kustannuspaikat!$A$3:$A$8,Kustannuspaikat!$B$3:$B$8,"Tarkista KP-numero")</f>
        <v>Kirjanpito</v>
      </c>
      <c r="H446" s="66" t="str">
        <f>_xlfn.XLOOKUP(F446,Kustannuspaikat!$C$3:$C$13,Kustannuspaikat!$D$3:$D$13,"Tarkista KP-numero")</f>
        <v>Turku</v>
      </c>
      <c r="I446" s="67">
        <v>1037</v>
      </c>
      <c r="J446" s="68"/>
      <c r="K446" s="66">
        <v>756</v>
      </c>
      <c r="L446" s="68" t="s">
        <v>217</v>
      </c>
    </row>
    <row r="447" spans="1:12">
      <c r="A447" s="63">
        <v>1600</v>
      </c>
      <c r="B447" s="63" t="s">
        <v>6013</v>
      </c>
      <c r="C447" s="64" t="s">
        <v>6459</v>
      </c>
      <c r="D447" s="65">
        <v>42806</v>
      </c>
      <c r="E447" s="66">
        <v>1</v>
      </c>
      <c r="F447" s="66">
        <v>12</v>
      </c>
      <c r="G447" s="66" t="str">
        <f>_xlfn.XLOOKUP(E447,Kustannuspaikat!$A$3:$A$8,Kustannuspaikat!$B$3:$B$8,"Tarkista KP-numero")</f>
        <v>Kirjanpito</v>
      </c>
      <c r="H447" s="66" t="str">
        <f>_xlfn.XLOOKUP(F447,Kustannuspaikat!$C$3:$C$13,Kustannuspaikat!$D$3:$D$13,"Tarkista KP-numero")</f>
        <v>Tampere</v>
      </c>
      <c r="I447" s="67">
        <v>943.06</v>
      </c>
      <c r="J447" s="68"/>
      <c r="K447" s="66">
        <v>756</v>
      </c>
      <c r="L447" s="68" t="s">
        <v>217</v>
      </c>
    </row>
    <row r="448" spans="1:12">
      <c r="A448" s="63">
        <v>1600</v>
      </c>
      <c r="B448" s="63" t="s">
        <v>6013</v>
      </c>
      <c r="C448" s="64" t="s">
        <v>6460</v>
      </c>
      <c r="D448" s="65">
        <v>42806</v>
      </c>
      <c r="E448" s="66">
        <v>1</v>
      </c>
      <c r="F448" s="66">
        <v>12</v>
      </c>
      <c r="G448" s="66" t="str">
        <f>_xlfn.XLOOKUP(E448,Kustannuspaikat!$A$3:$A$8,Kustannuspaikat!$B$3:$B$8,"Tarkista KP-numero")</f>
        <v>Kirjanpito</v>
      </c>
      <c r="H448" s="66" t="str">
        <f>_xlfn.XLOOKUP(F448,Kustannuspaikat!$C$3:$C$13,Kustannuspaikat!$D$3:$D$13,"Tarkista KP-numero")</f>
        <v>Tampere</v>
      </c>
      <c r="I448" s="67">
        <v>1886.12</v>
      </c>
      <c r="J448" s="68"/>
      <c r="K448" s="66">
        <v>756</v>
      </c>
      <c r="L448" s="68" t="s">
        <v>217</v>
      </c>
    </row>
    <row r="449" spans="1:12">
      <c r="A449" s="63">
        <v>1600</v>
      </c>
      <c r="B449" s="63" t="s">
        <v>6013</v>
      </c>
      <c r="C449" s="64" t="s">
        <v>6461</v>
      </c>
      <c r="D449" s="65">
        <v>42806</v>
      </c>
      <c r="E449" s="66">
        <v>1</v>
      </c>
      <c r="F449" s="66">
        <v>12</v>
      </c>
      <c r="G449" s="66" t="str">
        <f>_xlfn.XLOOKUP(E449,Kustannuspaikat!$A$3:$A$8,Kustannuspaikat!$B$3:$B$8,"Tarkista KP-numero")</f>
        <v>Kirjanpito</v>
      </c>
      <c r="H449" s="66" t="str">
        <f>_xlfn.XLOOKUP(F449,Kustannuspaikat!$C$3:$C$13,Kustannuspaikat!$D$3:$D$13,"Tarkista KP-numero")</f>
        <v>Tampere</v>
      </c>
      <c r="I449" s="67">
        <v>879.62</v>
      </c>
      <c r="J449" s="68"/>
      <c r="K449" s="66">
        <v>811</v>
      </c>
      <c r="L449" s="68" t="s">
        <v>214</v>
      </c>
    </row>
    <row r="450" spans="1:12">
      <c r="A450" s="63">
        <v>1600</v>
      </c>
      <c r="B450" s="63" t="s">
        <v>6013</v>
      </c>
      <c r="C450" s="64" t="s">
        <v>6462</v>
      </c>
      <c r="D450" s="65">
        <v>42806</v>
      </c>
      <c r="E450" s="66">
        <v>2</v>
      </c>
      <c r="F450" s="66">
        <v>22</v>
      </c>
      <c r="G450" s="66" t="str">
        <f>_xlfn.XLOOKUP(E450,Kustannuspaikat!$A$3:$A$8,Kustannuspaikat!$B$3:$B$8,"Tarkista KP-numero")</f>
        <v>Konsultointi</v>
      </c>
      <c r="H450" s="66" t="str">
        <f>_xlfn.XLOOKUP(F450,Kustannuspaikat!$C$3:$C$13,Kustannuspaikat!$D$3:$D$13,"Tarkista KP-numero")</f>
        <v>Tampere</v>
      </c>
      <c r="I450" s="67">
        <v>1135.82</v>
      </c>
      <c r="J450" s="68"/>
      <c r="K450" s="66">
        <v>1391</v>
      </c>
      <c r="L450" s="68" t="s">
        <v>196</v>
      </c>
    </row>
    <row r="451" spans="1:12">
      <c r="A451" s="63">
        <v>1600</v>
      </c>
      <c r="B451" s="63" t="s">
        <v>6013</v>
      </c>
      <c r="C451" s="64" t="s">
        <v>6463</v>
      </c>
      <c r="D451" s="65">
        <v>42806</v>
      </c>
      <c r="E451" s="66">
        <v>3</v>
      </c>
      <c r="F451" s="68"/>
      <c r="G451" s="66" t="str">
        <f>_xlfn.XLOOKUP(E451,Kustannuspaikat!$A$3:$A$8,Kustannuspaikat!$B$3:$B$8,"Tarkista KP-numero")</f>
        <v>Seminaarit</v>
      </c>
      <c r="H451" s="66" t="str">
        <f>_xlfn.XLOOKUP(F451,Kustannuspaikat!$C$3:$C$13,Kustannuspaikat!$D$3:$D$13,"Tarkista KP-numero")</f>
        <v>Tarkista KP-numero</v>
      </c>
      <c r="I451" s="67">
        <v>244</v>
      </c>
      <c r="J451" s="68"/>
      <c r="K451" s="66">
        <v>1440</v>
      </c>
      <c r="L451" s="68" t="s">
        <v>195</v>
      </c>
    </row>
    <row r="452" spans="1:12">
      <c r="A452" s="63">
        <v>1600</v>
      </c>
      <c r="B452" s="63" t="s">
        <v>6013</v>
      </c>
      <c r="C452" s="64" t="s">
        <v>6464</v>
      </c>
      <c r="D452" s="65">
        <v>42806</v>
      </c>
      <c r="E452" s="66">
        <v>2</v>
      </c>
      <c r="F452" s="66">
        <v>22</v>
      </c>
      <c r="G452" s="66" t="str">
        <f>_xlfn.XLOOKUP(E452,Kustannuspaikat!$A$3:$A$8,Kustannuspaikat!$B$3:$B$8,"Tarkista KP-numero")</f>
        <v>Konsultointi</v>
      </c>
      <c r="H452" s="66" t="str">
        <f>_xlfn.XLOOKUP(F452,Kustannuspaikat!$C$3:$C$13,Kustannuspaikat!$D$3:$D$13,"Tarkista KP-numero")</f>
        <v>Tampere</v>
      </c>
      <c r="I452" s="67">
        <v>1622.6</v>
      </c>
      <c r="J452" s="68"/>
      <c r="K452" s="66">
        <v>611</v>
      </c>
      <c r="L452" s="68" t="s">
        <v>227</v>
      </c>
    </row>
    <row r="453" spans="1:12">
      <c r="A453" s="63">
        <v>1600</v>
      </c>
      <c r="B453" s="63" t="s">
        <v>6013</v>
      </c>
      <c r="C453" s="64" t="s">
        <v>6465</v>
      </c>
      <c r="D453" s="65">
        <v>42806</v>
      </c>
      <c r="E453" s="66">
        <v>1</v>
      </c>
      <c r="F453" s="66">
        <v>12</v>
      </c>
      <c r="G453" s="66" t="str">
        <f>_xlfn.XLOOKUP(E453,Kustannuspaikat!$A$3:$A$8,Kustannuspaikat!$B$3:$B$8,"Tarkista KP-numero")</f>
        <v>Kirjanpito</v>
      </c>
      <c r="H453" s="66" t="str">
        <f>_xlfn.XLOOKUP(F453,Kustannuspaikat!$C$3:$C$13,Kustannuspaikat!$D$3:$D$13,"Tarkista KP-numero")</f>
        <v>Tampere</v>
      </c>
      <c r="I453" s="67">
        <v>879.62</v>
      </c>
      <c r="J453" s="68"/>
      <c r="K453" s="66">
        <v>2178</v>
      </c>
      <c r="L453" s="68" t="s">
        <v>182</v>
      </c>
    </row>
    <row r="454" spans="1:12">
      <c r="A454" s="63">
        <v>1600</v>
      </c>
      <c r="B454" s="63" t="s">
        <v>6013</v>
      </c>
      <c r="C454" s="64" t="s">
        <v>6466</v>
      </c>
      <c r="D454" s="65">
        <v>42806</v>
      </c>
      <c r="E454" s="66">
        <v>1</v>
      </c>
      <c r="F454" s="66">
        <v>12</v>
      </c>
      <c r="G454" s="66" t="str">
        <f>_xlfn.XLOOKUP(E454,Kustannuspaikat!$A$3:$A$8,Kustannuspaikat!$B$3:$B$8,"Tarkista KP-numero")</f>
        <v>Kirjanpito</v>
      </c>
      <c r="H454" s="66" t="str">
        <f>_xlfn.XLOOKUP(F454,Kustannuspaikat!$C$3:$C$13,Kustannuspaikat!$D$3:$D$13,"Tarkista KP-numero")</f>
        <v>Tampere</v>
      </c>
      <c r="I454" s="67">
        <v>1135.82</v>
      </c>
      <c r="J454" s="68"/>
      <c r="K454" s="66">
        <v>2178</v>
      </c>
      <c r="L454" s="68" t="s">
        <v>182</v>
      </c>
    </row>
    <row r="455" spans="1:12">
      <c r="A455" s="63">
        <v>1600</v>
      </c>
      <c r="B455" s="63" t="s">
        <v>6013</v>
      </c>
      <c r="C455" s="64" t="s">
        <v>6467</v>
      </c>
      <c r="D455" s="65">
        <v>42806</v>
      </c>
      <c r="E455" s="66">
        <v>1</v>
      </c>
      <c r="F455" s="66">
        <v>12</v>
      </c>
      <c r="G455" s="66" t="str">
        <f>_xlfn.XLOOKUP(E455,Kustannuspaikat!$A$3:$A$8,Kustannuspaikat!$B$3:$B$8,"Tarkista KP-numero")</f>
        <v>Kirjanpito</v>
      </c>
      <c r="H455" s="66" t="str">
        <f>_xlfn.XLOOKUP(F455,Kustannuspaikat!$C$3:$C$13,Kustannuspaikat!$D$3:$D$13,"Tarkista KP-numero")</f>
        <v>Tampere</v>
      </c>
      <c r="I455" s="67">
        <v>1586</v>
      </c>
      <c r="J455" s="68"/>
      <c r="K455" s="66">
        <v>2341</v>
      </c>
      <c r="L455" s="68" t="s">
        <v>177</v>
      </c>
    </row>
    <row r="456" spans="1:12">
      <c r="A456" s="63">
        <v>1600</v>
      </c>
      <c r="B456" s="63" t="s">
        <v>6013</v>
      </c>
      <c r="C456" s="64" t="s">
        <v>6468</v>
      </c>
      <c r="D456" s="65">
        <v>42806</v>
      </c>
      <c r="E456" s="66">
        <v>1</v>
      </c>
      <c r="F456" s="66">
        <v>12</v>
      </c>
      <c r="G456" s="66" t="str">
        <f>_xlfn.XLOOKUP(E456,Kustannuspaikat!$A$3:$A$8,Kustannuspaikat!$B$3:$B$8,"Tarkista KP-numero")</f>
        <v>Kirjanpito</v>
      </c>
      <c r="H456" s="66" t="str">
        <f>_xlfn.XLOOKUP(F456,Kustannuspaikat!$C$3:$C$13,Kustannuspaikat!$D$3:$D$13,"Tarkista KP-numero")</f>
        <v>Tampere</v>
      </c>
      <c r="I456" s="67">
        <v>3279.36</v>
      </c>
      <c r="J456" s="68"/>
      <c r="K456" s="66">
        <v>2341</v>
      </c>
      <c r="L456" s="68" t="s">
        <v>177</v>
      </c>
    </row>
    <row r="457" spans="1:12">
      <c r="A457" s="63">
        <v>1600</v>
      </c>
      <c r="B457" s="63" t="s">
        <v>6013</v>
      </c>
      <c r="C457" s="64" t="s">
        <v>6469</v>
      </c>
      <c r="D457" s="65">
        <v>42806</v>
      </c>
      <c r="E457" s="66">
        <v>1</v>
      </c>
      <c r="F457" s="66">
        <v>12</v>
      </c>
      <c r="G457" s="66" t="str">
        <f>_xlfn.XLOOKUP(E457,Kustannuspaikat!$A$3:$A$8,Kustannuspaikat!$B$3:$B$8,"Tarkista KP-numero")</f>
        <v>Kirjanpito</v>
      </c>
      <c r="H457" s="66" t="str">
        <f>_xlfn.XLOOKUP(F457,Kustannuspaikat!$C$3:$C$13,Kustannuspaikat!$D$3:$D$13,"Tarkista KP-numero")</f>
        <v>Tampere</v>
      </c>
      <c r="I457" s="67">
        <v>879.62</v>
      </c>
      <c r="J457" s="68"/>
      <c r="K457" s="66">
        <v>2341</v>
      </c>
      <c r="L457" s="68" t="s">
        <v>177</v>
      </c>
    </row>
    <row r="458" spans="1:12">
      <c r="A458" s="63">
        <v>1600</v>
      </c>
      <c r="B458" s="63" t="s">
        <v>6013</v>
      </c>
      <c r="C458" s="64" t="s">
        <v>6470</v>
      </c>
      <c r="D458" s="65">
        <v>42806</v>
      </c>
      <c r="E458" s="66">
        <v>1</v>
      </c>
      <c r="F458" s="66">
        <v>12</v>
      </c>
      <c r="G458" s="66" t="str">
        <f>_xlfn.XLOOKUP(E458,Kustannuspaikat!$A$3:$A$8,Kustannuspaikat!$B$3:$B$8,"Tarkista KP-numero")</f>
        <v>Kirjanpito</v>
      </c>
      <c r="H458" s="66" t="str">
        <f>_xlfn.XLOOKUP(F458,Kustannuspaikat!$C$3:$C$13,Kustannuspaikat!$D$3:$D$13,"Tarkista KP-numero")</f>
        <v>Tampere</v>
      </c>
      <c r="I458" s="67">
        <v>640.5</v>
      </c>
      <c r="J458" s="68"/>
      <c r="K458" s="66">
        <v>2341</v>
      </c>
      <c r="L458" s="68" t="s">
        <v>177</v>
      </c>
    </row>
    <row r="459" spans="1:12">
      <c r="A459" s="63">
        <v>1600</v>
      </c>
      <c r="B459" s="63" t="s">
        <v>6013</v>
      </c>
      <c r="C459" s="64" t="s">
        <v>6471</v>
      </c>
      <c r="D459" s="65">
        <v>42806</v>
      </c>
      <c r="E459" s="66">
        <v>1</v>
      </c>
      <c r="F459" s="66">
        <v>12</v>
      </c>
      <c r="G459" s="66" t="str">
        <f>_xlfn.XLOOKUP(E459,Kustannuspaikat!$A$3:$A$8,Kustannuspaikat!$B$3:$B$8,"Tarkista KP-numero")</f>
        <v>Kirjanpito</v>
      </c>
      <c r="H459" s="66" t="str">
        <f>_xlfn.XLOOKUP(F459,Kustannuspaikat!$C$3:$C$13,Kustannuspaikat!$D$3:$D$13,"Tarkista KP-numero")</f>
        <v>Tampere</v>
      </c>
      <c r="I459" s="67">
        <v>1135.82</v>
      </c>
      <c r="J459" s="68"/>
      <c r="K459" s="66">
        <v>2341</v>
      </c>
      <c r="L459" s="68" t="s">
        <v>177</v>
      </c>
    </row>
    <row r="460" spans="1:12">
      <c r="A460" s="63">
        <v>1600</v>
      </c>
      <c r="B460" s="63" t="s">
        <v>6013</v>
      </c>
      <c r="C460" s="64" t="s">
        <v>6472</v>
      </c>
      <c r="D460" s="65">
        <v>42806</v>
      </c>
      <c r="E460" s="66">
        <v>1</v>
      </c>
      <c r="F460" s="66">
        <v>12</v>
      </c>
      <c r="G460" s="66" t="str">
        <f>_xlfn.XLOOKUP(E460,Kustannuspaikat!$A$3:$A$8,Kustannuspaikat!$B$3:$B$8,"Tarkista KP-numero")</f>
        <v>Kirjanpito</v>
      </c>
      <c r="H460" s="66" t="str">
        <f>_xlfn.XLOOKUP(F460,Kustannuspaikat!$C$3:$C$13,Kustannuspaikat!$D$3:$D$13,"Tarkista KP-numero")</f>
        <v>Tampere</v>
      </c>
      <c r="I460" s="67">
        <v>640.5</v>
      </c>
      <c r="J460" s="68"/>
      <c r="K460" s="66">
        <v>2341</v>
      </c>
      <c r="L460" s="68" t="s">
        <v>177</v>
      </c>
    </row>
    <row r="461" spans="1:12">
      <c r="A461" s="63">
        <v>1600</v>
      </c>
      <c r="B461" s="63" t="s">
        <v>6013</v>
      </c>
      <c r="C461" s="64" t="s">
        <v>6473</v>
      </c>
      <c r="D461" s="65">
        <v>42806</v>
      </c>
      <c r="E461" s="66">
        <v>1</v>
      </c>
      <c r="F461" s="66">
        <v>12</v>
      </c>
      <c r="G461" s="66" t="str">
        <f>_xlfn.XLOOKUP(E461,Kustannuspaikat!$A$3:$A$8,Kustannuspaikat!$B$3:$B$8,"Tarkista KP-numero")</f>
        <v>Kirjanpito</v>
      </c>
      <c r="H461" s="66" t="str">
        <f>_xlfn.XLOOKUP(F461,Kustannuspaikat!$C$3:$C$13,Kustannuspaikat!$D$3:$D$13,"Tarkista KP-numero")</f>
        <v>Tampere</v>
      </c>
      <c r="I461" s="67">
        <v>640.5</v>
      </c>
      <c r="J461" s="68"/>
      <c r="K461" s="66">
        <v>2341</v>
      </c>
      <c r="L461" s="68" t="s">
        <v>177</v>
      </c>
    </row>
    <row r="462" spans="1:12">
      <c r="A462" s="63">
        <v>1600</v>
      </c>
      <c r="B462" s="63" t="s">
        <v>6013</v>
      </c>
      <c r="C462" s="64" t="s">
        <v>6474</v>
      </c>
      <c r="D462" s="65">
        <v>42806</v>
      </c>
      <c r="E462" s="66">
        <v>3</v>
      </c>
      <c r="F462" s="68"/>
      <c r="G462" s="66" t="str">
        <f>_xlfn.XLOOKUP(E462,Kustannuspaikat!$A$3:$A$8,Kustannuspaikat!$B$3:$B$8,"Tarkista KP-numero")</f>
        <v>Seminaarit</v>
      </c>
      <c r="H462" s="66" t="str">
        <f>_xlfn.XLOOKUP(F462,Kustannuspaikat!$C$3:$C$13,Kustannuspaikat!$D$3:$D$13,"Tarkista KP-numero")</f>
        <v>Tarkista KP-numero</v>
      </c>
      <c r="I462" s="67">
        <v>439.2</v>
      </c>
      <c r="J462" s="68"/>
      <c r="K462" s="66">
        <v>440</v>
      </c>
      <c r="L462" s="68" t="s">
        <v>239</v>
      </c>
    </row>
    <row r="463" spans="1:12">
      <c r="A463" s="63">
        <v>1600</v>
      </c>
      <c r="B463" s="63" t="s">
        <v>6013</v>
      </c>
      <c r="C463" s="64" t="s">
        <v>6475</v>
      </c>
      <c r="D463" s="65">
        <v>42806</v>
      </c>
      <c r="E463" s="66">
        <v>1</v>
      </c>
      <c r="F463" s="66">
        <v>12</v>
      </c>
      <c r="G463" s="66" t="str">
        <f>_xlfn.XLOOKUP(E463,Kustannuspaikat!$A$3:$A$8,Kustannuspaikat!$B$3:$B$8,"Tarkista KP-numero")</f>
        <v>Kirjanpito</v>
      </c>
      <c r="H463" s="66" t="str">
        <f>_xlfn.XLOOKUP(F463,Kustannuspaikat!$C$3:$C$13,Kustannuspaikat!$D$3:$D$13,"Tarkista KP-numero")</f>
        <v>Tampere</v>
      </c>
      <c r="I463" s="67">
        <v>1456.68</v>
      </c>
      <c r="J463" s="68"/>
      <c r="K463" s="66">
        <v>207</v>
      </c>
      <c r="L463" s="68" t="s">
        <v>261</v>
      </c>
    </row>
    <row r="464" spans="1:12">
      <c r="A464" s="63">
        <v>1600</v>
      </c>
      <c r="B464" s="63" t="s">
        <v>6013</v>
      </c>
      <c r="C464" s="64" t="s">
        <v>6476</v>
      </c>
      <c r="D464" s="65">
        <v>42806</v>
      </c>
      <c r="E464" s="66">
        <v>1</v>
      </c>
      <c r="F464" s="66">
        <v>12</v>
      </c>
      <c r="G464" s="66" t="str">
        <f>_xlfn.XLOOKUP(E464,Kustannuspaikat!$A$3:$A$8,Kustannuspaikat!$B$3:$B$8,"Tarkista KP-numero")</f>
        <v>Kirjanpito</v>
      </c>
      <c r="H464" s="66" t="str">
        <f>_xlfn.XLOOKUP(F464,Kustannuspaikat!$C$3:$C$13,Kustannuspaikat!$D$3:$D$13,"Tarkista KP-numero")</f>
        <v>Tampere</v>
      </c>
      <c r="I464" s="67">
        <v>971.12</v>
      </c>
      <c r="J464" s="68"/>
      <c r="K464" s="66">
        <v>207</v>
      </c>
      <c r="L464" s="68" t="s">
        <v>261</v>
      </c>
    </row>
    <row r="465" spans="1:12">
      <c r="A465" s="63">
        <v>1600</v>
      </c>
      <c r="B465" s="63" t="s">
        <v>6013</v>
      </c>
      <c r="C465" s="64" t="s">
        <v>6477</v>
      </c>
      <c r="D465" s="65">
        <v>42806</v>
      </c>
      <c r="E465" s="66">
        <v>1</v>
      </c>
      <c r="F465" s="66">
        <v>12</v>
      </c>
      <c r="G465" s="66" t="str">
        <f>_xlfn.XLOOKUP(E465,Kustannuspaikat!$A$3:$A$8,Kustannuspaikat!$B$3:$B$8,"Tarkista KP-numero")</f>
        <v>Kirjanpito</v>
      </c>
      <c r="H465" s="66" t="str">
        <f>_xlfn.XLOOKUP(F465,Kustannuspaikat!$C$3:$C$13,Kustannuspaikat!$D$3:$D$13,"Tarkista KP-numero")</f>
        <v>Tampere</v>
      </c>
      <c r="I465" s="67">
        <v>915</v>
      </c>
      <c r="J465" s="68"/>
      <c r="K465" s="66">
        <v>207</v>
      </c>
      <c r="L465" s="68" t="s">
        <v>261</v>
      </c>
    </row>
    <row r="466" spans="1:12">
      <c r="A466" s="63">
        <v>1600</v>
      </c>
      <c r="B466" s="63" t="s">
        <v>6013</v>
      </c>
      <c r="C466" s="64" t="s">
        <v>6478</v>
      </c>
      <c r="D466" s="65">
        <v>42806</v>
      </c>
      <c r="E466" s="66">
        <v>1</v>
      </c>
      <c r="F466" s="66">
        <v>12</v>
      </c>
      <c r="G466" s="66" t="str">
        <f>_xlfn.XLOOKUP(E466,Kustannuspaikat!$A$3:$A$8,Kustannuspaikat!$B$3:$B$8,"Tarkista KP-numero")</f>
        <v>Kirjanpito</v>
      </c>
      <c r="H466" s="66" t="str">
        <f>_xlfn.XLOOKUP(F466,Kustannuspaikat!$C$3:$C$13,Kustannuspaikat!$D$3:$D$13,"Tarkista KP-numero")</f>
        <v>Tampere</v>
      </c>
      <c r="I466" s="67">
        <v>915</v>
      </c>
      <c r="J466" s="68"/>
      <c r="K466" s="66">
        <v>207</v>
      </c>
      <c r="L466" s="68" t="s">
        <v>261</v>
      </c>
    </row>
    <row r="467" spans="1:12">
      <c r="A467" s="63">
        <v>1600</v>
      </c>
      <c r="B467" s="63" t="s">
        <v>6013</v>
      </c>
      <c r="C467" s="64" t="s">
        <v>6479</v>
      </c>
      <c r="D467" s="65">
        <v>42806</v>
      </c>
      <c r="E467" s="66">
        <v>1</v>
      </c>
      <c r="F467" s="66">
        <v>12</v>
      </c>
      <c r="G467" s="66" t="str">
        <f>_xlfn.XLOOKUP(E467,Kustannuspaikat!$A$3:$A$8,Kustannuspaikat!$B$3:$B$8,"Tarkista KP-numero")</f>
        <v>Kirjanpito</v>
      </c>
      <c r="H467" s="66" t="str">
        <f>_xlfn.XLOOKUP(F467,Kustannuspaikat!$C$3:$C$13,Kustannuspaikat!$D$3:$D$13,"Tarkista KP-numero")</f>
        <v>Tampere</v>
      </c>
      <c r="I467" s="67">
        <v>3518.48</v>
      </c>
      <c r="J467" s="68"/>
      <c r="K467" s="66">
        <v>2178</v>
      </c>
      <c r="L467" s="68" t="s">
        <v>182</v>
      </c>
    </row>
    <row r="468" spans="1:12">
      <c r="A468" s="63">
        <v>1600</v>
      </c>
      <c r="B468" s="63" t="s">
        <v>6013</v>
      </c>
      <c r="C468" s="64" t="s">
        <v>6480</v>
      </c>
      <c r="D468" s="65">
        <v>42806</v>
      </c>
      <c r="E468" s="66">
        <v>1</v>
      </c>
      <c r="F468" s="66">
        <v>12</v>
      </c>
      <c r="G468" s="66" t="str">
        <f>_xlfn.XLOOKUP(E468,Kustannuspaikat!$A$3:$A$8,Kustannuspaikat!$B$3:$B$8,"Tarkista KP-numero")</f>
        <v>Kirjanpito</v>
      </c>
      <c r="H468" s="66" t="str">
        <f>_xlfn.XLOOKUP(F468,Kustannuspaikat!$C$3:$C$13,Kustannuspaikat!$D$3:$D$13,"Tarkista KP-numero")</f>
        <v>Tampere</v>
      </c>
      <c r="I468" s="67">
        <v>3294</v>
      </c>
      <c r="J468" s="68"/>
      <c r="K468" s="66">
        <v>2178</v>
      </c>
      <c r="L468" s="68" t="s">
        <v>182</v>
      </c>
    </row>
    <row r="469" spans="1:12">
      <c r="A469" s="63">
        <v>1600</v>
      </c>
      <c r="B469" s="63" t="s">
        <v>6013</v>
      </c>
      <c r="C469" s="64" t="s">
        <v>6481</v>
      </c>
      <c r="D469" s="65">
        <v>42806</v>
      </c>
      <c r="E469" s="66">
        <v>2</v>
      </c>
      <c r="F469" s="66">
        <v>22</v>
      </c>
      <c r="G469" s="66" t="str">
        <f>_xlfn.XLOOKUP(E469,Kustannuspaikat!$A$3:$A$8,Kustannuspaikat!$B$3:$B$8,"Tarkista KP-numero")</f>
        <v>Konsultointi</v>
      </c>
      <c r="H469" s="66" t="str">
        <f>_xlfn.XLOOKUP(F469,Kustannuspaikat!$C$3:$C$13,Kustannuspaikat!$D$3:$D$13,"Tarkista KP-numero")</f>
        <v>Tampere</v>
      </c>
      <c r="I469" s="67">
        <v>1342</v>
      </c>
      <c r="J469" s="68"/>
      <c r="K469" s="66">
        <v>2178</v>
      </c>
      <c r="L469" s="68" t="s">
        <v>182</v>
      </c>
    </row>
    <row r="470" spans="1:12">
      <c r="A470" s="63">
        <v>1600</v>
      </c>
      <c r="B470" s="63" t="s">
        <v>6013</v>
      </c>
      <c r="C470" s="64" t="s">
        <v>6482</v>
      </c>
      <c r="D470" s="65">
        <v>42806</v>
      </c>
      <c r="E470" s="66">
        <v>1</v>
      </c>
      <c r="F470" s="66">
        <v>12</v>
      </c>
      <c r="G470" s="66" t="str">
        <f>_xlfn.XLOOKUP(E470,Kustannuspaikat!$A$3:$A$8,Kustannuspaikat!$B$3:$B$8,"Tarkista KP-numero")</f>
        <v>Kirjanpito</v>
      </c>
      <c r="H470" s="66" t="str">
        <f>_xlfn.XLOOKUP(F470,Kustannuspaikat!$C$3:$C$13,Kustannuspaikat!$D$3:$D$13,"Tarkista KP-numero")</f>
        <v>Tampere</v>
      </c>
      <c r="I470" s="67">
        <v>1586</v>
      </c>
      <c r="J470" s="68"/>
      <c r="K470" s="66">
        <v>3081</v>
      </c>
      <c r="L470" s="68" t="s">
        <v>153</v>
      </c>
    </row>
    <row r="471" spans="1:12">
      <c r="A471" s="63">
        <v>1600</v>
      </c>
      <c r="B471" s="63" t="s">
        <v>6013</v>
      </c>
      <c r="C471" s="64" t="s">
        <v>6483</v>
      </c>
      <c r="D471" s="65">
        <v>42806</v>
      </c>
      <c r="E471" s="66">
        <v>3</v>
      </c>
      <c r="F471" s="68"/>
      <c r="G471" s="66" t="str">
        <f>_xlfn.XLOOKUP(E471,Kustannuspaikat!$A$3:$A$8,Kustannuspaikat!$B$3:$B$8,"Tarkista KP-numero")</f>
        <v>Seminaarit</v>
      </c>
      <c r="H471" s="66" t="str">
        <f>_xlfn.XLOOKUP(F471,Kustannuspaikat!$C$3:$C$13,Kustannuspaikat!$D$3:$D$13,"Tarkista KP-numero")</f>
        <v>Tarkista KP-numero</v>
      </c>
      <c r="I471" s="67">
        <v>231.8</v>
      </c>
      <c r="J471" s="68"/>
      <c r="K471" s="66">
        <v>3081</v>
      </c>
      <c r="L471" s="68" t="s">
        <v>153</v>
      </c>
    </row>
    <row r="472" spans="1:12">
      <c r="A472" s="63">
        <v>1600</v>
      </c>
      <c r="B472" s="63" t="s">
        <v>6013</v>
      </c>
      <c r="C472" s="64" t="s">
        <v>6484</v>
      </c>
      <c r="D472" s="65">
        <v>42806</v>
      </c>
      <c r="E472" s="66">
        <v>3</v>
      </c>
      <c r="F472" s="68"/>
      <c r="G472" s="66" t="str">
        <f>_xlfn.XLOOKUP(E472,Kustannuspaikat!$A$3:$A$8,Kustannuspaikat!$B$3:$B$8,"Tarkista KP-numero")</f>
        <v>Seminaarit</v>
      </c>
      <c r="H472" s="66" t="str">
        <f>_xlfn.XLOOKUP(F472,Kustannuspaikat!$C$3:$C$13,Kustannuspaikat!$D$3:$D$13,"Tarkista KP-numero")</f>
        <v>Tarkista KP-numero</v>
      </c>
      <c r="I472" s="67">
        <v>248.88</v>
      </c>
      <c r="J472" s="68"/>
      <c r="K472" s="66">
        <v>3081</v>
      </c>
      <c r="L472" s="68" t="s">
        <v>153</v>
      </c>
    </row>
    <row r="473" spans="1:12">
      <c r="A473" s="63">
        <v>1600</v>
      </c>
      <c r="B473" s="63" t="s">
        <v>6013</v>
      </c>
      <c r="C473" s="64" t="s">
        <v>6485</v>
      </c>
      <c r="D473" s="65">
        <v>42808</v>
      </c>
      <c r="E473" s="66">
        <v>6</v>
      </c>
      <c r="F473" s="66">
        <v>61</v>
      </c>
      <c r="G473" s="66" t="str">
        <f>_xlfn.XLOOKUP(E473,Kustannuspaikat!$A$3:$A$8,Kustannuspaikat!$B$3:$B$8,"Tarkista KP-numero")</f>
        <v>Muut palvelut</v>
      </c>
      <c r="H473" s="66" t="str">
        <f>_xlfn.XLOOKUP(F473,Kustannuspaikat!$C$3:$C$13,Kustannuspaikat!$D$3:$D$13,"Tarkista KP-numero")</f>
        <v>Helsinki</v>
      </c>
      <c r="I473" s="67">
        <v>1754.36</v>
      </c>
      <c r="J473" s="68"/>
      <c r="K473" s="66">
        <v>93</v>
      </c>
      <c r="L473" s="68" t="s">
        <v>282</v>
      </c>
    </row>
    <row r="474" spans="1:12">
      <c r="A474" s="63">
        <v>1600</v>
      </c>
      <c r="B474" s="63" t="s">
        <v>6013</v>
      </c>
      <c r="C474" s="64" t="s">
        <v>6486</v>
      </c>
      <c r="D474" s="65">
        <v>42808</v>
      </c>
      <c r="E474" s="66">
        <v>6</v>
      </c>
      <c r="F474" s="66">
        <v>61</v>
      </c>
      <c r="G474" s="66" t="str">
        <f>_xlfn.XLOOKUP(E474,Kustannuspaikat!$A$3:$A$8,Kustannuspaikat!$B$3:$B$8,"Tarkista KP-numero")</f>
        <v>Muut palvelut</v>
      </c>
      <c r="H474" s="66" t="str">
        <f>_xlfn.XLOOKUP(F474,Kustannuspaikat!$C$3:$C$13,Kustannuspaikat!$D$3:$D$13,"Tarkista KP-numero")</f>
        <v>Helsinki</v>
      </c>
      <c r="I474" s="67">
        <v>1045.54</v>
      </c>
      <c r="J474" s="68"/>
      <c r="K474" s="66">
        <v>2078</v>
      </c>
      <c r="L474" s="68" t="s">
        <v>185</v>
      </c>
    </row>
    <row r="475" spans="1:12">
      <c r="A475" s="63">
        <v>1600</v>
      </c>
      <c r="B475" s="63" t="s">
        <v>6013</v>
      </c>
      <c r="C475" s="64" t="s">
        <v>6487</v>
      </c>
      <c r="D475" s="65">
        <v>42808</v>
      </c>
      <c r="E475" s="66">
        <v>6</v>
      </c>
      <c r="F475" s="66">
        <v>61</v>
      </c>
      <c r="G475" s="66" t="str">
        <f>_xlfn.XLOOKUP(E475,Kustannuspaikat!$A$3:$A$8,Kustannuspaikat!$B$3:$B$8,"Tarkista KP-numero")</f>
        <v>Muut palvelut</v>
      </c>
      <c r="H475" s="66" t="str">
        <f>_xlfn.XLOOKUP(F475,Kustannuspaikat!$C$3:$C$13,Kustannuspaikat!$D$3:$D$13,"Tarkista KP-numero")</f>
        <v>Helsinki</v>
      </c>
      <c r="I475" s="67">
        <v>3328.16</v>
      </c>
      <c r="J475" s="68"/>
      <c r="K475" s="66">
        <v>1511</v>
      </c>
      <c r="L475" s="68" t="s">
        <v>194</v>
      </c>
    </row>
    <row r="476" spans="1:12">
      <c r="A476" s="63">
        <v>1600</v>
      </c>
      <c r="B476" s="63" t="s">
        <v>6013</v>
      </c>
      <c r="C476" s="64" t="s">
        <v>6488</v>
      </c>
      <c r="D476" s="65">
        <v>42808</v>
      </c>
      <c r="E476" s="66">
        <v>3</v>
      </c>
      <c r="F476" s="68"/>
      <c r="G476" s="66" t="str">
        <f>_xlfn.XLOOKUP(E476,Kustannuspaikat!$A$3:$A$8,Kustannuspaikat!$B$3:$B$8,"Tarkista KP-numero")</f>
        <v>Seminaarit</v>
      </c>
      <c r="H476" s="66" t="str">
        <f>_xlfn.XLOOKUP(F476,Kustannuspaikat!$C$3:$C$13,Kustannuspaikat!$D$3:$D$13,"Tarkista KP-numero")</f>
        <v>Tarkista KP-numero</v>
      </c>
      <c r="I476" s="67">
        <v>139.08000000000001</v>
      </c>
      <c r="J476" s="68"/>
      <c r="K476" s="66">
        <v>2432</v>
      </c>
      <c r="L476" s="68" t="s">
        <v>176</v>
      </c>
    </row>
    <row r="477" spans="1:12">
      <c r="A477" s="63">
        <v>1600</v>
      </c>
      <c r="B477" s="63" t="s">
        <v>6013</v>
      </c>
      <c r="C477" s="64" t="s">
        <v>6489</v>
      </c>
      <c r="D477" s="65">
        <v>42810</v>
      </c>
      <c r="E477" s="66">
        <v>6</v>
      </c>
      <c r="F477" s="66">
        <v>61</v>
      </c>
      <c r="G477" s="66" t="str">
        <f>_xlfn.XLOOKUP(E477,Kustannuspaikat!$A$3:$A$8,Kustannuspaikat!$B$3:$B$8,"Tarkista KP-numero")</f>
        <v>Muut palvelut</v>
      </c>
      <c r="H477" s="66" t="str">
        <f>_xlfn.XLOOKUP(F477,Kustannuspaikat!$C$3:$C$13,Kustannuspaikat!$D$3:$D$13,"Tarkista KP-numero")</f>
        <v>Helsinki</v>
      </c>
      <c r="I477" s="67">
        <v>884.5</v>
      </c>
      <c r="J477" s="68"/>
      <c r="K477" s="66">
        <v>1126</v>
      </c>
      <c r="L477" s="68" t="s">
        <v>201</v>
      </c>
    </row>
    <row r="478" spans="1:12">
      <c r="A478" s="63">
        <v>1600</v>
      </c>
      <c r="B478" s="63" t="s">
        <v>6013</v>
      </c>
      <c r="C478" s="64" t="s">
        <v>6490</v>
      </c>
      <c r="D478" s="65">
        <v>42810</v>
      </c>
      <c r="E478" s="66">
        <v>6</v>
      </c>
      <c r="F478" s="66">
        <v>61</v>
      </c>
      <c r="G478" s="66" t="str">
        <f>_xlfn.XLOOKUP(E478,Kustannuspaikat!$A$3:$A$8,Kustannuspaikat!$B$3:$B$8,"Tarkista KP-numero")</f>
        <v>Muut palvelut</v>
      </c>
      <c r="H478" s="66" t="str">
        <f>_xlfn.XLOOKUP(F478,Kustannuspaikat!$C$3:$C$13,Kustannuspaikat!$D$3:$D$13,"Tarkista KP-numero")</f>
        <v>Helsinki</v>
      </c>
      <c r="I478" s="68"/>
      <c r="J478" s="67">
        <v>-884.5</v>
      </c>
      <c r="K478" s="66">
        <v>1126</v>
      </c>
      <c r="L478" s="68" t="s">
        <v>201</v>
      </c>
    </row>
    <row r="479" spans="1:12">
      <c r="A479" s="63">
        <v>1600</v>
      </c>
      <c r="B479" s="63" t="s">
        <v>6013</v>
      </c>
      <c r="C479" s="64" t="s">
        <v>6491</v>
      </c>
      <c r="D479" s="65">
        <v>42811</v>
      </c>
      <c r="E479" s="66">
        <v>1</v>
      </c>
      <c r="F479" s="66">
        <v>12</v>
      </c>
      <c r="G479" s="66" t="str">
        <f>_xlfn.XLOOKUP(E479,Kustannuspaikat!$A$3:$A$8,Kustannuspaikat!$B$3:$B$8,"Tarkista KP-numero")</f>
        <v>Kirjanpito</v>
      </c>
      <c r="H479" s="66" t="str">
        <f>_xlfn.XLOOKUP(F479,Kustannuspaikat!$C$3:$C$13,Kustannuspaikat!$D$3:$D$13,"Tarkista KP-numero")</f>
        <v>Tampere</v>
      </c>
      <c r="I479" s="68"/>
      <c r="J479" s="67">
        <v>-1622.6</v>
      </c>
      <c r="K479" s="66">
        <v>1119</v>
      </c>
      <c r="L479" s="68" t="s">
        <v>202</v>
      </c>
    </row>
    <row r="480" spans="1:12">
      <c r="A480" s="63">
        <v>1600</v>
      </c>
      <c r="B480" s="63" t="s">
        <v>6013</v>
      </c>
      <c r="C480" s="64" t="s">
        <v>6492</v>
      </c>
      <c r="D480" s="65">
        <v>42812</v>
      </c>
      <c r="E480" s="66">
        <v>3</v>
      </c>
      <c r="F480" s="68"/>
      <c r="G480" s="66" t="str">
        <f>_xlfn.XLOOKUP(E480,Kustannuspaikat!$A$3:$A$8,Kustannuspaikat!$B$3:$B$8,"Tarkista KP-numero")</f>
        <v>Seminaarit</v>
      </c>
      <c r="H480" s="66" t="str">
        <f>_xlfn.XLOOKUP(F480,Kustannuspaikat!$C$3:$C$13,Kustannuspaikat!$D$3:$D$13,"Tarkista KP-numero")</f>
        <v>Tarkista KP-numero</v>
      </c>
      <c r="I480" s="67">
        <v>585.6</v>
      </c>
      <c r="J480" s="68"/>
      <c r="K480" s="66">
        <v>93</v>
      </c>
      <c r="L480" s="68" t="s">
        <v>282</v>
      </c>
    </row>
    <row r="481" spans="1:12">
      <c r="A481" s="63">
        <v>1600</v>
      </c>
      <c r="B481" s="63" t="s">
        <v>6013</v>
      </c>
      <c r="C481" s="64" t="s">
        <v>6493</v>
      </c>
      <c r="D481" s="65">
        <v>42812</v>
      </c>
      <c r="E481" s="66">
        <v>6</v>
      </c>
      <c r="F481" s="66">
        <v>61</v>
      </c>
      <c r="G481" s="66" t="str">
        <f>_xlfn.XLOOKUP(E481,Kustannuspaikat!$A$3:$A$8,Kustannuspaikat!$B$3:$B$8,"Tarkista KP-numero")</f>
        <v>Muut palvelut</v>
      </c>
      <c r="H481" s="66" t="str">
        <f>_xlfn.XLOOKUP(F481,Kustannuspaikat!$C$3:$C$13,Kustannuspaikat!$D$3:$D$13,"Tarkista KP-numero")</f>
        <v>Helsinki</v>
      </c>
      <c r="I481" s="67">
        <v>1177.3</v>
      </c>
      <c r="J481" s="68"/>
      <c r="K481" s="66">
        <v>2078</v>
      </c>
      <c r="L481" s="68" t="s">
        <v>185</v>
      </c>
    </row>
    <row r="482" spans="1:12">
      <c r="A482" s="63">
        <v>1600</v>
      </c>
      <c r="B482" s="63" t="s">
        <v>6013</v>
      </c>
      <c r="C482" s="64" t="s">
        <v>6494</v>
      </c>
      <c r="D482" s="65">
        <v>42812</v>
      </c>
      <c r="E482" s="66">
        <v>1</v>
      </c>
      <c r="F482" s="66">
        <v>11</v>
      </c>
      <c r="G482" s="66" t="str">
        <f>_xlfn.XLOOKUP(E482,Kustannuspaikat!$A$3:$A$8,Kustannuspaikat!$B$3:$B$8,"Tarkista KP-numero")</f>
        <v>Kirjanpito</v>
      </c>
      <c r="H482" s="66" t="str">
        <f>_xlfn.XLOOKUP(F482,Kustannuspaikat!$C$3:$C$13,Kustannuspaikat!$D$3:$D$13,"Tarkista KP-numero")</f>
        <v>Helsinki</v>
      </c>
      <c r="I482" s="67">
        <v>3085.77</v>
      </c>
      <c r="J482" s="68"/>
      <c r="K482" s="66">
        <v>2341</v>
      </c>
      <c r="L482" s="68" t="s">
        <v>177</v>
      </c>
    </row>
    <row r="483" spans="1:12">
      <c r="A483" s="63">
        <v>1600</v>
      </c>
      <c r="B483" s="63" t="s">
        <v>6013</v>
      </c>
      <c r="C483" s="64" t="s">
        <v>6495</v>
      </c>
      <c r="D483" s="65">
        <v>42812</v>
      </c>
      <c r="E483" s="66">
        <v>6</v>
      </c>
      <c r="F483" s="66">
        <v>61</v>
      </c>
      <c r="G483" s="66" t="str">
        <f>_xlfn.XLOOKUP(E483,Kustannuspaikat!$A$3:$A$8,Kustannuspaikat!$B$3:$B$8,"Tarkista KP-numero")</f>
        <v>Muut palvelut</v>
      </c>
      <c r="H483" s="66" t="str">
        <f>_xlfn.XLOOKUP(F483,Kustannuspaikat!$C$3:$C$13,Kustannuspaikat!$D$3:$D$13,"Tarkista KP-numero")</f>
        <v>Helsinki</v>
      </c>
      <c r="I483" s="67">
        <v>1905.64</v>
      </c>
      <c r="J483" s="68"/>
      <c r="K483" s="66">
        <v>1511</v>
      </c>
      <c r="L483" s="68" t="s">
        <v>194</v>
      </c>
    </row>
    <row r="484" spans="1:12">
      <c r="A484" s="63">
        <v>1600</v>
      </c>
      <c r="B484" s="63" t="s">
        <v>6013</v>
      </c>
      <c r="C484" s="64" t="s">
        <v>6496</v>
      </c>
      <c r="D484" s="65">
        <v>42812</v>
      </c>
      <c r="E484" s="66">
        <v>1</v>
      </c>
      <c r="F484" s="66">
        <v>13</v>
      </c>
      <c r="G484" s="66" t="str">
        <f>_xlfn.XLOOKUP(E484,Kustannuspaikat!$A$3:$A$8,Kustannuspaikat!$B$3:$B$8,"Tarkista KP-numero")</f>
        <v>Kirjanpito</v>
      </c>
      <c r="H484" s="66" t="str">
        <f>_xlfn.XLOOKUP(F484,Kustannuspaikat!$C$3:$C$13,Kustannuspaikat!$D$3:$D$13,"Tarkista KP-numero")</f>
        <v>Turku</v>
      </c>
      <c r="I484" s="67">
        <v>512.4</v>
      </c>
      <c r="J484" s="68"/>
      <c r="K484" s="66">
        <v>756</v>
      </c>
      <c r="L484" s="68" t="s">
        <v>217</v>
      </c>
    </row>
    <row r="485" spans="1:12">
      <c r="A485" s="63">
        <v>1600</v>
      </c>
      <c r="B485" s="63" t="s">
        <v>6013</v>
      </c>
      <c r="C485" s="64" t="s">
        <v>6497</v>
      </c>
      <c r="D485" s="65">
        <v>42812</v>
      </c>
      <c r="E485" s="66">
        <v>6</v>
      </c>
      <c r="F485" s="66">
        <v>61</v>
      </c>
      <c r="G485" s="66" t="str">
        <f>_xlfn.XLOOKUP(E485,Kustannuspaikat!$A$3:$A$8,Kustannuspaikat!$B$3:$B$8,"Tarkista KP-numero")</f>
        <v>Muut palvelut</v>
      </c>
      <c r="H485" s="66" t="str">
        <f>_xlfn.XLOOKUP(F485,Kustannuspaikat!$C$3:$C$13,Kustannuspaikat!$D$3:$D$13,"Tarkista KP-numero")</f>
        <v>Helsinki</v>
      </c>
      <c r="I485" s="67">
        <v>1937.36</v>
      </c>
      <c r="J485" s="68"/>
      <c r="K485" s="66">
        <v>2432</v>
      </c>
      <c r="L485" s="68" t="s">
        <v>176</v>
      </c>
    </row>
    <row r="486" spans="1:12">
      <c r="A486" s="63">
        <v>1600</v>
      </c>
      <c r="B486" s="63" t="s">
        <v>6013</v>
      </c>
      <c r="C486" s="64" t="s">
        <v>6498</v>
      </c>
      <c r="D486" s="65">
        <v>42812</v>
      </c>
      <c r="E486" s="66">
        <v>6</v>
      </c>
      <c r="F486" s="66">
        <v>61</v>
      </c>
      <c r="G486" s="66" t="str">
        <f>_xlfn.XLOOKUP(E486,Kustannuspaikat!$A$3:$A$8,Kustannuspaikat!$B$3:$B$8,"Tarkista KP-numero")</f>
        <v>Muut palvelut</v>
      </c>
      <c r="H486" s="66" t="str">
        <f>_xlfn.XLOOKUP(F486,Kustannuspaikat!$C$3:$C$13,Kustannuspaikat!$D$3:$D$13,"Tarkista KP-numero")</f>
        <v>Helsinki</v>
      </c>
      <c r="I486" s="67">
        <v>1464</v>
      </c>
      <c r="J486" s="68"/>
      <c r="K486" s="66">
        <v>2077</v>
      </c>
      <c r="L486" s="68" t="s">
        <v>186</v>
      </c>
    </row>
    <row r="487" spans="1:12">
      <c r="A487" s="63">
        <v>1600</v>
      </c>
      <c r="B487" s="63" t="s">
        <v>6013</v>
      </c>
      <c r="C487" s="64" t="s">
        <v>6499</v>
      </c>
      <c r="D487" s="65">
        <v>42812</v>
      </c>
      <c r="E487" s="66">
        <v>6</v>
      </c>
      <c r="F487" s="66">
        <v>61</v>
      </c>
      <c r="G487" s="66" t="str">
        <f>_xlfn.XLOOKUP(E487,Kustannuspaikat!$A$3:$A$8,Kustannuspaikat!$B$3:$B$8,"Tarkista KP-numero")</f>
        <v>Muut palvelut</v>
      </c>
      <c r="H487" s="66" t="str">
        <f>_xlfn.XLOOKUP(F487,Kustannuspaikat!$C$3:$C$13,Kustannuspaikat!$D$3:$D$13,"Tarkista KP-numero")</f>
        <v>Helsinki</v>
      </c>
      <c r="I487" s="67">
        <v>26205.599999999999</v>
      </c>
      <c r="J487" s="68"/>
      <c r="K487" s="66">
        <v>111</v>
      </c>
      <c r="L487" s="68" t="s">
        <v>272</v>
      </c>
    </row>
    <row r="488" spans="1:12">
      <c r="A488" s="63">
        <v>1600</v>
      </c>
      <c r="B488" s="63" t="s">
        <v>6013</v>
      </c>
      <c r="C488" s="64" t="s">
        <v>6500</v>
      </c>
      <c r="D488" s="65">
        <v>42813</v>
      </c>
      <c r="E488" s="66">
        <v>1</v>
      </c>
      <c r="F488" s="66">
        <v>12</v>
      </c>
      <c r="G488" s="66" t="str">
        <f>_xlfn.XLOOKUP(E488,Kustannuspaikat!$A$3:$A$8,Kustannuspaikat!$B$3:$B$8,"Tarkista KP-numero")</f>
        <v>Kirjanpito</v>
      </c>
      <c r="H488" s="66" t="str">
        <f>_xlfn.XLOOKUP(F488,Kustannuspaikat!$C$3:$C$13,Kustannuspaikat!$D$3:$D$13,"Tarkista KP-numero")</f>
        <v>Tampere</v>
      </c>
      <c r="I488" s="67">
        <v>1759.24</v>
      </c>
      <c r="J488" s="68"/>
      <c r="K488" s="66">
        <v>127</v>
      </c>
      <c r="L488" s="68" t="s">
        <v>270</v>
      </c>
    </row>
    <row r="489" spans="1:12">
      <c r="A489" s="63">
        <v>1600</v>
      </c>
      <c r="B489" s="63" t="s">
        <v>6013</v>
      </c>
      <c r="C489" s="64" t="s">
        <v>6501</v>
      </c>
      <c r="D489" s="65">
        <v>42813</v>
      </c>
      <c r="E489" s="66">
        <v>1</v>
      </c>
      <c r="F489" s="66">
        <v>12</v>
      </c>
      <c r="G489" s="66" t="str">
        <f>_xlfn.XLOOKUP(E489,Kustannuspaikat!$A$3:$A$8,Kustannuspaikat!$B$3:$B$8,"Tarkista KP-numero")</f>
        <v>Kirjanpito</v>
      </c>
      <c r="H489" s="66" t="str">
        <f>_xlfn.XLOOKUP(F489,Kustannuspaikat!$C$3:$C$13,Kustannuspaikat!$D$3:$D$13,"Tarkista KP-numero")</f>
        <v>Tampere</v>
      </c>
      <c r="I489" s="67">
        <v>1256.5999999999999</v>
      </c>
      <c r="J489" s="68"/>
      <c r="K489" s="66">
        <v>198</v>
      </c>
      <c r="L489" s="68" t="s">
        <v>262</v>
      </c>
    </row>
    <row r="490" spans="1:12">
      <c r="A490" s="63">
        <v>1600</v>
      </c>
      <c r="B490" s="63" t="s">
        <v>6013</v>
      </c>
      <c r="C490" s="64" t="s">
        <v>6502</v>
      </c>
      <c r="D490" s="65">
        <v>42813</v>
      </c>
      <c r="E490" s="66">
        <v>1</v>
      </c>
      <c r="F490" s="66">
        <v>12</v>
      </c>
      <c r="G490" s="66" t="str">
        <f>_xlfn.XLOOKUP(E490,Kustannuspaikat!$A$3:$A$8,Kustannuspaikat!$B$3:$B$8,"Tarkista KP-numero")</f>
        <v>Kirjanpito</v>
      </c>
      <c r="H490" s="66" t="str">
        <f>_xlfn.XLOOKUP(F490,Kustannuspaikat!$C$3:$C$13,Kustannuspaikat!$D$3:$D$13,"Tarkista KP-numero")</f>
        <v>Tampere</v>
      </c>
      <c r="I490" s="67">
        <v>2013</v>
      </c>
      <c r="J490" s="68"/>
      <c r="K490" s="66">
        <v>207</v>
      </c>
      <c r="L490" s="68" t="s">
        <v>261</v>
      </c>
    </row>
    <row r="491" spans="1:12">
      <c r="A491" s="63">
        <v>1600</v>
      </c>
      <c r="B491" s="63" t="s">
        <v>6013</v>
      </c>
      <c r="C491" s="64" t="s">
        <v>6503</v>
      </c>
      <c r="D491" s="65">
        <v>42813</v>
      </c>
      <c r="E491" s="66">
        <v>1</v>
      </c>
      <c r="F491" s="66">
        <v>12</v>
      </c>
      <c r="G491" s="66" t="str">
        <f>_xlfn.XLOOKUP(E491,Kustannuspaikat!$A$3:$A$8,Kustannuspaikat!$B$3:$B$8,"Tarkista KP-numero")</f>
        <v>Kirjanpito</v>
      </c>
      <c r="H491" s="66" t="str">
        <f>_xlfn.XLOOKUP(F491,Kustannuspaikat!$C$3:$C$13,Kustannuspaikat!$D$3:$D$13,"Tarkista KP-numero")</f>
        <v>Tampere</v>
      </c>
      <c r="I491" s="67">
        <v>1220</v>
      </c>
      <c r="J491" s="68"/>
      <c r="K491" s="66">
        <v>214</v>
      </c>
      <c r="L491" s="68" t="s">
        <v>259</v>
      </c>
    </row>
    <row r="492" spans="1:12">
      <c r="A492" s="63">
        <v>1600</v>
      </c>
      <c r="B492" s="63" t="s">
        <v>6013</v>
      </c>
      <c r="C492" s="64" t="s">
        <v>6504</v>
      </c>
      <c r="D492" s="65">
        <v>42813</v>
      </c>
      <c r="E492" s="66">
        <v>3</v>
      </c>
      <c r="F492" s="68"/>
      <c r="G492" s="66" t="str">
        <f>_xlfn.XLOOKUP(E492,Kustannuspaikat!$A$3:$A$8,Kustannuspaikat!$B$3:$B$8,"Tarkista KP-numero")</f>
        <v>Seminaarit</v>
      </c>
      <c r="H492" s="66" t="str">
        <f>_xlfn.XLOOKUP(F492,Kustannuspaikat!$C$3:$C$13,Kustannuspaikat!$D$3:$D$13,"Tarkista KP-numero")</f>
        <v>Tarkista KP-numero</v>
      </c>
      <c r="I492" s="67">
        <v>231.8</v>
      </c>
      <c r="J492" s="68"/>
      <c r="K492" s="66">
        <v>225</v>
      </c>
      <c r="L492" s="68" t="s">
        <v>258</v>
      </c>
    </row>
    <row r="493" spans="1:12">
      <c r="A493" s="63">
        <v>1600</v>
      </c>
      <c r="B493" s="63" t="s">
        <v>6013</v>
      </c>
      <c r="C493" s="64" t="s">
        <v>6505</v>
      </c>
      <c r="D493" s="65">
        <v>42813</v>
      </c>
      <c r="E493" s="66">
        <v>1</v>
      </c>
      <c r="F493" s="66">
        <v>12</v>
      </c>
      <c r="G493" s="66" t="str">
        <f>_xlfn.XLOOKUP(E493,Kustannuspaikat!$A$3:$A$8,Kustannuspaikat!$B$3:$B$8,"Tarkista KP-numero")</f>
        <v>Kirjanpito</v>
      </c>
      <c r="H493" s="66" t="str">
        <f>_xlfn.XLOOKUP(F493,Kustannuspaikat!$C$3:$C$13,Kustannuspaikat!$D$3:$D$13,"Tarkista KP-numero")</f>
        <v>Tampere</v>
      </c>
      <c r="I493" s="67">
        <v>1256.5999999999999</v>
      </c>
      <c r="J493" s="68"/>
      <c r="K493" s="66">
        <v>230</v>
      </c>
      <c r="L493" s="68" t="s">
        <v>256</v>
      </c>
    </row>
    <row r="494" spans="1:12">
      <c r="A494" s="63">
        <v>1600</v>
      </c>
      <c r="B494" s="63" t="s">
        <v>6013</v>
      </c>
      <c r="C494" s="64" t="s">
        <v>6506</v>
      </c>
      <c r="D494" s="65">
        <v>42813</v>
      </c>
      <c r="E494" s="66">
        <v>1</v>
      </c>
      <c r="F494" s="66">
        <v>12</v>
      </c>
      <c r="G494" s="66" t="str">
        <f>_xlfn.XLOOKUP(E494,Kustannuspaikat!$A$3:$A$8,Kustannuspaikat!$B$3:$B$8,"Tarkista KP-numero")</f>
        <v>Kirjanpito</v>
      </c>
      <c r="H494" s="66" t="str">
        <f>_xlfn.XLOOKUP(F494,Kustannuspaikat!$C$3:$C$13,Kustannuspaikat!$D$3:$D$13,"Tarkista KP-numero")</f>
        <v>Tampere</v>
      </c>
      <c r="I494" s="67">
        <v>1061.4000000000001</v>
      </c>
      <c r="J494" s="68"/>
      <c r="K494" s="66">
        <v>320</v>
      </c>
      <c r="L494" s="68" t="s">
        <v>245</v>
      </c>
    </row>
    <row r="495" spans="1:12">
      <c r="A495" s="63">
        <v>1600</v>
      </c>
      <c r="B495" s="63" t="s">
        <v>6013</v>
      </c>
      <c r="C495" s="64" t="s">
        <v>6507</v>
      </c>
      <c r="D495" s="65">
        <v>42813</v>
      </c>
      <c r="E495" s="66">
        <v>1</v>
      </c>
      <c r="F495" s="66">
        <v>12</v>
      </c>
      <c r="G495" s="66" t="str">
        <f>_xlfn.XLOOKUP(E495,Kustannuspaikat!$A$3:$A$8,Kustannuspaikat!$B$3:$B$8,"Tarkista KP-numero")</f>
        <v>Kirjanpito</v>
      </c>
      <c r="H495" s="66" t="str">
        <f>_xlfn.XLOOKUP(F495,Kustannuspaikat!$C$3:$C$13,Kustannuspaikat!$D$3:$D$13,"Tarkista KP-numero")</f>
        <v>Tampere</v>
      </c>
      <c r="I495" s="67">
        <v>1005.28</v>
      </c>
      <c r="J495" s="68"/>
      <c r="K495" s="66">
        <v>593</v>
      </c>
      <c r="L495" s="68" t="s">
        <v>229</v>
      </c>
    </row>
    <row r="496" spans="1:12">
      <c r="A496" s="63">
        <v>1600</v>
      </c>
      <c r="B496" s="63" t="s">
        <v>6013</v>
      </c>
      <c r="C496" s="64" t="s">
        <v>6508</v>
      </c>
      <c r="D496" s="65">
        <v>42813</v>
      </c>
      <c r="E496" s="66">
        <v>1</v>
      </c>
      <c r="F496" s="66">
        <v>12</v>
      </c>
      <c r="G496" s="66" t="str">
        <f>_xlfn.XLOOKUP(E496,Kustannuspaikat!$A$3:$A$8,Kustannuspaikat!$B$3:$B$8,"Tarkista KP-numero")</f>
        <v>Kirjanpito</v>
      </c>
      <c r="H496" s="66" t="str">
        <f>_xlfn.XLOOKUP(F496,Kustannuspaikat!$C$3:$C$13,Kustannuspaikat!$D$3:$D$13,"Tarkista KP-numero")</f>
        <v>Tampere</v>
      </c>
      <c r="I496" s="67">
        <v>2514.42</v>
      </c>
      <c r="J496" s="68"/>
      <c r="K496" s="66">
        <v>971</v>
      </c>
      <c r="L496" s="68" t="s">
        <v>207</v>
      </c>
    </row>
    <row r="497" spans="1:12">
      <c r="A497" s="63">
        <v>1600</v>
      </c>
      <c r="B497" s="63" t="s">
        <v>6013</v>
      </c>
      <c r="C497" s="64" t="s">
        <v>6509</v>
      </c>
      <c r="D497" s="65">
        <v>42813</v>
      </c>
      <c r="E497" s="66">
        <v>6</v>
      </c>
      <c r="F497" s="66">
        <v>62</v>
      </c>
      <c r="G497" s="66" t="str">
        <f>_xlfn.XLOOKUP(E497,Kustannuspaikat!$A$3:$A$8,Kustannuspaikat!$B$3:$B$8,"Tarkista KP-numero")</f>
        <v>Muut palvelut</v>
      </c>
      <c r="H497" s="66" t="str">
        <f>_xlfn.XLOOKUP(F497,Kustannuspaikat!$C$3:$C$13,Kustannuspaikat!$D$3:$D$13,"Tarkista KP-numero")</f>
        <v>Tampere</v>
      </c>
      <c r="I497" s="67">
        <v>634.4</v>
      </c>
      <c r="J497" s="68"/>
      <c r="K497" s="66">
        <v>1027</v>
      </c>
      <c r="L497" s="68" t="s">
        <v>203</v>
      </c>
    </row>
    <row r="498" spans="1:12">
      <c r="A498" s="63">
        <v>1600</v>
      </c>
      <c r="B498" s="63" t="s">
        <v>6013</v>
      </c>
      <c r="C498" s="64" t="s">
        <v>6510</v>
      </c>
      <c r="D498" s="65">
        <v>42813</v>
      </c>
      <c r="E498" s="66">
        <v>5</v>
      </c>
      <c r="F498" s="66">
        <v>52</v>
      </c>
      <c r="G498" s="66" t="str">
        <f>_xlfn.XLOOKUP(E498,Kustannuspaikat!$A$3:$A$8,Kustannuspaikat!$B$3:$B$8,"Tarkista KP-numero")</f>
        <v>Tiedotus</v>
      </c>
      <c r="H498" s="66" t="str">
        <f>_xlfn.XLOOKUP(F498,Kustannuspaikat!$C$3:$C$13,Kustannuspaikat!$D$3:$D$13,"Tarkista KP-numero")</f>
        <v>Tampere</v>
      </c>
      <c r="I498" s="67">
        <v>2537.6</v>
      </c>
      <c r="J498" s="68"/>
      <c r="K498" s="66">
        <v>1511</v>
      </c>
      <c r="L498" s="68" t="s">
        <v>194</v>
      </c>
    </row>
    <row r="499" spans="1:12">
      <c r="A499" s="63">
        <v>1600</v>
      </c>
      <c r="B499" s="63" t="s">
        <v>6013</v>
      </c>
      <c r="C499" s="64" t="s">
        <v>6511</v>
      </c>
      <c r="D499" s="65">
        <v>42813</v>
      </c>
      <c r="E499" s="66">
        <v>2</v>
      </c>
      <c r="F499" s="66">
        <v>22</v>
      </c>
      <c r="G499" s="66" t="str">
        <f>_xlfn.XLOOKUP(E499,Kustannuspaikat!$A$3:$A$8,Kustannuspaikat!$B$3:$B$8,"Tarkista KP-numero")</f>
        <v>Konsultointi</v>
      </c>
      <c r="H499" s="66" t="str">
        <f>_xlfn.XLOOKUP(F499,Kustannuspaikat!$C$3:$C$13,Kustannuspaikat!$D$3:$D$13,"Tarkista KP-numero")</f>
        <v>Tampere</v>
      </c>
      <c r="I499" s="67">
        <v>941.84</v>
      </c>
      <c r="J499" s="68"/>
      <c r="K499" s="66">
        <v>283</v>
      </c>
      <c r="L499" s="68" t="s">
        <v>250</v>
      </c>
    </row>
    <row r="500" spans="1:12">
      <c r="A500" s="63">
        <v>1600</v>
      </c>
      <c r="B500" s="63" t="s">
        <v>6013</v>
      </c>
      <c r="C500" s="64" t="s">
        <v>6512</v>
      </c>
      <c r="D500" s="65">
        <v>42813</v>
      </c>
      <c r="E500" s="66">
        <v>5</v>
      </c>
      <c r="F500" s="66">
        <v>52</v>
      </c>
      <c r="G500" s="66" t="str">
        <f>_xlfn.XLOOKUP(E500,Kustannuspaikat!$A$3:$A$8,Kustannuspaikat!$B$3:$B$8,"Tarkista KP-numero")</f>
        <v>Tiedotus</v>
      </c>
      <c r="H500" s="66" t="str">
        <f>_xlfn.XLOOKUP(F500,Kustannuspaikat!$C$3:$C$13,Kustannuspaikat!$D$3:$D$13,"Tarkista KP-numero")</f>
        <v>Tampere</v>
      </c>
      <c r="I500" s="67">
        <v>1268.8</v>
      </c>
      <c r="J500" s="68"/>
      <c r="K500" s="66">
        <v>100</v>
      </c>
      <c r="L500" s="68" t="s">
        <v>280</v>
      </c>
    </row>
    <row r="501" spans="1:12">
      <c r="A501" s="63">
        <v>1600</v>
      </c>
      <c r="B501" s="63" t="s">
        <v>6013</v>
      </c>
      <c r="C501" s="64" t="s">
        <v>6513</v>
      </c>
      <c r="D501" s="65">
        <v>42813</v>
      </c>
      <c r="E501" s="66">
        <v>1</v>
      </c>
      <c r="F501" s="66">
        <v>12</v>
      </c>
      <c r="G501" s="66" t="str">
        <f>_xlfn.XLOOKUP(E501,Kustannuspaikat!$A$3:$A$8,Kustannuspaikat!$B$3:$B$8,"Tarkista KP-numero")</f>
        <v>Kirjanpito</v>
      </c>
      <c r="H501" s="66" t="str">
        <f>_xlfn.XLOOKUP(F501,Kustannuspaikat!$C$3:$C$13,Kustannuspaikat!$D$3:$D$13,"Tarkista KP-numero")</f>
        <v>Tampere</v>
      </c>
      <c r="I501" s="67">
        <v>2013</v>
      </c>
      <c r="J501" s="68"/>
      <c r="K501" s="66">
        <v>515</v>
      </c>
      <c r="L501" s="68" t="s">
        <v>234</v>
      </c>
    </row>
    <row r="502" spans="1:12">
      <c r="A502" s="63">
        <v>1600</v>
      </c>
      <c r="B502" s="63" t="s">
        <v>6013</v>
      </c>
      <c r="C502" s="64" t="s">
        <v>6514</v>
      </c>
      <c r="D502" s="65">
        <v>42813</v>
      </c>
      <c r="E502" s="66">
        <v>3</v>
      </c>
      <c r="F502" s="68"/>
      <c r="G502" s="66" t="str">
        <f>_xlfn.XLOOKUP(E502,Kustannuspaikat!$A$3:$A$8,Kustannuspaikat!$B$3:$B$8,"Tarkista KP-numero")</f>
        <v>Seminaarit</v>
      </c>
      <c r="H502" s="66" t="str">
        <f>_xlfn.XLOOKUP(F502,Kustannuspaikat!$C$3:$C$13,Kustannuspaikat!$D$3:$D$13,"Tarkista KP-numero")</f>
        <v>Tarkista KP-numero</v>
      </c>
      <c r="I502" s="67">
        <v>219.6</v>
      </c>
      <c r="J502" s="68"/>
      <c r="K502" s="66">
        <v>103</v>
      </c>
      <c r="L502" s="68" t="s">
        <v>277</v>
      </c>
    </row>
    <row r="503" spans="1:12">
      <c r="A503" s="63">
        <v>1600</v>
      </c>
      <c r="B503" s="63" t="s">
        <v>6013</v>
      </c>
      <c r="C503" s="64" t="s">
        <v>6515</v>
      </c>
      <c r="D503" s="65">
        <v>42813</v>
      </c>
      <c r="E503" s="66">
        <v>1</v>
      </c>
      <c r="F503" s="66">
        <v>12</v>
      </c>
      <c r="G503" s="66" t="str">
        <f>_xlfn.XLOOKUP(E503,Kustannuspaikat!$A$3:$A$8,Kustannuspaikat!$B$3:$B$8,"Tarkista KP-numero")</f>
        <v>Kirjanpito</v>
      </c>
      <c r="H503" s="66" t="str">
        <f>_xlfn.XLOOKUP(F503,Kustannuspaikat!$C$3:$C$13,Kustannuspaikat!$D$3:$D$13,"Tarkista KP-numero")</f>
        <v>Tampere</v>
      </c>
      <c r="I503" s="67">
        <v>1256.5999999999999</v>
      </c>
      <c r="J503" s="68"/>
      <c r="K503" s="66">
        <v>2628</v>
      </c>
      <c r="L503" s="68" t="s">
        <v>167</v>
      </c>
    </row>
    <row r="504" spans="1:12">
      <c r="A504" s="63">
        <v>1600</v>
      </c>
      <c r="B504" s="63" t="s">
        <v>6013</v>
      </c>
      <c r="C504" s="64" t="s">
        <v>6516</v>
      </c>
      <c r="D504" s="65">
        <v>42813</v>
      </c>
      <c r="E504" s="66">
        <v>1</v>
      </c>
      <c r="F504" s="66">
        <v>12</v>
      </c>
      <c r="G504" s="66" t="str">
        <f>_xlfn.XLOOKUP(E504,Kustannuspaikat!$A$3:$A$8,Kustannuspaikat!$B$3:$B$8,"Tarkista KP-numero")</f>
        <v>Kirjanpito</v>
      </c>
      <c r="H504" s="66" t="str">
        <f>_xlfn.XLOOKUP(F504,Kustannuspaikat!$C$3:$C$13,Kustannuspaikat!$D$3:$D$13,"Tarkista KP-numero")</f>
        <v>Tampere</v>
      </c>
      <c r="I504" s="67">
        <v>879.62</v>
      </c>
      <c r="J504" s="68"/>
      <c r="K504" s="66">
        <v>2628</v>
      </c>
      <c r="L504" s="68" t="s">
        <v>167</v>
      </c>
    </row>
    <row r="505" spans="1:12">
      <c r="A505" s="63">
        <v>1600</v>
      </c>
      <c r="B505" s="63" t="s">
        <v>6013</v>
      </c>
      <c r="C505" s="64" t="s">
        <v>6517</v>
      </c>
      <c r="D505" s="65">
        <v>42813</v>
      </c>
      <c r="E505" s="66">
        <v>1</v>
      </c>
      <c r="F505" s="66">
        <v>12</v>
      </c>
      <c r="G505" s="66" t="str">
        <f>_xlfn.XLOOKUP(E505,Kustannuspaikat!$A$3:$A$8,Kustannuspaikat!$B$3:$B$8,"Tarkista KP-numero")</f>
        <v>Kirjanpito</v>
      </c>
      <c r="H505" s="66" t="str">
        <f>_xlfn.XLOOKUP(F505,Kustannuspaikat!$C$3:$C$13,Kustannuspaikat!$D$3:$D$13,"Tarkista KP-numero")</f>
        <v>Tampere</v>
      </c>
      <c r="I505" s="67">
        <v>1256.5999999999999</v>
      </c>
      <c r="J505" s="68"/>
      <c r="K505" s="66">
        <v>2457</v>
      </c>
      <c r="L505" s="68" t="s">
        <v>173</v>
      </c>
    </row>
    <row r="506" spans="1:12">
      <c r="A506" s="63">
        <v>1600</v>
      </c>
      <c r="B506" s="63" t="s">
        <v>6013</v>
      </c>
      <c r="C506" s="64" t="s">
        <v>6518</v>
      </c>
      <c r="D506" s="65">
        <v>42813</v>
      </c>
      <c r="E506" s="66">
        <v>1</v>
      </c>
      <c r="F506" s="66">
        <v>12</v>
      </c>
      <c r="G506" s="66" t="str">
        <f>_xlfn.XLOOKUP(E506,Kustannuspaikat!$A$3:$A$8,Kustannuspaikat!$B$3:$B$8,"Tarkista KP-numero")</f>
        <v>Kirjanpito</v>
      </c>
      <c r="H506" s="66" t="str">
        <f>_xlfn.XLOOKUP(F506,Kustannuspaikat!$C$3:$C$13,Kustannuspaikat!$D$3:$D$13,"Tarkista KP-numero")</f>
        <v>Tampere</v>
      </c>
      <c r="I506" s="67">
        <v>838.14</v>
      </c>
      <c r="J506" s="68"/>
      <c r="K506" s="66">
        <v>2457</v>
      </c>
      <c r="L506" s="68" t="s">
        <v>173</v>
      </c>
    </row>
    <row r="507" spans="1:12">
      <c r="A507" s="63">
        <v>1600</v>
      </c>
      <c r="B507" s="63" t="s">
        <v>6013</v>
      </c>
      <c r="C507" s="64" t="s">
        <v>6519</v>
      </c>
      <c r="D507" s="65">
        <v>42813</v>
      </c>
      <c r="E507" s="66">
        <v>1</v>
      </c>
      <c r="F507" s="66">
        <v>12</v>
      </c>
      <c r="G507" s="66" t="str">
        <f>_xlfn.XLOOKUP(E507,Kustannuspaikat!$A$3:$A$8,Kustannuspaikat!$B$3:$B$8,"Tarkista KP-numero")</f>
        <v>Kirjanpito</v>
      </c>
      <c r="H507" s="66" t="str">
        <f>_xlfn.XLOOKUP(F507,Kustannuspaikat!$C$3:$C$13,Kustannuspaikat!$D$3:$D$13,"Tarkista KP-numero")</f>
        <v>Tampere</v>
      </c>
      <c r="I507" s="67">
        <v>1760.46</v>
      </c>
      <c r="J507" s="68"/>
      <c r="K507" s="66">
        <v>756</v>
      </c>
      <c r="L507" s="68" t="s">
        <v>217</v>
      </c>
    </row>
    <row r="508" spans="1:12">
      <c r="A508" s="63">
        <v>1600</v>
      </c>
      <c r="B508" s="63" t="s">
        <v>6013</v>
      </c>
      <c r="C508" s="64" t="s">
        <v>6520</v>
      </c>
      <c r="D508" s="65">
        <v>42813</v>
      </c>
      <c r="E508" s="66">
        <v>1</v>
      </c>
      <c r="F508" s="66">
        <v>12</v>
      </c>
      <c r="G508" s="66" t="str">
        <f>_xlfn.XLOOKUP(E508,Kustannuspaikat!$A$3:$A$8,Kustannuspaikat!$B$3:$B$8,"Tarkista KP-numero")</f>
        <v>Kirjanpito</v>
      </c>
      <c r="H508" s="66" t="str">
        <f>_xlfn.XLOOKUP(F508,Kustannuspaikat!$C$3:$C$13,Kustannuspaikat!$D$3:$D$13,"Tarkista KP-numero")</f>
        <v>Tampere</v>
      </c>
      <c r="I508" s="67">
        <v>943.06</v>
      </c>
      <c r="J508" s="68"/>
      <c r="K508" s="66">
        <v>756</v>
      </c>
      <c r="L508" s="68" t="s">
        <v>217</v>
      </c>
    </row>
    <row r="509" spans="1:12">
      <c r="A509" s="63">
        <v>1600</v>
      </c>
      <c r="B509" s="63" t="s">
        <v>6013</v>
      </c>
      <c r="C509" s="64" t="s">
        <v>6521</v>
      </c>
      <c r="D509" s="65">
        <v>42813</v>
      </c>
      <c r="E509" s="66">
        <v>2</v>
      </c>
      <c r="F509" s="66">
        <v>22</v>
      </c>
      <c r="G509" s="66" t="str">
        <f>_xlfn.XLOOKUP(E509,Kustannuspaikat!$A$3:$A$8,Kustannuspaikat!$B$3:$B$8,"Tarkista KP-numero")</f>
        <v>Konsultointi</v>
      </c>
      <c r="H509" s="66" t="str">
        <f>_xlfn.XLOOKUP(F509,Kustannuspaikat!$C$3:$C$13,Kustannuspaikat!$D$3:$D$13,"Tarkista KP-numero")</f>
        <v>Tampere</v>
      </c>
      <c r="I509" s="67">
        <v>1135.82</v>
      </c>
      <c r="J509" s="68"/>
      <c r="K509" s="66">
        <v>1391</v>
      </c>
      <c r="L509" s="68" t="s">
        <v>196</v>
      </c>
    </row>
    <row r="510" spans="1:12">
      <c r="A510" s="63">
        <v>1600</v>
      </c>
      <c r="B510" s="63" t="s">
        <v>6013</v>
      </c>
      <c r="C510" s="64" t="s">
        <v>6522</v>
      </c>
      <c r="D510" s="65">
        <v>42813</v>
      </c>
      <c r="E510" s="66">
        <v>1</v>
      </c>
      <c r="F510" s="66">
        <v>12</v>
      </c>
      <c r="G510" s="66" t="str">
        <f>_xlfn.XLOOKUP(E510,Kustannuspaikat!$A$3:$A$8,Kustannuspaikat!$B$3:$B$8,"Tarkista KP-numero")</f>
        <v>Kirjanpito</v>
      </c>
      <c r="H510" s="66" t="str">
        <f>_xlfn.XLOOKUP(F510,Kustannuspaikat!$C$3:$C$13,Kustannuspaikat!$D$3:$D$13,"Tarkista KP-numero")</f>
        <v>Tampere</v>
      </c>
      <c r="I510" s="67">
        <v>2013</v>
      </c>
      <c r="J510" s="68"/>
      <c r="K510" s="66">
        <v>1391</v>
      </c>
      <c r="L510" s="68" t="s">
        <v>196</v>
      </c>
    </row>
    <row r="511" spans="1:12">
      <c r="A511" s="63">
        <v>1600</v>
      </c>
      <c r="B511" s="63" t="s">
        <v>6013</v>
      </c>
      <c r="C511" s="64" t="s">
        <v>6523</v>
      </c>
      <c r="D511" s="65">
        <v>42813</v>
      </c>
      <c r="E511" s="66">
        <v>1</v>
      </c>
      <c r="F511" s="66">
        <v>12</v>
      </c>
      <c r="G511" s="66" t="str">
        <f>_xlfn.XLOOKUP(E511,Kustannuspaikat!$A$3:$A$8,Kustannuspaikat!$B$3:$B$8,"Tarkista KP-numero")</f>
        <v>Kirjanpito</v>
      </c>
      <c r="H511" s="66" t="str">
        <f>_xlfn.XLOOKUP(F511,Kustannuspaikat!$C$3:$C$13,Kustannuspaikat!$D$3:$D$13,"Tarkista KP-numero")</f>
        <v>Tampere</v>
      </c>
      <c r="I511" s="67">
        <v>2818.2</v>
      </c>
      <c r="J511" s="68"/>
      <c r="K511" s="66">
        <v>2432</v>
      </c>
      <c r="L511" s="68" t="s">
        <v>176</v>
      </c>
    </row>
    <row r="512" spans="1:12">
      <c r="A512" s="63">
        <v>1600</v>
      </c>
      <c r="B512" s="63" t="s">
        <v>6013</v>
      </c>
      <c r="C512" s="64" t="s">
        <v>6524</v>
      </c>
      <c r="D512" s="65">
        <v>42813</v>
      </c>
      <c r="E512" s="66">
        <v>1</v>
      </c>
      <c r="F512" s="66">
        <v>12</v>
      </c>
      <c r="G512" s="66" t="str">
        <f>_xlfn.XLOOKUP(E512,Kustannuspaikat!$A$3:$A$8,Kustannuspaikat!$B$3:$B$8,"Tarkista KP-numero")</f>
        <v>Kirjanpito</v>
      </c>
      <c r="H512" s="66" t="str">
        <f>_xlfn.XLOOKUP(F512,Kustannuspaikat!$C$3:$C$13,Kustannuspaikat!$D$3:$D$13,"Tarkista KP-numero")</f>
        <v>Tampere</v>
      </c>
      <c r="I512" s="67">
        <v>1220</v>
      </c>
      <c r="J512" s="68"/>
      <c r="K512" s="66">
        <v>1440</v>
      </c>
      <c r="L512" s="68" t="s">
        <v>195</v>
      </c>
    </row>
    <row r="513" spans="1:12">
      <c r="A513" s="63">
        <v>1600</v>
      </c>
      <c r="B513" s="63" t="s">
        <v>6013</v>
      </c>
      <c r="C513" s="64" t="s">
        <v>6525</v>
      </c>
      <c r="D513" s="65">
        <v>42813</v>
      </c>
      <c r="E513" s="66">
        <v>5</v>
      </c>
      <c r="F513" s="66">
        <v>52</v>
      </c>
      <c r="G513" s="66" t="str">
        <f>_xlfn.XLOOKUP(E513,Kustannuspaikat!$A$3:$A$8,Kustannuspaikat!$B$3:$B$8,"Tarkista KP-numero")</f>
        <v>Tiedotus</v>
      </c>
      <c r="H513" s="66" t="str">
        <f>_xlfn.XLOOKUP(F513,Kustannuspaikat!$C$3:$C$13,Kustannuspaikat!$D$3:$D$13,"Tarkista KP-numero")</f>
        <v>Tampere</v>
      </c>
      <c r="I513" s="67">
        <v>1268.8</v>
      </c>
      <c r="J513" s="68"/>
      <c r="K513" s="66">
        <v>1440</v>
      </c>
      <c r="L513" s="68" t="s">
        <v>195</v>
      </c>
    </row>
    <row r="514" spans="1:12">
      <c r="A514" s="63">
        <v>1600</v>
      </c>
      <c r="B514" s="63" t="s">
        <v>6013</v>
      </c>
      <c r="C514" s="64" t="s">
        <v>6526</v>
      </c>
      <c r="D514" s="65">
        <v>42813</v>
      </c>
      <c r="E514" s="66">
        <v>1</v>
      </c>
      <c r="F514" s="66">
        <v>12</v>
      </c>
      <c r="G514" s="66" t="str">
        <f>_xlfn.XLOOKUP(E514,Kustannuspaikat!$A$3:$A$8,Kustannuspaikat!$B$3:$B$8,"Tarkista KP-numero")</f>
        <v>Kirjanpito</v>
      </c>
      <c r="H514" s="66" t="str">
        <f>_xlfn.XLOOKUP(F514,Kustannuspaikat!$C$3:$C$13,Kustannuspaikat!$D$3:$D$13,"Tarkista KP-numero")</f>
        <v>Tampere</v>
      </c>
      <c r="I514" s="67">
        <v>2013</v>
      </c>
      <c r="J514" s="68"/>
      <c r="K514" s="66">
        <v>1440</v>
      </c>
      <c r="L514" s="68" t="s">
        <v>195</v>
      </c>
    </row>
    <row r="515" spans="1:12">
      <c r="A515" s="63">
        <v>1600</v>
      </c>
      <c r="B515" s="63" t="s">
        <v>6013</v>
      </c>
      <c r="C515" s="64" t="s">
        <v>6527</v>
      </c>
      <c r="D515" s="65">
        <v>42813</v>
      </c>
      <c r="E515" s="66">
        <v>1</v>
      </c>
      <c r="F515" s="66">
        <v>12</v>
      </c>
      <c r="G515" s="66" t="str">
        <f>_xlfn.XLOOKUP(E515,Kustannuspaikat!$A$3:$A$8,Kustannuspaikat!$B$3:$B$8,"Tarkista KP-numero")</f>
        <v>Kirjanpito</v>
      </c>
      <c r="H515" s="66" t="str">
        <f>_xlfn.XLOOKUP(F515,Kustannuspaikat!$C$3:$C$13,Kustannuspaikat!$D$3:$D$13,"Tarkista KP-numero")</f>
        <v>Tampere</v>
      </c>
      <c r="I515" s="67">
        <v>838.14</v>
      </c>
      <c r="J515" s="68"/>
      <c r="K515" s="66">
        <v>1440</v>
      </c>
      <c r="L515" s="68" t="s">
        <v>195</v>
      </c>
    </row>
    <row r="516" spans="1:12">
      <c r="A516" s="63">
        <v>1600</v>
      </c>
      <c r="B516" s="63" t="s">
        <v>6013</v>
      </c>
      <c r="C516" s="64" t="s">
        <v>6528</v>
      </c>
      <c r="D516" s="65">
        <v>42813</v>
      </c>
      <c r="E516" s="66">
        <v>3</v>
      </c>
      <c r="F516" s="68"/>
      <c r="G516" s="66" t="str">
        <f>_xlfn.XLOOKUP(E516,Kustannuspaikat!$A$3:$A$8,Kustannuspaikat!$B$3:$B$8,"Tarkista KP-numero")</f>
        <v>Seminaarit</v>
      </c>
      <c r="H516" s="66" t="str">
        <f>_xlfn.XLOOKUP(F516,Kustannuspaikat!$C$3:$C$13,Kustannuspaikat!$D$3:$D$13,"Tarkista KP-numero")</f>
        <v>Tarkista KP-numero</v>
      </c>
      <c r="I516" s="67">
        <v>219.6</v>
      </c>
      <c r="J516" s="68"/>
      <c r="K516" s="66">
        <v>611</v>
      </c>
      <c r="L516" s="68" t="s">
        <v>227</v>
      </c>
    </row>
    <row r="517" spans="1:12">
      <c r="A517" s="63">
        <v>1600</v>
      </c>
      <c r="B517" s="63" t="s">
        <v>6013</v>
      </c>
      <c r="C517" s="64" t="s">
        <v>6529</v>
      </c>
      <c r="D517" s="65">
        <v>42813</v>
      </c>
      <c r="E517" s="66">
        <v>3</v>
      </c>
      <c r="F517" s="68"/>
      <c r="G517" s="66" t="str">
        <f>_xlfn.XLOOKUP(E517,Kustannuspaikat!$A$3:$A$8,Kustannuspaikat!$B$3:$B$8,"Tarkista KP-numero")</f>
        <v>Seminaarit</v>
      </c>
      <c r="H517" s="66" t="str">
        <f>_xlfn.XLOOKUP(F517,Kustannuspaikat!$C$3:$C$13,Kustannuspaikat!$D$3:$D$13,"Tarkista KP-numero")</f>
        <v>Tarkista KP-numero</v>
      </c>
      <c r="I517" s="67">
        <v>295.24</v>
      </c>
      <c r="J517" s="68"/>
      <c r="K517" s="66">
        <v>2178</v>
      </c>
      <c r="L517" s="68" t="s">
        <v>182</v>
      </c>
    </row>
    <row r="518" spans="1:12">
      <c r="A518" s="63">
        <v>1600</v>
      </c>
      <c r="B518" s="63" t="s">
        <v>6013</v>
      </c>
      <c r="C518" s="64" t="s">
        <v>6530</v>
      </c>
      <c r="D518" s="65">
        <v>42813</v>
      </c>
      <c r="E518" s="66">
        <v>2</v>
      </c>
      <c r="F518" s="66">
        <v>22</v>
      </c>
      <c r="G518" s="66" t="str">
        <f>_xlfn.XLOOKUP(E518,Kustannuspaikat!$A$3:$A$8,Kustannuspaikat!$B$3:$B$8,"Tarkista KP-numero")</f>
        <v>Konsultointi</v>
      </c>
      <c r="H518" s="66" t="str">
        <f>_xlfn.XLOOKUP(F518,Kustannuspaikat!$C$3:$C$13,Kustannuspaikat!$D$3:$D$13,"Tarkista KP-numero")</f>
        <v>Tampere</v>
      </c>
      <c r="I518" s="67">
        <v>1213.9000000000001</v>
      </c>
      <c r="J518" s="68"/>
      <c r="K518" s="66">
        <v>1440</v>
      </c>
      <c r="L518" s="68" t="s">
        <v>195</v>
      </c>
    </row>
    <row r="519" spans="1:12">
      <c r="A519" s="63">
        <v>1600</v>
      </c>
      <c r="B519" s="63" t="s">
        <v>6013</v>
      </c>
      <c r="C519" s="64" t="s">
        <v>6531</v>
      </c>
      <c r="D519" s="65">
        <v>42813</v>
      </c>
      <c r="E519" s="66">
        <v>1</v>
      </c>
      <c r="F519" s="66">
        <v>12</v>
      </c>
      <c r="G519" s="66" t="str">
        <f>_xlfn.XLOOKUP(E519,Kustannuspaikat!$A$3:$A$8,Kustannuspaikat!$B$3:$B$8,"Tarkista KP-numero")</f>
        <v>Kirjanpito</v>
      </c>
      <c r="H519" s="66" t="str">
        <f>_xlfn.XLOOKUP(F519,Kustannuspaikat!$C$3:$C$13,Kustannuspaikat!$D$3:$D$13,"Tarkista KP-numero")</f>
        <v>Tampere</v>
      </c>
      <c r="I519" s="67">
        <v>2133.7800000000002</v>
      </c>
      <c r="J519" s="68"/>
      <c r="K519" s="66">
        <v>1440</v>
      </c>
      <c r="L519" s="68" t="s">
        <v>195</v>
      </c>
    </row>
    <row r="520" spans="1:12">
      <c r="A520" s="63">
        <v>1600</v>
      </c>
      <c r="B520" s="63" t="s">
        <v>6013</v>
      </c>
      <c r="C520" s="64" t="s">
        <v>6532</v>
      </c>
      <c r="D520" s="65">
        <v>42813</v>
      </c>
      <c r="E520" s="66">
        <v>1</v>
      </c>
      <c r="F520" s="66">
        <v>12</v>
      </c>
      <c r="G520" s="66" t="str">
        <f>_xlfn.XLOOKUP(E520,Kustannuspaikat!$A$3:$A$8,Kustannuspaikat!$B$3:$B$8,"Tarkista KP-numero")</f>
        <v>Kirjanpito</v>
      </c>
      <c r="H520" s="66" t="str">
        <f>_xlfn.XLOOKUP(F520,Kustannuspaikat!$C$3:$C$13,Kustannuspaikat!$D$3:$D$13,"Tarkista KP-numero")</f>
        <v>Tampere</v>
      </c>
      <c r="I520" s="67">
        <v>2514.42</v>
      </c>
      <c r="J520" s="68"/>
      <c r="K520" s="66">
        <v>2432</v>
      </c>
      <c r="L520" s="68" t="s">
        <v>176</v>
      </c>
    </row>
    <row r="521" spans="1:12">
      <c r="A521" s="63">
        <v>1600</v>
      </c>
      <c r="B521" s="63" t="s">
        <v>6013</v>
      </c>
      <c r="C521" s="64" t="s">
        <v>6533</v>
      </c>
      <c r="D521" s="65">
        <v>42813</v>
      </c>
      <c r="E521" s="66">
        <v>1</v>
      </c>
      <c r="F521" s="66">
        <v>12</v>
      </c>
      <c r="G521" s="66" t="str">
        <f>_xlfn.XLOOKUP(E521,Kustannuspaikat!$A$3:$A$8,Kustannuspaikat!$B$3:$B$8,"Tarkista KP-numero")</f>
        <v>Kirjanpito</v>
      </c>
      <c r="H521" s="66" t="str">
        <f>_xlfn.XLOOKUP(F521,Kustannuspaikat!$C$3:$C$13,Kustannuspaikat!$D$3:$D$13,"Tarkista KP-numero")</f>
        <v>Tampere</v>
      </c>
      <c r="I521" s="67">
        <v>1256.5999999999999</v>
      </c>
      <c r="J521" s="68"/>
      <c r="K521" s="66">
        <v>2432</v>
      </c>
      <c r="L521" s="68" t="s">
        <v>176</v>
      </c>
    </row>
    <row r="522" spans="1:12">
      <c r="A522" s="63">
        <v>1600</v>
      </c>
      <c r="B522" s="63" t="s">
        <v>6013</v>
      </c>
      <c r="C522" s="64" t="s">
        <v>6534</v>
      </c>
      <c r="D522" s="65">
        <v>42813</v>
      </c>
      <c r="E522" s="66">
        <v>2</v>
      </c>
      <c r="F522" s="66">
        <v>22</v>
      </c>
      <c r="G522" s="66" t="str">
        <f>_xlfn.XLOOKUP(E522,Kustannuspaikat!$A$3:$A$8,Kustannuspaikat!$B$3:$B$8,"Tarkista KP-numero")</f>
        <v>Konsultointi</v>
      </c>
      <c r="H522" s="66" t="str">
        <f>_xlfn.XLOOKUP(F522,Kustannuspaikat!$C$3:$C$13,Kustannuspaikat!$D$3:$D$13,"Tarkista KP-numero")</f>
        <v>Tampere</v>
      </c>
      <c r="I522" s="67">
        <v>1135.82</v>
      </c>
      <c r="J522" s="68"/>
      <c r="K522" s="66">
        <v>2432</v>
      </c>
      <c r="L522" s="68" t="s">
        <v>176</v>
      </c>
    </row>
    <row r="523" spans="1:12">
      <c r="A523" s="63">
        <v>1600</v>
      </c>
      <c r="B523" s="63" t="s">
        <v>6013</v>
      </c>
      <c r="C523" s="64" t="s">
        <v>6535</v>
      </c>
      <c r="D523" s="65">
        <v>42813</v>
      </c>
      <c r="E523" s="66">
        <v>2</v>
      </c>
      <c r="F523" s="66">
        <v>22</v>
      </c>
      <c r="G523" s="66" t="str">
        <f>_xlfn.XLOOKUP(E523,Kustannuspaikat!$A$3:$A$8,Kustannuspaikat!$B$3:$B$8,"Tarkista KP-numero")</f>
        <v>Konsultointi</v>
      </c>
      <c r="H523" s="66" t="str">
        <f>_xlfn.XLOOKUP(F523,Kustannuspaikat!$C$3:$C$13,Kustannuspaikat!$D$3:$D$13,"Tarkista KP-numero")</f>
        <v>Tampere</v>
      </c>
      <c r="I523" s="67">
        <v>2039.84</v>
      </c>
      <c r="J523" s="68"/>
      <c r="K523" s="66">
        <v>440</v>
      </c>
      <c r="L523" s="68" t="s">
        <v>239</v>
      </c>
    </row>
    <row r="524" spans="1:12">
      <c r="A524" s="63">
        <v>1600</v>
      </c>
      <c r="B524" s="63" t="s">
        <v>6013</v>
      </c>
      <c r="C524" s="64" t="s">
        <v>6536</v>
      </c>
      <c r="D524" s="65">
        <v>42813</v>
      </c>
      <c r="E524" s="66">
        <v>3</v>
      </c>
      <c r="F524" s="68"/>
      <c r="G524" s="66" t="str">
        <f>_xlfn.XLOOKUP(E524,Kustannuspaikat!$A$3:$A$8,Kustannuspaikat!$B$3:$B$8,"Tarkista KP-numero")</f>
        <v>Seminaarit</v>
      </c>
      <c r="H524" s="66" t="str">
        <f>_xlfn.XLOOKUP(F524,Kustannuspaikat!$C$3:$C$13,Kustannuspaikat!$D$3:$D$13,"Tarkista KP-numero")</f>
        <v>Tarkista KP-numero</v>
      </c>
      <c r="I524" s="67">
        <v>219.6</v>
      </c>
      <c r="J524" s="68"/>
      <c r="K524" s="66">
        <v>440</v>
      </c>
      <c r="L524" s="68" t="s">
        <v>239</v>
      </c>
    </row>
    <row r="525" spans="1:12">
      <c r="A525" s="63">
        <v>1600</v>
      </c>
      <c r="B525" s="63" t="s">
        <v>6013</v>
      </c>
      <c r="C525" s="64" t="s">
        <v>6537</v>
      </c>
      <c r="D525" s="65">
        <v>42813</v>
      </c>
      <c r="E525" s="66">
        <v>3</v>
      </c>
      <c r="F525" s="68"/>
      <c r="G525" s="66" t="str">
        <f>_xlfn.XLOOKUP(E525,Kustannuspaikat!$A$3:$A$8,Kustannuspaikat!$B$3:$B$8,"Tarkista KP-numero")</f>
        <v>Seminaarit</v>
      </c>
      <c r="H525" s="66" t="str">
        <f>_xlfn.XLOOKUP(F525,Kustannuspaikat!$C$3:$C$13,Kustannuspaikat!$D$3:$D$13,"Tarkista KP-numero")</f>
        <v>Tarkista KP-numero</v>
      </c>
      <c r="I525" s="67">
        <v>146.4</v>
      </c>
      <c r="J525" s="68"/>
      <c r="K525" s="66">
        <v>440</v>
      </c>
      <c r="L525" s="68" t="s">
        <v>239</v>
      </c>
    </row>
    <row r="526" spans="1:12">
      <c r="A526" s="63">
        <v>1600</v>
      </c>
      <c r="B526" s="63" t="s">
        <v>6013</v>
      </c>
      <c r="C526" s="64" t="s">
        <v>6538</v>
      </c>
      <c r="D526" s="65">
        <v>42813</v>
      </c>
      <c r="E526" s="66">
        <v>1</v>
      </c>
      <c r="F526" s="66">
        <v>12</v>
      </c>
      <c r="G526" s="66" t="str">
        <f>_xlfn.XLOOKUP(E526,Kustannuspaikat!$A$3:$A$8,Kustannuspaikat!$B$3:$B$8,"Tarkista KP-numero")</f>
        <v>Kirjanpito</v>
      </c>
      <c r="H526" s="66" t="str">
        <f>_xlfn.XLOOKUP(F526,Kustannuspaikat!$C$3:$C$13,Kustannuspaikat!$D$3:$D$13,"Tarkista KP-numero")</f>
        <v>Tampere</v>
      </c>
      <c r="I526" s="67">
        <v>879.62</v>
      </c>
      <c r="J526" s="68"/>
      <c r="K526" s="66">
        <v>207</v>
      </c>
      <c r="L526" s="68" t="s">
        <v>261</v>
      </c>
    </row>
    <row r="527" spans="1:12">
      <c r="A527" s="63">
        <v>1600</v>
      </c>
      <c r="B527" s="63" t="s">
        <v>6013</v>
      </c>
      <c r="C527" s="64" t="s">
        <v>6539</v>
      </c>
      <c r="D527" s="65">
        <v>42813</v>
      </c>
      <c r="E527" s="66">
        <v>1</v>
      </c>
      <c r="F527" s="66">
        <v>12</v>
      </c>
      <c r="G527" s="66" t="str">
        <f>_xlfn.XLOOKUP(E527,Kustannuspaikat!$A$3:$A$8,Kustannuspaikat!$B$3:$B$8,"Tarkista KP-numero")</f>
        <v>Kirjanpito</v>
      </c>
      <c r="H527" s="66" t="str">
        <f>_xlfn.XLOOKUP(F527,Kustannuspaikat!$C$3:$C$13,Kustannuspaikat!$D$3:$D$13,"Tarkista KP-numero")</f>
        <v>Tampere</v>
      </c>
      <c r="I527" s="67">
        <v>1409.1</v>
      </c>
      <c r="J527" s="68"/>
      <c r="K527" s="66">
        <v>207</v>
      </c>
      <c r="L527" s="68" t="s">
        <v>261</v>
      </c>
    </row>
    <row r="528" spans="1:12">
      <c r="A528" s="63">
        <v>1600</v>
      </c>
      <c r="B528" s="63" t="s">
        <v>6013</v>
      </c>
      <c r="C528" s="64" t="s">
        <v>6540</v>
      </c>
      <c r="D528" s="65">
        <v>42813</v>
      </c>
      <c r="E528" s="66">
        <v>1</v>
      </c>
      <c r="F528" s="66">
        <v>12</v>
      </c>
      <c r="G528" s="66" t="str">
        <f>_xlfn.XLOOKUP(E528,Kustannuspaikat!$A$3:$A$8,Kustannuspaikat!$B$3:$B$8,"Tarkista KP-numero")</f>
        <v>Kirjanpito</v>
      </c>
      <c r="H528" s="66" t="str">
        <f>_xlfn.XLOOKUP(F528,Kustannuspaikat!$C$3:$C$13,Kustannuspaikat!$D$3:$D$13,"Tarkista KP-numero")</f>
        <v>Tampere</v>
      </c>
      <c r="I528" s="67">
        <v>879.62</v>
      </c>
      <c r="J528" s="68"/>
      <c r="K528" s="66">
        <v>2178</v>
      </c>
      <c r="L528" s="68" t="s">
        <v>182</v>
      </c>
    </row>
    <row r="529" spans="1:12">
      <c r="A529" s="63">
        <v>1600</v>
      </c>
      <c r="B529" s="63" t="s">
        <v>6013</v>
      </c>
      <c r="C529" s="64" t="s">
        <v>6541</v>
      </c>
      <c r="D529" s="65">
        <v>42813</v>
      </c>
      <c r="E529" s="66">
        <v>3</v>
      </c>
      <c r="F529" s="68"/>
      <c r="G529" s="66" t="str">
        <f>_xlfn.XLOOKUP(E529,Kustannuspaikat!$A$3:$A$8,Kustannuspaikat!$B$3:$B$8,"Tarkista KP-numero")</f>
        <v>Seminaarit</v>
      </c>
      <c r="H529" s="66" t="str">
        <f>_xlfn.XLOOKUP(F529,Kustannuspaikat!$C$3:$C$13,Kustannuspaikat!$D$3:$D$13,"Tarkista KP-numero")</f>
        <v>Tarkista KP-numero</v>
      </c>
      <c r="I529" s="67">
        <v>439.2</v>
      </c>
      <c r="J529" s="68"/>
      <c r="K529" s="66">
        <v>2178</v>
      </c>
      <c r="L529" s="68" t="s">
        <v>182</v>
      </c>
    </row>
    <row r="530" spans="1:12">
      <c r="A530" s="63">
        <v>1600</v>
      </c>
      <c r="B530" s="63" t="s">
        <v>6013</v>
      </c>
      <c r="C530" s="64" t="s">
        <v>6542</v>
      </c>
      <c r="D530" s="65">
        <v>42813</v>
      </c>
      <c r="E530" s="66">
        <v>1</v>
      </c>
      <c r="F530" s="66">
        <v>12</v>
      </c>
      <c r="G530" s="66" t="str">
        <f>_xlfn.XLOOKUP(E530,Kustannuspaikat!$A$3:$A$8,Kustannuspaikat!$B$3:$B$8,"Tarkista KP-numero")</f>
        <v>Kirjanpito</v>
      </c>
      <c r="H530" s="66" t="str">
        <f>_xlfn.XLOOKUP(F530,Kustannuspaikat!$C$3:$C$13,Kustannuspaikat!$D$3:$D$13,"Tarkista KP-numero")</f>
        <v>Tampere</v>
      </c>
      <c r="I530" s="67">
        <v>879.62</v>
      </c>
      <c r="J530" s="68"/>
      <c r="K530" s="66">
        <v>2077</v>
      </c>
      <c r="L530" s="68" t="s">
        <v>186</v>
      </c>
    </row>
    <row r="531" spans="1:12">
      <c r="A531" s="63">
        <v>1600</v>
      </c>
      <c r="B531" s="63" t="s">
        <v>6013</v>
      </c>
      <c r="C531" s="64" t="s">
        <v>6543</v>
      </c>
      <c r="D531" s="65">
        <v>42813</v>
      </c>
      <c r="E531" s="66">
        <v>1</v>
      </c>
      <c r="F531" s="66">
        <v>12</v>
      </c>
      <c r="G531" s="66" t="str">
        <f>_xlfn.XLOOKUP(E531,Kustannuspaikat!$A$3:$A$8,Kustannuspaikat!$B$3:$B$8,"Tarkista KP-numero")</f>
        <v>Kirjanpito</v>
      </c>
      <c r="H531" s="66" t="str">
        <f>_xlfn.XLOOKUP(F531,Kustannuspaikat!$C$3:$C$13,Kustannuspaikat!$D$3:$D$13,"Tarkista KP-numero")</f>
        <v>Tampere</v>
      </c>
      <c r="I531" s="67">
        <v>2013</v>
      </c>
      <c r="J531" s="68"/>
      <c r="K531" s="66">
        <v>2077</v>
      </c>
      <c r="L531" s="68" t="s">
        <v>186</v>
      </c>
    </row>
    <row r="532" spans="1:12">
      <c r="A532" s="63">
        <v>1600</v>
      </c>
      <c r="B532" s="63" t="s">
        <v>6013</v>
      </c>
      <c r="C532" s="64" t="s">
        <v>6544</v>
      </c>
      <c r="D532" s="65">
        <v>42813</v>
      </c>
      <c r="E532" s="66">
        <v>1</v>
      </c>
      <c r="F532" s="66">
        <v>12</v>
      </c>
      <c r="G532" s="66" t="str">
        <f>_xlfn.XLOOKUP(E532,Kustannuspaikat!$A$3:$A$8,Kustannuspaikat!$B$3:$B$8,"Tarkista KP-numero")</f>
        <v>Kirjanpito</v>
      </c>
      <c r="H532" s="66" t="str">
        <f>_xlfn.XLOOKUP(F532,Kustannuspaikat!$C$3:$C$13,Kustannuspaikat!$D$3:$D$13,"Tarkista KP-numero")</f>
        <v>Tampere</v>
      </c>
      <c r="I532" s="67">
        <v>1409.1</v>
      </c>
      <c r="J532" s="68"/>
      <c r="K532" s="66">
        <v>2077</v>
      </c>
      <c r="L532" s="68" t="s">
        <v>186</v>
      </c>
    </row>
    <row r="533" spans="1:12">
      <c r="A533" s="63">
        <v>1600</v>
      </c>
      <c r="B533" s="63" t="s">
        <v>6013</v>
      </c>
      <c r="C533" s="64" t="s">
        <v>6545</v>
      </c>
      <c r="D533" s="65">
        <v>42813</v>
      </c>
      <c r="E533" s="66">
        <v>1</v>
      </c>
      <c r="F533" s="66">
        <v>12</v>
      </c>
      <c r="G533" s="66" t="str">
        <f>_xlfn.XLOOKUP(E533,Kustannuspaikat!$A$3:$A$8,Kustannuspaikat!$B$3:$B$8,"Tarkista KP-numero")</f>
        <v>Kirjanpito</v>
      </c>
      <c r="H533" s="66" t="str">
        <f>_xlfn.XLOOKUP(F533,Kustannuspaikat!$C$3:$C$13,Kustannuspaikat!$D$3:$D$13,"Tarkista KP-numero")</f>
        <v>Tampere</v>
      </c>
      <c r="I533" s="67">
        <v>2684</v>
      </c>
      <c r="J533" s="68"/>
      <c r="K533" s="66">
        <v>1268</v>
      </c>
      <c r="L533" s="68" t="s">
        <v>198</v>
      </c>
    </row>
    <row r="534" spans="1:12">
      <c r="A534" s="63">
        <v>1600</v>
      </c>
      <c r="B534" s="63" t="s">
        <v>6013</v>
      </c>
      <c r="C534" s="64" t="s">
        <v>6546</v>
      </c>
      <c r="D534" s="65">
        <v>42813</v>
      </c>
      <c r="E534" s="66">
        <v>1</v>
      </c>
      <c r="F534" s="66">
        <v>12</v>
      </c>
      <c r="G534" s="66" t="str">
        <f>_xlfn.XLOOKUP(E534,Kustannuspaikat!$A$3:$A$8,Kustannuspaikat!$B$3:$B$8,"Tarkista KP-numero")</f>
        <v>Kirjanpito</v>
      </c>
      <c r="H534" s="66" t="str">
        <f>_xlfn.XLOOKUP(F534,Kustannuspaikat!$C$3:$C$13,Kustannuspaikat!$D$3:$D$13,"Tarkista KP-numero")</f>
        <v>Tampere</v>
      </c>
      <c r="I534" s="67">
        <v>1342</v>
      </c>
      <c r="J534" s="68"/>
      <c r="K534" s="66">
        <v>1268</v>
      </c>
      <c r="L534" s="68" t="s">
        <v>198</v>
      </c>
    </row>
    <row r="535" spans="1:12">
      <c r="A535" s="63">
        <v>1600</v>
      </c>
      <c r="B535" s="63" t="s">
        <v>6013</v>
      </c>
      <c r="C535" s="64" t="s">
        <v>6547</v>
      </c>
      <c r="D535" s="65">
        <v>42813</v>
      </c>
      <c r="E535" s="66">
        <v>2</v>
      </c>
      <c r="F535" s="66">
        <v>22</v>
      </c>
      <c r="G535" s="66" t="str">
        <f>_xlfn.XLOOKUP(E535,Kustannuspaikat!$A$3:$A$8,Kustannuspaikat!$B$3:$B$8,"Tarkista KP-numero")</f>
        <v>Konsultointi</v>
      </c>
      <c r="H535" s="66" t="str">
        <f>_xlfn.XLOOKUP(F535,Kustannuspaikat!$C$3:$C$13,Kustannuspaikat!$D$3:$D$13,"Tarkista KP-numero")</f>
        <v>Tampere</v>
      </c>
      <c r="I535" s="67">
        <v>1256.5999999999999</v>
      </c>
      <c r="J535" s="68"/>
      <c r="K535" s="66">
        <v>3081</v>
      </c>
      <c r="L535" s="68" t="s">
        <v>153</v>
      </c>
    </row>
    <row r="536" spans="1:12">
      <c r="A536" s="63">
        <v>1600</v>
      </c>
      <c r="B536" s="63" t="s">
        <v>6013</v>
      </c>
      <c r="C536" s="64" t="s">
        <v>6548</v>
      </c>
      <c r="D536" s="65">
        <v>42813</v>
      </c>
      <c r="E536" s="66">
        <v>3</v>
      </c>
      <c r="F536" s="68"/>
      <c r="G536" s="66" t="str">
        <f>_xlfn.XLOOKUP(E536,Kustannuspaikat!$A$3:$A$8,Kustannuspaikat!$B$3:$B$8,"Tarkista KP-numero")</f>
        <v>Seminaarit</v>
      </c>
      <c r="H536" s="66" t="str">
        <f>_xlfn.XLOOKUP(F536,Kustannuspaikat!$C$3:$C$13,Kustannuspaikat!$D$3:$D$13,"Tarkista KP-numero")</f>
        <v>Tarkista KP-numero</v>
      </c>
      <c r="I536" s="67">
        <v>146.4</v>
      </c>
      <c r="J536" s="68"/>
      <c r="K536" s="66">
        <v>3126</v>
      </c>
      <c r="L536" s="68" t="s">
        <v>150</v>
      </c>
    </row>
    <row r="537" spans="1:12">
      <c r="A537" s="63">
        <v>1600</v>
      </c>
      <c r="B537" s="63" t="s">
        <v>6013</v>
      </c>
      <c r="C537" s="64" t="s">
        <v>6549</v>
      </c>
      <c r="D537" s="65">
        <v>42817</v>
      </c>
      <c r="E537" s="66">
        <v>1</v>
      </c>
      <c r="F537" s="66">
        <v>12</v>
      </c>
      <c r="G537" s="66" t="str">
        <f>_xlfn.XLOOKUP(E537,Kustannuspaikat!$A$3:$A$8,Kustannuspaikat!$B$3:$B$8,"Tarkista KP-numero")</f>
        <v>Kirjanpito</v>
      </c>
      <c r="H537" s="66" t="str">
        <f>_xlfn.XLOOKUP(F537,Kustannuspaikat!$C$3:$C$13,Kustannuspaikat!$D$3:$D$13,"Tarkista KP-numero")</f>
        <v>Tampere</v>
      </c>
      <c r="I537" s="68"/>
      <c r="J537" s="67">
        <v>-2013</v>
      </c>
      <c r="K537" s="66">
        <v>1391</v>
      </c>
      <c r="L537" s="68" t="s">
        <v>196</v>
      </c>
    </row>
    <row r="538" spans="1:12">
      <c r="A538" s="63">
        <v>1600</v>
      </c>
      <c r="B538" s="63" t="s">
        <v>6013</v>
      </c>
      <c r="C538" s="64" t="s">
        <v>6550</v>
      </c>
      <c r="D538" s="65">
        <v>42817</v>
      </c>
      <c r="E538" s="66">
        <v>1</v>
      </c>
      <c r="F538" s="66">
        <v>12</v>
      </c>
      <c r="G538" s="66" t="str">
        <f>_xlfn.XLOOKUP(E538,Kustannuspaikat!$A$3:$A$8,Kustannuspaikat!$B$3:$B$8,"Tarkista KP-numero")</f>
        <v>Kirjanpito</v>
      </c>
      <c r="H538" s="66" t="str">
        <f>_xlfn.XLOOKUP(F538,Kustannuspaikat!$C$3:$C$13,Kustannuspaikat!$D$3:$D$13,"Tarkista KP-numero")</f>
        <v>Tampere</v>
      </c>
      <c r="I538" s="67">
        <v>2013</v>
      </c>
      <c r="J538" s="68"/>
      <c r="K538" s="66">
        <v>1391</v>
      </c>
      <c r="L538" s="68" t="s">
        <v>196</v>
      </c>
    </row>
    <row r="539" spans="1:12">
      <c r="A539" s="63">
        <v>1600</v>
      </c>
      <c r="B539" s="63" t="s">
        <v>6013</v>
      </c>
      <c r="C539" s="64" t="s">
        <v>6551</v>
      </c>
      <c r="D539" s="65">
        <v>42818</v>
      </c>
      <c r="E539" s="66">
        <v>1</v>
      </c>
      <c r="F539" s="66">
        <v>13</v>
      </c>
      <c r="G539" s="66" t="str">
        <f>_xlfn.XLOOKUP(E539,Kustannuspaikat!$A$3:$A$8,Kustannuspaikat!$B$3:$B$8,"Tarkista KP-numero")</f>
        <v>Kirjanpito</v>
      </c>
      <c r="H539" s="66" t="str">
        <f>_xlfn.XLOOKUP(F539,Kustannuspaikat!$C$3:$C$13,Kustannuspaikat!$D$3:$D$13,"Tarkista KP-numero")</f>
        <v>Turku</v>
      </c>
      <c r="I539" s="67">
        <v>1317.6</v>
      </c>
      <c r="J539" s="68"/>
      <c r="K539" s="66">
        <v>93</v>
      </c>
      <c r="L539" s="68" t="s">
        <v>282</v>
      </c>
    </row>
    <row r="540" spans="1:12">
      <c r="A540" s="63">
        <v>1600</v>
      </c>
      <c r="B540" s="63" t="s">
        <v>6013</v>
      </c>
      <c r="C540" s="64" t="s">
        <v>6552</v>
      </c>
      <c r="D540" s="65">
        <v>42818</v>
      </c>
      <c r="E540" s="66">
        <v>6</v>
      </c>
      <c r="F540" s="66">
        <v>61</v>
      </c>
      <c r="G540" s="66" t="str">
        <f>_xlfn.XLOOKUP(E540,Kustannuspaikat!$A$3:$A$8,Kustannuspaikat!$B$3:$B$8,"Tarkista KP-numero")</f>
        <v>Muut palvelut</v>
      </c>
      <c r="H540" s="66" t="str">
        <f>_xlfn.XLOOKUP(F540,Kustannuspaikat!$C$3:$C$13,Kustannuspaikat!$D$3:$D$13,"Tarkista KP-numero")</f>
        <v>Helsinki</v>
      </c>
      <c r="I540" s="67">
        <v>1372.5</v>
      </c>
      <c r="J540" s="68"/>
      <c r="K540" s="66">
        <v>2457</v>
      </c>
      <c r="L540" s="68" t="s">
        <v>173</v>
      </c>
    </row>
    <row r="541" spans="1:12">
      <c r="A541" s="63">
        <v>1600</v>
      </c>
      <c r="B541" s="63" t="s">
        <v>6013</v>
      </c>
      <c r="C541" s="64" t="s">
        <v>6553</v>
      </c>
      <c r="D541" s="65">
        <v>42818</v>
      </c>
      <c r="E541" s="66">
        <v>6</v>
      </c>
      <c r="F541" s="66">
        <v>61</v>
      </c>
      <c r="G541" s="66" t="str">
        <f>_xlfn.XLOOKUP(E541,Kustannuspaikat!$A$3:$A$8,Kustannuspaikat!$B$3:$B$8,"Tarkista KP-numero")</f>
        <v>Muut palvelut</v>
      </c>
      <c r="H541" s="66" t="str">
        <f>_xlfn.XLOOKUP(F541,Kustannuspaikat!$C$3:$C$13,Kustannuspaikat!$D$3:$D$13,"Tarkista KP-numero")</f>
        <v>Helsinki</v>
      </c>
      <c r="I541" s="67">
        <v>22960.400000000001</v>
      </c>
      <c r="J541" s="68"/>
      <c r="K541" s="66">
        <v>111</v>
      </c>
      <c r="L541" s="68" t="s">
        <v>272</v>
      </c>
    </row>
    <row r="542" spans="1:12">
      <c r="A542" s="63">
        <v>1600</v>
      </c>
      <c r="B542" s="63" t="s">
        <v>6013</v>
      </c>
      <c r="C542" s="64" t="s">
        <v>6554</v>
      </c>
      <c r="D542" s="65">
        <v>42819</v>
      </c>
      <c r="E542" s="66">
        <v>3</v>
      </c>
      <c r="F542" s="68"/>
      <c r="G542" s="66" t="str">
        <f>_xlfn.XLOOKUP(E542,Kustannuspaikat!$A$3:$A$8,Kustannuspaikat!$B$3:$B$8,"Tarkista KP-numero")</f>
        <v>Seminaarit</v>
      </c>
      <c r="H542" s="66" t="str">
        <f>_xlfn.XLOOKUP(F542,Kustannuspaikat!$C$3:$C$13,Kustannuspaikat!$D$3:$D$13,"Tarkista KP-numero")</f>
        <v>Tarkista KP-numero</v>
      </c>
      <c r="I542" s="67">
        <v>145.18</v>
      </c>
      <c r="J542" s="68"/>
      <c r="K542" s="66">
        <v>2432</v>
      </c>
      <c r="L542" s="68" t="s">
        <v>176</v>
      </c>
    </row>
    <row r="543" spans="1:12">
      <c r="A543" s="63">
        <v>1600</v>
      </c>
      <c r="B543" s="63" t="s">
        <v>6013</v>
      </c>
      <c r="C543" s="64" t="s">
        <v>6555</v>
      </c>
      <c r="D543" s="65">
        <v>42820</v>
      </c>
      <c r="E543" s="66">
        <v>3</v>
      </c>
      <c r="F543" s="68"/>
      <c r="G543" s="66" t="str">
        <f>_xlfn.XLOOKUP(E543,Kustannuspaikat!$A$3:$A$8,Kustannuspaikat!$B$3:$B$8,"Tarkista KP-numero")</f>
        <v>Seminaarit</v>
      </c>
      <c r="H543" s="66" t="str">
        <f>_xlfn.XLOOKUP(F543,Kustannuspaikat!$C$3:$C$13,Kustannuspaikat!$D$3:$D$13,"Tarkista KP-numero")</f>
        <v>Tarkista KP-numero</v>
      </c>
      <c r="I543" s="67">
        <v>119.56</v>
      </c>
      <c r="J543" s="68"/>
      <c r="K543" s="66">
        <v>93</v>
      </c>
      <c r="L543" s="68" t="s">
        <v>282</v>
      </c>
    </row>
    <row r="544" spans="1:12">
      <c r="A544" s="63">
        <v>1600</v>
      </c>
      <c r="B544" s="63" t="s">
        <v>6013</v>
      </c>
      <c r="C544" s="64" t="s">
        <v>6556</v>
      </c>
      <c r="D544" s="65">
        <v>42820</v>
      </c>
      <c r="E544" s="66">
        <v>1</v>
      </c>
      <c r="F544" s="66">
        <v>12</v>
      </c>
      <c r="G544" s="66" t="str">
        <f>_xlfn.XLOOKUP(E544,Kustannuspaikat!$A$3:$A$8,Kustannuspaikat!$B$3:$B$8,"Tarkista KP-numero")</f>
        <v>Kirjanpito</v>
      </c>
      <c r="H544" s="66" t="str">
        <f>_xlfn.XLOOKUP(F544,Kustannuspaikat!$C$3:$C$13,Kustannuspaikat!$D$3:$D$13,"Tarkista KP-numero")</f>
        <v>Tampere</v>
      </c>
      <c r="I544" s="67">
        <v>1281</v>
      </c>
      <c r="J544" s="68"/>
      <c r="K544" s="66">
        <v>127</v>
      </c>
      <c r="L544" s="68" t="s">
        <v>270</v>
      </c>
    </row>
    <row r="545" spans="1:12">
      <c r="A545" s="63">
        <v>1600</v>
      </c>
      <c r="B545" s="63" t="s">
        <v>6013</v>
      </c>
      <c r="C545" s="64" t="s">
        <v>6557</v>
      </c>
      <c r="D545" s="65">
        <v>42820</v>
      </c>
      <c r="E545" s="66">
        <v>2</v>
      </c>
      <c r="F545" s="66">
        <v>22</v>
      </c>
      <c r="G545" s="66" t="str">
        <f>_xlfn.XLOOKUP(E545,Kustannuspaikat!$A$3:$A$8,Kustannuspaikat!$B$3:$B$8,"Tarkista KP-numero")</f>
        <v>Konsultointi</v>
      </c>
      <c r="H545" s="66" t="str">
        <f>_xlfn.XLOOKUP(F545,Kustannuspaikat!$C$3:$C$13,Kustannuspaikat!$D$3:$D$13,"Tarkista KP-numero")</f>
        <v>Tampere</v>
      </c>
      <c r="I545" s="67">
        <v>1695.8</v>
      </c>
      <c r="J545" s="68"/>
      <c r="K545" s="66">
        <v>294</v>
      </c>
      <c r="L545" s="68" t="s">
        <v>249</v>
      </c>
    </row>
    <row r="546" spans="1:12">
      <c r="A546" s="63">
        <v>1600</v>
      </c>
      <c r="B546" s="63" t="s">
        <v>6013</v>
      </c>
      <c r="C546" s="64" t="s">
        <v>6558</v>
      </c>
      <c r="D546" s="65">
        <v>42820</v>
      </c>
      <c r="E546" s="66">
        <v>2</v>
      </c>
      <c r="F546" s="66">
        <v>22</v>
      </c>
      <c r="G546" s="66" t="str">
        <f>_xlfn.XLOOKUP(E546,Kustannuspaikat!$A$3:$A$8,Kustannuspaikat!$B$3:$B$8,"Tarkista KP-numero")</f>
        <v>Konsultointi</v>
      </c>
      <c r="H546" s="66" t="str">
        <f>_xlfn.XLOOKUP(F546,Kustannuspaikat!$C$3:$C$13,Kustannuspaikat!$D$3:$D$13,"Tarkista KP-numero")</f>
        <v>Tampere</v>
      </c>
      <c r="I546" s="67">
        <v>1456.68</v>
      </c>
      <c r="J546" s="68"/>
      <c r="K546" s="66">
        <v>346</v>
      </c>
      <c r="L546" s="68" t="s">
        <v>244</v>
      </c>
    </row>
    <row r="547" spans="1:12">
      <c r="A547" s="63">
        <v>1600</v>
      </c>
      <c r="B547" s="63" t="s">
        <v>6013</v>
      </c>
      <c r="C547" s="64" t="s">
        <v>6559</v>
      </c>
      <c r="D547" s="65">
        <v>42820</v>
      </c>
      <c r="E547" s="66">
        <v>2</v>
      </c>
      <c r="F547" s="66">
        <v>22</v>
      </c>
      <c r="G547" s="66" t="str">
        <f>_xlfn.XLOOKUP(E547,Kustannuspaikat!$A$3:$A$8,Kustannuspaikat!$B$3:$B$8,"Tarkista KP-numero")</f>
        <v>Konsultointi</v>
      </c>
      <c r="H547" s="66" t="str">
        <f>_xlfn.XLOOKUP(F547,Kustannuspaikat!$C$3:$C$13,Kustannuspaikat!$D$3:$D$13,"Tarkista KP-numero")</f>
        <v>Tampere</v>
      </c>
      <c r="I547" s="67">
        <v>971.12</v>
      </c>
      <c r="J547" s="68"/>
      <c r="K547" s="66">
        <v>346</v>
      </c>
      <c r="L547" s="68" t="s">
        <v>244</v>
      </c>
    </row>
    <row r="548" spans="1:12">
      <c r="A548" s="63">
        <v>1600</v>
      </c>
      <c r="B548" s="63" t="s">
        <v>6013</v>
      </c>
      <c r="C548" s="64" t="s">
        <v>6560</v>
      </c>
      <c r="D548" s="65">
        <v>42820</v>
      </c>
      <c r="E548" s="66">
        <v>3</v>
      </c>
      <c r="F548" s="68"/>
      <c r="G548" s="66" t="str">
        <f>_xlfn.XLOOKUP(E548,Kustannuspaikat!$A$3:$A$8,Kustannuspaikat!$B$3:$B$8,"Tarkista KP-numero")</f>
        <v>Seminaarit</v>
      </c>
      <c r="H548" s="66" t="str">
        <f>_xlfn.XLOOKUP(F548,Kustannuspaikat!$C$3:$C$13,Kustannuspaikat!$D$3:$D$13,"Tarkista KP-numero")</f>
        <v>Tarkista KP-numero</v>
      </c>
      <c r="I548" s="67">
        <v>219.6</v>
      </c>
      <c r="J548" s="68"/>
      <c r="K548" s="66">
        <v>503</v>
      </c>
      <c r="L548" s="68" t="s">
        <v>235</v>
      </c>
    </row>
    <row r="549" spans="1:12">
      <c r="A549" s="63">
        <v>1600</v>
      </c>
      <c r="B549" s="63" t="s">
        <v>6013</v>
      </c>
      <c r="C549" s="64" t="s">
        <v>6561</v>
      </c>
      <c r="D549" s="65">
        <v>42820</v>
      </c>
      <c r="E549" s="66">
        <v>3</v>
      </c>
      <c r="F549" s="68"/>
      <c r="G549" s="66" t="str">
        <f>_xlfn.XLOOKUP(E549,Kustannuspaikat!$A$3:$A$8,Kustannuspaikat!$B$3:$B$8,"Tarkista KP-numero")</f>
        <v>Seminaarit</v>
      </c>
      <c r="H549" s="66" t="str">
        <f>_xlfn.XLOOKUP(F549,Kustannuspaikat!$C$3:$C$13,Kustannuspaikat!$D$3:$D$13,"Tarkista KP-numero")</f>
        <v>Tarkista KP-numero</v>
      </c>
      <c r="I549" s="67">
        <v>219.6</v>
      </c>
      <c r="J549" s="68"/>
      <c r="K549" s="66">
        <v>2432</v>
      </c>
      <c r="L549" s="68" t="s">
        <v>176</v>
      </c>
    </row>
    <row r="550" spans="1:12">
      <c r="A550" s="63">
        <v>1600</v>
      </c>
      <c r="B550" s="63" t="s">
        <v>6013</v>
      </c>
      <c r="C550" s="64" t="s">
        <v>6562</v>
      </c>
      <c r="D550" s="65">
        <v>42820</v>
      </c>
      <c r="E550" s="66">
        <v>1</v>
      </c>
      <c r="F550" s="66">
        <v>12</v>
      </c>
      <c r="G550" s="66" t="str">
        <f>_xlfn.XLOOKUP(E550,Kustannuspaikat!$A$3:$A$8,Kustannuspaikat!$B$3:$B$8,"Tarkista KP-numero")</f>
        <v>Kirjanpito</v>
      </c>
      <c r="H550" s="66" t="str">
        <f>_xlfn.XLOOKUP(F550,Kustannuspaikat!$C$3:$C$13,Kustannuspaikat!$D$3:$D$13,"Tarkista KP-numero")</f>
        <v>Tampere</v>
      </c>
      <c r="I550" s="67">
        <v>971.12</v>
      </c>
      <c r="J550" s="68"/>
      <c r="K550" s="66">
        <v>2497</v>
      </c>
      <c r="L550" s="68" t="s">
        <v>172</v>
      </c>
    </row>
    <row r="551" spans="1:12">
      <c r="A551" s="63">
        <v>1600</v>
      </c>
      <c r="B551" s="63" t="s">
        <v>6013</v>
      </c>
      <c r="C551" s="64" t="s">
        <v>6563</v>
      </c>
      <c r="D551" s="65">
        <v>42820</v>
      </c>
      <c r="E551" s="66">
        <v>1</v>
      </c>
      <c r="F551" s="66">
        <v>12</v>
      </c>
      <c r="G551" s="66" t="str">
        <f>_xlfn.XLOOKUP(E551,Kustannuspaikat!$A$3:$A$8,Kustannuspaikat!$B$3:$B$8,"Tarkista KP-numero")</f>
        <v>Kirjanpito</v>
      </c>
      <c r="H551" s="66" t="str">
        <f>_xlfn.XLOOKUP(F551,Kustannuspaikat!$C$3:$C$13,Kustannuspaikat!$D$3:$D$13,"Tarkista KP-numero")</f>
        <v>Tampere</v>
      </c>
      <c r="I551" s="67">
        <v>1456.68</v>
      </c>
      <c r="J551" s="68"/>
      <c r="K551" s="66">
        <v>2497</v>
      </c>
      <c r="L551" s="68" t="s">
        <v>172</v>
      </c>
    </row>
    <row r="552" spans="1:12">
      <c r="A552" s="63">
        <v>1600</v>
      </c>
      <c r="B552" s="63" t="s">
        <v>6013</v>
      </c>
      <c r="C552" s="64" t="s">
        <v>6564</v>
      </c>
      <c r="D552" s="65">
        <v>42820</v>
      </c>
      <c r="E552" s="66">
        <v>6</v>
      </c>
      <c r="F552" s="66">
        <v>62</v>
      </c>
      <c r="G552" s="66" t="str">
        <f>_xlfn.XLOOKUP(E552,Kustannuspaikat!$A$3:$A$8,Kustannuspaikat!$B$3:$B$8,"Tarkista KP-numero")</f>
        <v>Muut palvelut</v>
      </c>
      <c r="H552" s="66" t="str">
        <f>_xlfn.XLOOKUP(F552,Kustannuspaikat!$C$3:$C$13,Kustannuspaikat!$D$3:$D$13,"Tarkista KP-numero")</f>
        <v>Tampere</v>
      </c>
      <c r="I552" s="67">
        <v>674.66</v>
      </c>
      <c r="J552" s="68"/>
      <c r="K552" s="66">
        <v>2943</v>
      </c>
      <c r="L552" s="68" t="s">
        <v>158</v>
      </c>
    </row>
    <row r="553" spans="1:12">
      <c r="A553" s="63">
        <v>1600</v>
      </c>
      <c r="B553" s="63" t="s">
        <v>6013</v>
      </c>
      <c r="C553" s="64" t="s">
        <v>6565</v>
      </c>
      <c r="D553" s="65">
        <v>42820</v>
      </c>
      <c r="E553" s="66">
        <v>6</v>
      </c>
      <c r="F553" s="66">
        <v>62</v>
      </c>
      <c r="G553" s="66" t="str">
        <f>_xlfn.XLOOKUP(E553,Kustannuspaikat!$A$3:$A$8,Kustannuspaikat!$B$3:$B$8,"Tarkista KP-numero")</f>
        <v>Muut palvelut</v>
      </c>
      <c r="H553" s="66" t="str">
        <f>_xlfn.XLOOKUP(F553,Kustannuspaikat!$C$3:$C$13,Kustannuspaikat!$D$3:$D$13,"Tarkista KP-numero")</f>
        <v>Tampere</v>
      </c>
      <c r="I553" s="67">
        <v>963.8</v>
      </c>
      <c r="J553" s="68"/>
      <c r="K553" s="66">
        <v>1511</v>
      </c>
      <c r="L553" s="68" t="s">
        <v>194</v>
      </c>
    </row>
    <row r="554" spans="1:12">
      <c r="A554" s="63">
        <v>1600</v>
      </c>
      <c r="B554" s="63" t="s">
        <v>6013</v>
      </c>
      <c r="C554" s="64" t="s">
        <v>6566</v>
      </c>
      <c r="D554" s="65">
        <v>42820</v>
      </c>
      <c r="E554" s="66">
        <v>6</v>
      </c>
      <c r="F554" s="66">
        <v>62</v>
      </c>
      <c r="G554" s="66" t="str">
        <f>_xlfn.XLOOKUP(E554,Kustannuspaikat!$A$3:$A$8,Kustannuspaikat!$B$3:$B$8,"Tarkista KP-numero")</f>
        <v>Muut palvelut</v>
      </c>
      <c r="H554" s="66" t="str">
        <f>_xlfn.XLOOKUP(F554,Kustannuspaikat!$C$3:$C$13,Kustannuspaikat!$D$3:$D$13,"Tarkista KP-numero")</f>
        <v>Tampere</v>
      </c>
      <c r="I554" s="67">
        <v>719.8</v>
      </c>
      <c r="J554" s="68"/>
      <c r="K554" s="66">
        <v>1511</v>
      </c>
      <c r="L554" s="68" t="s">
        <v>194</v>
      </c>
    </row>
    <row r="555" spans="1:12">
      <c r="A555" s="63">
        <v>1600</v>
      </c>
      <c r="B555" s="63" t="s">
        <v>6013</v>
      </c>
      <c r="C555" s="64" t="s">
        <v>6567</v>
      </c>
      <c r="D555" s="65">
        <v>42820</v>
      </c>
      <c r="E555" s="66">
        <v>6</v>
      </c>
      <c r="F555" s="66">
        <v>61</v>
      </c>
      <c r="G555" s="66" t="str">
        <f>_xlfn.XLOOKUP(E555,Kustannuspaikat!$A$3:$A$8,Kustannuspaikat!$B$3:$B$8,"Tarkista KP-numero")</f>
        <v>Muut palvelut</v>
      </c>
      <c r="H555" s="66" t="str">
        <f>_xlfn.XLOOKUP(F555,Kustannuspaikat!$C$3:$C$13,Kustannuspaikat!$D$3:$D$13,"Tarkista KP-numero")</f>
        <v>Helsinki</v>
      </c>
      <c r="I555" s="67">
        <v>1832.44</v>
      </c>
      <c r="J555" s="68"/>
      <c r="K555" s="66">
        <v>1511</v>
      </c>
      <c r="L555" s="68" t="s">
        <v>194</v>
      </c>
    </row>
    <row r="556" spans="1:12">
      <c r="A556" s="63">
        <v>1600</v>
      </c>
      <c r="B556" s="63" t="s">
        <v>6013</v>
      </c>
      <c r="C556" s="64" t="s">
        <v>6568</v>
      </c>
      <c r="D556" s="65">
        <v>42820</v>
      </c>
      <c r="E556" s="66">
        <v>1</v>
      </c>
      <c r="F556" s="66">
        <v>12</v>
      </c>
      <c r="G556" s="66" t="str">
        <f>_xlfn.XLOOKUP(E556,Kustannuspaikat!$A$3:$A$8,Kustannuspaikat!$B$3:$B$8,"Tarkista KP-numero")</f>
        <v>Kirjanpito</v>
      </c>
      <c r="H556" s="66" t="str">
        <f>_xlfn.XLOOKUP(F556,Kustannuspaikat!$C$3:$C$13,Kustannuspaikat!$D$3:$D$13,"Tarkista KP-numero")</f>
        <v>Tampere</v>
      </c>
      <c r="I556" s="67">
        <v>971.12</v>
      </c>
      <c r="J556" s="68"/>
      <c r="K556" s="66">
        <v>283</v>
      </c>
      <c r="L556" s="68" t="s">
        <v>250</v>
      </c>
    </row>
    <row r="557" spans="1:12">
      <c r="A557" s="63">
        <v>1600</v>
      </c>
      <c r="B557" s="63" t="s">
        <v>6013</v>
      </c>
      <c r="C557" s="64" t="s">
        <v>6569</v>
      </c>
      <c r="D557" s="65">
        <v>42820</v>
      </c>
      <c r="E557" s="66">
        <v>1</v>
      </c>
      <c r="F557" s="66">
        <v>12</v>
      </c>
      <c r="G557" s="66" t="str">
        <f>_xlfn.XLOOKUP(E557,Kustannuspaikat!$A$3:$A$8,Kustannuspaikat!$B$3:$B$8,"Tarkista KP-numero")</f>
        <v>Kirjanpito</v>
      </c>
      <c r="H557" s="66" t="str">
        <f>_xlfn.XLOOKUP(F557,Kustannuspaikat!$C$3:$C$13,Kustannuspaikat!$D$3:$D$13,"Tarkista KP-numero")</f>
        <v>Tampere</v>
      </c>
      <c r="I557" s="67">
        <v>1456.68</v>
      </c>
      <c r="J557" s="68"/>
      <c r="K557" s="66">
        <v>283</v>
      </c>
      <c r="L557" s="68" t="s">
        <v>250</v>
      </c>
    </row>
    <row r="558" spans="1:12">
      <c r="A558" s="63">
        <v>1600</v>
      </c>
      <c r="B558" s="63" t="s">
        <v>6013</v>
      </c>
      <c r="C558" s="64" t="s">
        <v>6570</v>
      </c>
      <c r="D558" s="65">
        <v>42820</v>
      </c>
      <c r="E558" s="66">
        <v>2</v>
      </c>
      <c r="F558" s="66">
        <v>22</v>
      </c>
      <c r="G558" s="66" t="str">
        <f>_xlfn.XLOOKUP(E558,Kustannuspaikat!$A$3:$A$8,Kustannuspaikat!$B$3:$B$8,"Tarkista KP-numero")</f>
        <v>Konsultointi</v>
      </c>
      <c r="H558" s="66" t="str">
        <f>_xlfn.XLOOKUP(F558,Kustannuspaikat!$C$3:$C$13,Kustannuspaikat!$D$3:$D$13,"Tarkista KP-numero")</f>
        <v>Tampere</v>
      </c>
      <c r="I558" s="67">
        <v>1356.64</v>
      </c>
      <c r="J558" s="68"/>
      <c r="K558" s="66">
        <v>1119</v>
      </c>
      <c r="L558" s="68" t="s">
        <v>202</v>
      </c>
    </row>
    <row r="559" spans="1:12">
      <c r="A559" s="63">
        <v>1600</v>
      </c>
      <c r="B559" s="63" t="s">
        <v>6013</v>
      </c>
      <c r="C559" s="64" t="s">
        <v>6571</v>
      </c>
      <c r="D559" s="65">
        <v>42820</v>
      </c>
      <c r="E559" s="66">
        <v>3</v>
      </c>
      <c r="F559" s="68"/>
      <c r="G559" s="66" t="str">
        <f>_xlfn.XLOOKUP(E559,Kustannuspaikat!$A$3:$A$8,Kustannuspaikat!$B$3:$B$8,"Tarkista KP-numero")</f>
        <v>Seminaarit</v>
      </c>
      <c r="H559" s="66" t="str">
        <f>_xlfn.XLOOKUP(F559,Kustannuspaikat!$C$3:$C$13,Kustannuspaikat!$D$3:$D$13,"Tarkista KP-numero")</f>
        <v>Tarkista KP-numero</v>
      </c>
      <c r="I559" s="67">
        <v>219.6</v>
      </c>
      <c r="J559" s="68"/>
      <c r="K559" s="66">
        <v>2803</v>
      </c>
      <c r="L559" s="68" t="s">
        <v>163</v>
      </c>
    </row>
    <row r="560" spans="1:12">
      <c r="A560" s="63">
        <v>1600</v>
      </c>
      <c r="B560" s="63" t="s">
        <v>6013</v>
      </c>
      <c r="C560" s="64" t="s">
        <v>6572</v>
      </c>
      <c r="D560" s="65">
        <v>42820</v>
      </c>
      <c r="E560" s="66">
        <v>1</v>
      </c>
      <c r="F560" s="66">
        <v>12</v>
      </c>
      <c r="G560" s="66" t="str">
        <f>_xlfn.XLOOKUP(E560,Kustannuspaikat!$A$3:$A$8,Kustannuspaikat!$B$3:$B$8,"Tarkista KP-numero")</f>
        <v>Kirjanpito</v>
      </c>
      <c r="H560" s="66" t="str">
        <f>_xlfn.XLOOKUP(F560,Kustannuspaikat!$C$3:$C$13,Kustannuspaikat!$D$3:$D$13,"Tarkista KP-numero")</f>
        <v>Tampere</v>
      </c>
      <c r="I560" s="67">
        <v>1110.2</v>
      </c>
      <c r="J560" s="68"/>
      <c r="K560" s="66">
        <v>2628</v>
      </c>
      <c r="L560" s="68" t="s">
        <v>167</v>
      </c>
    </row>
    <row r="561" spans="1:12">
      <c r="A561" s="63">
        <v>1600</v>
      </c>
      <c r="B561" s="63" t="s">
        <v>6013</v>
      </c>
      <c r="C561" s="64" t="s">
        <v>6573</v>
      </c>
      <c r="D561" s="65">
        <v>42820</v>
      </c>
      <c r="E561" s="66">
        <v>1</v>
      </c>
      <c r="F561" s="66">
        <v>12</v>
      </c>
      <c r="G561" s="66" t="str">
        <f>_xlfn.XLOOKUP(E561,Kustannuspaikat!$A$3:$A$8,Kustannuspaikat!$B$3:$B$8,"Tarkista KP-numero")</f>
        <v>Kirjanpito</v>
      </c>
      <c r="H561" s="66" t="str">
        <f>_xlfn.XLOOKUP(F561,Kustannuspaikat!$C$3:$C$13,Kustannuspaikat!$D$3:$D$13,"Tarkista KP-numero")</f>
        <v>Tampere</v>
      </c>
      <c r="I561" s="67">
        <v>1217.56</v>
      </c>
      <c r="J561" s="68"/>
      <c r="K561" s="66">
        <v>756</v>
      </c>
      <c r="L561" s="68" t="s">
        <v>217</v>
      </c>
    </row>
    <row r="562" spans="1:12">
      <c r="A562" s="63">
        <v>1600</v>
      </c>
      <c r="B562" s="63" t="s">
        <v>6013</v>
      </c>
      <c r="C562" s="64" t="s">
        <v>6574</v>
      </c>
      <c r="D562" s="65">
        <v>42820</v>
      </c>
      <c r="E562" s="66">
        <v>1</v>
      </c>
      <c r="F562" s="66">
        <v>12</v>
      </c>
      <c r="G562" s="66" t="str">
        <f>_xlfn.XLOOKUP(E562,Kustannuspaikat!$A$3:$A$8,Kustannuspaikat!$B$3:$B$8,"Tarkista KP-numero")</f>
        <v>Kirjanpito</v>
      </c>
      <c r="H562" s="66" t="str">
        <f>_xlfn.XLOOKUP(F562,Kustannuspaikat!$C$3:$C$13,Kustannuspaikat!$D$3:$D$13,"Tarkista KP-numero")</f>
        <v>Tampere</v>
      </c>
      <c r="I562" s="67">
        <v>879.62</v>
      </c>
      <c r="J562" s="68"/>
      <c r="K562" s="66">
        <v>811</v>
      </c>
      <c r="L562" s="68" t="s">
        <v>214</v>
      </c>
    </row>
    <row r="563" spans="1:12">
      <c r="A563" s="63">
        <v>1600</v>
      </c>
      <c r="B563" s="63" t="s">
        <v>6013</v>
      </c>
      <c r="C563" s="64" t="s">
        <v>6575</v>
      </c>
      <c r="D563" s="65">
        <v>42820</v>
      </c>
      <c r="E563" s="66">
        <v>3</v>
      </c>
      <c r="F563" s="68"/>
      <c r="G563" s="66" t="str">
        <f>_xlfn.XLOOKUP(E563,Kustannuspaikat!$A$3:$A$8,Kustannuspaikat!$B$3:$B$8,"Tarkista KP-numero")</f>
        <v>Seminaarit</v>
      </c>
      <c r="H563" s="66" t="str">
        <f>_xlfn.XLOOKUP(F563,Kustannuspaikat!$C$3:$C$13,Kustannuspaikat!$D$3:$D$13,"Tarkista KP-numero")</f>
        <v>Tarkista KP-numero</v>
      </c>
      <c r="I563" s="67">
        <v>353.8</v>
      </c>
      <c r="J563" s="68"/>
      <c r="K563" s="66">
        <v>1391</v>
      </c>
      <c r="L563" s="68" t="s">
        <v>196</v>
      </c>
    </row>
    <row r="564" spans="1:12">
      <c r="A564" s="63">
        <v>1600</v>
      </c>
      <c r="B564" s="63" t="s">
        <v>6013</v>
      </c>
      <c r="C564" s="64" t="s">
        <v>6576</v>
      </c>
      <c r="D564" s="65">
        <v>42820</v>
      </c>
      <c r="E564" s="66">
        <v>1</v>
      </c>
      <c r="F564" s="66">
        <v>12</v>
      </c>
      <c r="G564" s="66" t="str">
        <f>_xlfn.XLOOKUP(E564,Kustannuspaikat!$A$3:$A$8,Kustannuspaikat!$B$3:$B$8,"Tarkista KP-numero")</f>
        <v>Kirjanpito</v>
      </c>
      <c r="H564" s="66" t="str">
        <f>_xlfn.XLOOKUP(F564,Kustannuspaikat!$C$3:$C$13,Kustannuspaikat!$D$3:$D$13,"Tarkista KP-numero")</f>
        <v>Tampere</v>
      </c>
      <c r="I564" s="67">
        <v>679.54</v>
      </c>
      <c r="J564" s="68"/>
      <c r="K564" s="66">
        <v>2432</v>
      </c>
      <c r="L564" s="68" t="s">
        <v>176</v>
      </c>
    </row>
    <row r="565" spans="1:12">
      <c r="A565" s="63">
        <v>1600</v>
      </c>
      <c r="B565" s="63" t="s">
        <v>6013</v>
      </c>
      <c r="C565" s="64" t="s">
        <v>6577</v>
      </c>
      <c r="D565" s="65">
        <v>42820</v>
      </c>
      <c r="E565" s="66">
        <v>1</v>
      </c>
      <c r="F565" s="66">
        <v>12</v>
      </c>
      <c r="G565" s="66" t="str">
        <f>_xlfn.XLOOKUP(E565,Kustannuspaikat!$A$3:$A$8,Kustannuspaikat!$B$3:$B$8,"Tarkista KP-numero")</f>
        <v>Kirjanpito</v>
      </c>
      <c r="H565" s="66" t="str">
        <f>_xlfn.XLOOKUP(F565,Kustannuspaikat!$C$3:$C$13,Kustannuspaikat!$D$3:$D$13,"Tarkista KP-numero")</f>
        <v>Tampere</v>
      </c>
      <c r="I565" s="67">
        <v>1019.92</v>
      </c>
      <c r="J565" s="68"/>
      <c r="K565" s="66">
        <v>2432</v>
      </c>
      <c r="L565" s="68" t="s">
        <v>176</v>
      </c>
    </row>
    <row r="566" spans="1:12">
      <c r="A566" s="63">
        <v>1600</v>
      </c>
      <c r="B566" s="63" t="s">
        <v>6013</v>
      </c>
      <c r="C566" s="64" t="s">
        <v>6578</v>
      </c>
      <c r="D566" s="65">
        <v>42820</v>
      </c>
      <c r="E566" s="66">
        <v>6</v>
      </c>
      <c r="F566" s="66">
        <v>62</v>
      </c>
      <c r="G566" s="66" t="str">
        <f>_xlfn.XLOOKUP(E566,Kustannuspaikat!$A$3:$A$8,Kustannuspaikat!$B$3:$B$8,"Tarkista KP-numero")</f>
        <v>Muut palvelut</v>
      </c>
      <c r="H566" s="66" t="str">
        <f>_xlfn.XLOOKUP(F566,Kustannuspaikat!$C$3:$C$13,Kustannuspaikat!$D$3:$D$13,"Tarkista KP-numero")</f>
        <v>Tampere</v>
      </c>
      <c r="I566" s="67">
        <v>1445.7</v>
      </c>
      <c r="J566" s="68"/>
      <c r="K566" s="66">
        <v>1440</v>
      </c>
      <c r="L566" s="68" t="s">
        <v>195</v>
      </c>
    </row>
    <row r="567" spans="1:12">
      <c r="A567" s="63">
        <v>1600</v>
      </c>
      <c r="B567" s="63" t="s">
        <v>6013</v>
      </c>
      <c r="C567" s="64" t="s">
        <v>6579</v>
      </c>
      <c r="D567" s="65">
        <v>42820</v>
      </c>
      <c r="E567" s="66">
        <v>1</v>
      </c>
      <c r="F567" s="66">
        <v>12</v>
      </c>
      <c r="G567" s="66" t="str">
        <f>_xlfn.XLOOKUP(E567,Kustannuspaikat!$A$3:$A$8,Kustannuspaikat!$B$3:$B$8,"Tarkista KP-numero")</f>
        <v>Kirjanpito</v>
      </c>
      <c r="H567" s="66" t="str">
        <f>_xlfn.XLOOKUP(F567,Kustannuspaikat!$C$3:$C$13,Kustannuspaikat!$D$3:$D$13,"Tarkista KP-numero")</f>
        <v>Tampere</v>
      </c>
      <c r="I567" s="67">
        <v>1586</v>
      </c>
      <c r="J567" s="68"/>
      <c r="K567" s="66">
        <v>611</v>
      </c>
      <c r="L567" s="68" t="s">
        <v>227</v>
      </c>
    </row>
    <row r="568" spans="1:12">
      <c r="A568" s="63">
        <v>1600</v>
      </c>
      <c r="B568" s="63" t="s">
        <v>6013</v>
      </c>
      <c r="C568" s="64" t="s">
        <v>6580</v>
      </c>
      <c r="D568" s="65">
        <v>42820</v>
      </c>
      <c r="E568" s="66">
        <v>1</v>
      </c>
      <c r="F568" s="66">
        <v>12</v>
      </c>
      <c r="G568" s="66" t="str">
        <f>_xlfn.XLOOKUP(E568,Kustannuspaikat!$A$3:$A$8,Kustannuspaikat!$B$3:$B$8,"Tarkista KP-numero")</f>
        <v>Kirjanpito</v>
      </c>
      <c r="H568" s="66" t="str">
        <f>_xlfn.XLOOKUP(F568,Kustannuspaikat!$C$3:$C$13,Kustannuspaikat!$D$3:$D$13,"Tarkista KP-numero")</f>
        <v>Tampere</v>
      </c>
      <c r="I568" s="67">
        <v>679.54</v>
      </c>
      <c r="J568" s="68"/>
      <c r="K568" s="66">
        <v>2178</v>
      </c>
      <c r="L568" s="68" t="s">
        <v>182</v>
      </c>
    </row>
    <row r="569" spans="1:12">
      <c r="A569" s="63">
        <v>1600</v>
      </c>
      <c r="B569" s="63" t="s">
        <v>6013</v>
      </c>
      <c r="C569" s="64" t="s">
        <v>6581</v>
      </c>
      <c r="D569" s="65">
        <v>42820</v>
      </c>
      <c r="E569" s="66">
        <v>1</v>
      </c>
      <c r="F569" s="66">
        <v>12</v>
      </c>
      <c r="G569" s="66" t="str">
        <f>_xlfn.XLOOKUP(E569,Kustannuspaikat!$A$3:$A$8,Kustannuspaikat!$B$3:$B$8,"Tarkista KP-numero")</f>
        <v>Kirjanpito</v>
      </c>
      <c r="H569" s="66" t="str">
        <f>_xlfn.XLOOKUP(F569,Kustannuspaikat!$C$3:$C$13,Kustannuspaikat!$D$3:$D$13,"Tarkista KP-numero")</f>
        <v>Tampere</v>
      </c>
      <c r="I569" s="67">
        <v>1019.92</v>
      </c>
      <c r="J569" s="68"/>
      <c r="K569" s="66">
        <v>2178</v>
      </c>
      <c r="L569" s="68" t="s">
        <v>182</v>
      </c>
    </row>
    <row r="570" spans="1:12">
      <c r="A570" s="63">
        <v>1600</v>
      </c>
      <c r="B570" s="63" t="s">
        <v>6013</v>
      </c>
      <c r="C570" s="64" t="s">
        <v>6582</v>
      </c>
      <c r="D570" s="65">
        <v>42820</v>
      </c>
      <c r="E570" s="66">
        <v>1</v>
      </c>
      <c r="F570" s="66">
        <v>12</v>
      </c>
      <c r="G570" s="66" t="str">
        <f>_xlfn.XLOOKUP(E570,Kustannuspaikat!$A$3:$A$8,Kustannuspaikat!$B$3:$B$8,"Tarkista KP-numero")</f>
        <v>Kirjanpito</v>
      </c>
      <c r="H570" s="66" t="str">
        <f>_xlfn.XLOOKUP(F570,Kustannuspaikat!$C$3:$C$13,Kustannuspaikat!$D$3:$D$13,"Tarkista KP-numero")</f>
        <v>Tampere</v>
      </c>
      <c r="I570" s="67">
        <v>1281</v>
      </c>
      <c r="J570" s="68"/>
      <c r="K570" s="66">
        <v>2341</v>
      </c>
      <c r="L570" s="68" t="s">
        <v>177</v>
      </c>
    </row>
    <row r="571" spans="1:12">
      <c r="A571" s="63">
        <v>1600</v>
      </c>
      <c r="B571" s="63" t="s">
        <v>6013</v>
      </c>
      <c r="C571" s="64" t="s">
        <v>6583</v>
      </c>
      <c r="D571" s="65">
        <v>42820</v>
      </c>
      <c r="E571" s="66">
        <v>1</v>
      </c>
      <c r="F571" s="66">
        <v>12</v>
      </c>
      <c r="G571" s="66" t="str">
        <f>_xlfn.XLOOKUP(E571,Kustannuspaikat!$A$3:$A$8,Kustannuspaikat!$B$3:$B$8,"Tarkista KP-numero")</f>
        <v>Kirjanpito</v>
      </c>
      <c r="H571" s="66" t="str">
        <f>_xlfn.XLOOKUP(F571,Kustannuspaikat!$C$3:$C$13,Kustannuspaikat!$D$3:$D$13,"Tarkista KP-numero")</f>
        <v>Tampere</v>
      </c>
      <c r="I571" s="67">
        <v>1651.88</v>
      </c>
      <c r="J571" s="68"/>
      <c r="K571" s="66">
        <v>212</v>
      </c>
      <c r="L571" s="68" t="s">
        <v>260</v>
      </c>
    </row>
    <row r="572" spans="1:12">
      <c r="A572" s="63">
        <v>1600</v>
      </c>
      <c r="B572" s="63" t="s">
        <v>6013</v>
      </c>
      <c r="C572" s="64" t="s">
        <v>6584</v>
      </c>
      <c r="D572" s="65">
        <v>42820</v>
      </c>
      <c r="E572" s="66">
        <v>1</v>
      </c>
      <c r="F572" s="66">
        <v>12</v>
      </c>
      <c r="G572" s="66" t="str">
        <f>_xlfn.XLOOKUP(E572,Kustannuspaikat!$A$3:$A$8,Kustannuspaikat!$B$3:$B$8,"Tarkista KP-numero")</f>
        <v>Kirjanpito</v>
      </c>
      <c r="H572" s="66" t="str">
        <f>_xlfn.XLOOKUP(F572,Kustannuspaikat!$C$3:$C$13,Kustannuspaikat!$D$3:$D$13,"Tarkista KP-numero")</f>
        <v>Tampere</v>
      </c>
      <c r="I572" s="67">
        <v>2476.6</v>
      </c>
      <c r="J572" s="68"/>
      <c r="K572" s="66">
        <v>212</v>
      </c>
      <c r="L572" s="68" t="s">
        <v>260</v>
      </c>
    </row>
    <row r="573" spans="1:12">
      <c r="A573" s="63">
        <v>1600</v>
      </c>
      <c r="B573" s="63" t="s">
        <v>6013</v>
      </c>
      <c r="C573" s="64" t="s">
        <v>6585</v>
      </c>
      <c r="D573" s="65">
        <v>42820</v>
      </c>
      <c r="E573" s="66">
        <v>6</v>
      </c>
      <c r="F573" s="66">
        <v>62</v>
      </c>
      <c r="G573" s="66" t="str">
        <f>_xlfn.XLOOKUP(E573,Kustannuspaikat!$A$3:$A$8,Kustannuspaikat!$B$3:$B$8,"Tarkista KP-numero")</f>
        <v>Muut palvelut</v>
      </c>
      <c r="H573" s="66" t="str">
        <f>_xlfn.XLOOKUP(F573,Kustannuspaikat!$C$3:$C$13,Kustannuspaikat!$D$3:$D$13,"Tarkista KP-numero")</f>
        <v>Tampere</v>
      </c>
      <c r="I573" s="67">
        <v>1756.8</v>
      </c>
      <c r="J573" s="68"/>
      <c r="K573" s="66">
        <v>1440</v>
      </c>
      <c r="L573" s="68" t="s">
        <v>195</v>
      </c>
    </row>
    <row r="574" spans="1:12">
      <c r="A574" s="63">
        <v>1600</v>
      </c>
      <c r="B574" s="63" t="s">
        <v>6013</v>
      </c>
      <c r="C574" s="64" t="s">
        <v>6586</v>
      </c>
      <c r="D574" s="65">
        <v>42820</v>
      </c>
      <c r="E574" s="66">
        <v>1</v>
      </c>
      <c r="F574" s="66">
        <v>12</v>
      </c>
      <c r="G574" s="66" t="str">
        <f>_xlfn.XLOOKUP(E574,Kustannuspaikat!$A$3:$A$8,Kustannuspaikat!$B$3:$B$8,"Tarkista KP-numero")</f>
        <v>Kirjanpito</v>
      </c>
      <c r="H574" s="66" t="str">
        <f>_xlfn.XLOOKUP(F574,Kustannuspaikat!$C$3:$C$13,Kustannuspaikat!$D$3:$D$13,"Tarkista KP-numero")</f>
        <v>Tampere</v>
      </c>
      <c r="I574" s="67">
        <v>1586</v>
      </c>
      <c r="J574" s="68"/>
      <c r="K574" s="66">
        <v>1440</v>
      </c>
      <c r="L574" s="68" t="s">
        <v>195</v>
      </c>
    </row>
    <row r="575" spans="1:12">
      <c r="A575" s="63">
        <v>1600</v>
      </c>
      <c r="B575" s="63" t="s">
        <v>6013</v>
      </c>
      <c r="C575" s="64" t="s">
        <v>6587</v>
      </c>
      <c r="D575" s="65">
        <v>42820</v>
      </c>
      <c r="E575" s="66">
        <v>1</v>
      </c>
      <c r="F575" s="66">
        <v>12</v>
      </c>
      <c r="G575" s="66" t="str">
        <f>_xlfn.XLOOKUP(E575,Kustannuspaikat!$A$3:$A$8,Kustannuspaikat!$B$3:$B$8,"Tarkista KP-numero")</f>
        <v>Kirjanpito</v>
      </c>
      <c r="H575" s="66" t="str">
        <f>_xlfn.XLOOKUP(F575,Kustannuspaikat!$C$3:$C$13,Kustannuspaikat!$D$3:$D$13,"Tarkista KP-numero")</f>
        <v>Tampere</v>
      </c>
      <c r="I575" s="67">
        <v>1586</v>
      </c>
      <c r="J575" s="68"/>
      <c r="K575" s="66">
        <v>2432</v>
      </c>
      <c r="L575" s="68" t="s">
        <v>176</v>
      </c>
    </row>
    <row r="576" spans="1:12">
      <c r="A576" s="63">
        <v>1600</v>
      </c>
      <c r="B576" s="63" t="s">
        <v>6013</v>
      </c>
      <c r="C576" s="64" t="s">
        <v>6588</v>
      </c>
      <c r="D576" s="65">
        <v>42820</v>
      </c>
      <c r="E576" s="66">
        <v>6</v>
      </c>
      <c r="F576" s="66">
        <v>62</v>
      </c>
      <c r="G576" s="66" t="str">
        <f>_xlfn.XLOOKUP(E576,Kustannuspaikat!$A$3:$A$8,Kustannuspaikat!$B$3:$B$8,"Tarkista KP-numero")</f>
        <v>Muut palvelut</v>
      </c>
      <c r="H576" s="66" t="str">
        <f>_xlfn.XLOOKUP(F576,Kustannuspaikat!$C$3:$C$13,Kustannuspaikat!$D$3:$D$13,"Tarkista KP-numero")</f>
        <v>Tampere</v>
      </c>
      <c r="I576" s="67">
        <v>1151.68</v>
      </c>
      <c r="J576" s="68"/>
      <c r="K576" s="66">
        <v>2432</v>
      </c>
      <c r="L576" s="68" t="s">
        <v>176</v>
      </c>
    </row>
    <row r="577" spans="1:12">
      <c r="A577" s="63">
        <v>1600</v>
      </c>
      <c r="B577" s="63" t="s">
        <v>6013</v>
      </c>
      <c r="C577" s="64" t="s">
        <v>6589</v>
      </c>
      <c r="D577" s="65">
        <v>42820</v>
      </c>
      <c r="E577" s="66">
        <v>1</v>
      </c>
      <c r="F577" s="66">
        <v>12</v>
      </c>
      <c r="G577" s="66" t="str">
        <f>_xlfn.XLOOKUP(E577,Kustannuspaikat!$A$3:$A$8,Kustannuspaikat!$B$3:$B$8,"Tarkista KP-numero")</f>
        <v>Kirjanpito</v>
      </c>
      <c r="H577" s="66" t="str">
        <f>_xlfn.XLOOKUP(F577,Kustannuspaikat!$C$3:$C$13,Kustannuspaikat!$D$3:$D$13,"Tarkista KP-numero")</f>
        <v>Tampere</v>
      </c>
      <c r="I577" s="67">
        <v>1622.6</v>
      </c>
      <c r="J577" s="68"/>
      <c r="K577" s="66">
        <v>440</v>
      </c>
      <c r="L577" s="68" t="s">
        <v>239</v>
      </c>
    </row>
    <row r="578" spans="1:12">
      <c r="A578" s="63">
        <v>1600</v>
      </c>
      <c r="B578" s="63" t="s">
        <v>6013</v>
      </c>
      <c r="C578" s="64" t="s">
        <v>6590</v>
      </c>
      <c r="D578" s="65">
        <v>42820</v>
      </c>
      <c r="E578" s="66">
        <v>1</v>
      </c>
      <c r="F578" s="66">
        <v>12</v>
      </c>
      <c r="G578" s="66" t="str">
        <f>_xlfn.XLOOKUP(E578,Kustannuspaikat!$A$3:$A$8,Kustannuspaikat!$B$3:$B$8,"Tarkista KP-numero")</f>
        <v>Kirjanpito</v>
      </c>
      <c r="H578" s="66" t="str">
        <f>_xlfn.XLOOKUP(F578,Kustannuspaikat!$C$3:$C$13,Kustannuspaikat!$D$3:$D$13,"Tarkista KP-numero")</f>
        <v>Tampere</v>
      </c>
      <c r="I578" s="67">
        <v>1281</v>
      </c>
      <c r="J578" s="68"/>
      <c r="K578" s="66">
        <v>440</v>
      </c>
      <c r="L578" s="68" t="s">
        <v>239</v>
      </c>
    </row>
    <row r="579" spans="1:12">
      <c r="A579" s="63">
        <v>1600</v>
      </c>
      <c r="B579" s="63" t="s">
        <v>6013</v>
      </c>
      <c r="C579" s="64" t="s">
        <v>6591</v>
      </c>
      <c r="D579" s="65">
        <v>42820</v>
      </c>
      <c r="E579" s="66">
        <v>1</v>
      </c>
      <c r="F579" s="66">
        <v>12</v>
      </c>
      <c r="G579" s="66" t="str">
        <f>_xlfn.XLOOKUP(E579,Kustannuspaikat!$A$3:$A$8,Kustannuspaikat!$B$3:$B$8,"Tarkista KP-numero")</f>
        <v>Kirjanpito</v>
      </c>
      <c r="H579" s="66" t="str">
        <f>_xlfn.XLOOKUP(F579,Kustannuspaikat!$C$3:$C$13,Kustannuspaikat!$D$3:$D$13,"Tarkista KP-numero")</f>
        <v>Tampere</v>
      </c>
      <c r="I579" s="67">
        <v>1281</v>
      </c>
      <c r="J579" s="68"/>
      <c r="K579" s="66">
        <v>440</v>
      </c>
      <c r="L579" s="68" t="s">
        <v>239</v>
      </c>
    </row>
    <row r="580" spans="1:12">
      <c r="A580" s="63">
        <v>1600</v>
      </c>
      <c r="B580" s="63" t="s">
        <v>6013</v>
      </c>
      <c r="C580" s="64" t="s">
        <v>6592</v>
      </c>
      <c r="D580" s="65">
        <v>42820</v>
      </c>
      <c r="E580" s="66">
        <v>3</v>
      </c>
      <c r="F580" s="68"/>
      <c r="G580" s="66" t="str">
        <f>_xlfn.XLOOKUP(E580,Kustannuspaikat!$A$3:$A$8,Kustannuspaikat!$B$3:$B$8,"Tarkista KP-numero")</f>
        <v>Seminaarit</v>
      </c>
      <c r="H580" s="66" t="str">
        <f>_xlfn.XLOOKUP(F580,Kustannuspaikat!$C$3:$C$13,Kustannuspaikat!$D$3:$D$13,"Tarkista KP-numero")</f>
        <v>Tarkista KP-numero</v>
      </c>
      <c r="I580" s="67">
        <v>439.2</v>
      </c>
      <c r="J580" s="68"/>
      <c r="K580" s="66">
        <v>440</v>
      </c>
      <c r="L580" s="68" t="s">
        <v>239</v>
      </c>
    </row>
    <row r="581" spans="1:12">
      <c r="A581" s="63">
        <v>1600</v>
      </c>
      <c r="B581" s="63" t="s">
        <v>6013</v>
      </c>
      <c r="C581" s="64" t="s">
        <v>6593</v>
      </c>
      <c r="D581" s="65">
        <v>42820</v>
      </c>
      <c r="E581" s="66">
        <v>1</v>
      </c>
      <c r="F581" s="66">
        <v>12</v>
      </c>
      <c r="G581" s="66" t="str">
        <f>_xlfn.XLOOKUP(E581,Kustannuspaikat!$A$3:$A$8,Kustannuspaikat!$B$3:$B$8,"Tarkista KP-numero")</f>
        <v>Kirjanpito</v>
      </c>
      <c r="H581" s="66" t="str">
        <f>_xlfn.XLOOKUP(F581,Kustannuspaikat!$C$3:$C$13,Kustannuspaikat!$D$3:$D$13,"Tarkista KP-numero")</f>
        <v>Tampere</v>
      </c>
      <c r="I581" s="67">
        <v>1135.82</v>
      </c>
      <c r="J581" s="68"/>
      <c r="K581" s="66">
        <v>207</v>
      </c>
      <c r="L581" s="68" t="s">
        <v>261</v>
      </c>
    </row>
    <row r="582" spans="1:12">
      <c r="A582" s="63">
        <v>1600</v>
      </c>
      <c r="B582" s="63" t="s">
        <v>6013</v>
      </c>
      <c r="C582" s="64" t="s">
        <v>6594</v>
      </c>
      <c r="D582" s="65">
        <v>42820</v>
      </c>
      <c r="E582" s="66">
        <v>6</v>
      </c>
      <c r="F582" s="66">
        <v>62</v>
      </c>
      <c r="G582" s="66" t="str">
        <f>_xlfn.XLOOKUP(E582,Kustannuspaikat!$A$3:$A$8,Kustannuspaikat!$B$3:$B$8,"Tarkista KP-numero")</f>
        <v>Muut palvelut</v>
      </c>
      <c r="H582" s="66" t="str">
        <f>_xlfn.XLOOKUP(F582,Kustannuspaikat!$C$3:$C$13,Kustannuspaikat!$D$3:$D$13,"Tarkista KP-numero")</f>
        <v>Tampere</v>
      </c>
      <c r="I582" s="67">
        <v>927.2</v>
      </c>
      <c r="J582" s="68"/>
      <c r="K582" s="66">
        <v>2178</v>
      </c>
      <c r="L582" s="68" t="s">
        <v>182</v>
      </c>
    </row>
    <row r="583" spans="1:12">
      <c r="A583" s="63">
        <v>1600</v>
      </c>
      <c r="B583" s="63" t="s">
        <v>6013</v>
      </c>
      <c r="C583" s="64" t="s">
        <v>6595</v>
      </c>
      <c r="D583" s="65">
        <v>42820</v>
      </c>
      <c r="E583" s="66">
        <v>6</v>
      </c>
      <c r="F583" s="66">
        <v>62</v>
      </c>
      <c r="G583" s="66" t="str">
        <f>_xlfn.XLOOKUP(E583,Kustannuspaikat!$A$3:$A$8,Kustannuspaikat!$B$3:$B$8,"Tarkista KP-numero")</f>
        <v>Muut palvelut</v>
      </c>
      <c r="H583" s="66" t="str">
        <f>_xlfn.XLOOKUP(F583,Kustannuspaikat!$C$3:$C$13,Kustannuspaikat!$D$3:$D$13,"Tarkista KP-numero")</f>
        <v>Tampere</v>
      </c>
      <c r="I583" s="67">
        <v>585.6</v>
      </c>
      <c r="J583" s="68"/>
      <c r="K583" s="66">
        <v>949</v>
      </c>
      <c r="L583" s="68" t="s">
        <v>208</v>
      </c>
    </row>
    <row r="584" spans="1:12">
      <c r="A584" s="63">
        <v>1600</v>
      </c>
      <c r="B584" s="63" t="s">
        <v>6013</v>
      </c>
      <c r="C584" s="64" t="s">
        <v>6596</v>
      </c>
      <c r="D584" s="65">
        <v>42820</v>
      </c>
      <c r="E584" s="66">
        <v>6</v>
      </c>
      <c r="F584" s="66">
        <v>62</v>
      </c>
      <c r="G584" s="66" t="str">
        <f>_xlfn.XLOOKUP(E584,Kustannuspaikat!$A$3:$A$8,Kustannuspaikat!$B$3:$B$8,"Tarkista KP-numero")</f>
        <v>Muut palvelut</v>
      </c>
      <c r="H584" s="66" t="str">
        <f>_xlfn.XLOOKUP(F584,Kustannuspaikat!$C$3:$C$13,Kustannuspaikat!$D$3:$D$13,"Tarkista KP-numero")</f>
        <v>Tampere</v>
      </c>
      <c r="I584" s="67">
        <v>585.6</v>
      </c>
      <c r="J584" s="68"/>
      <c r="K584" s="66">
        <v>949</v>
      </c>
      <c r="L584" s="68" t="s">
        <v>208</v>
      </c>
    </row>
    <row r="585" spans="1:12">
      <c r="A585" s="63">
        <v>1600</v>
      </c>
      <c r="B585" s="63" t="s">
        <v>6013</v>
      </c>
      <c r="C585" s="64" t="s">
        <v>6597</v>
      </c>
      <c r="D585" s="65">
        <v>42820</v>
      </c>
      <c r="E585" s="66">
        <v>6</v>
      </c>
      <c r="F585" s="66">
        <v>62</v>
      </c>
      <c r="G585" s="66" t="str">
        <f>_xlfn.XLOOKUP(E585,Kustannuspaikat!$A$3:$A$8,Kustannuspaikat!$B$3:$B$8,"Tarkista KP-numero")</f>
        <v>Muut palvelut</v>
      </c>
      <c r="H585" s="66" t="str">
        <f>_xlfn.XLOOKUP(F585,Kustannuspaikat!$C$3:$C$13,Kustannuspaikat!$D$3:$D$13,"Tarkista KP-numero")</f>
        <v>Tampere</v>
      </c>
      <c r="I585" s="67">
        <v>719.8</v>
      </c>
      <c r="J585" s="68"/>
      <c r="K585" s="66">
        <v>111</v>
      </c>
      <c r="L585" s="68" t="s">
        <v>272</v>
      </c>
    </row>
    <row r="586" spans="1:12">
      <c r="A586" s="63">
        <v>1600</v>
      </c>
      <c r="B586" s="63" t="s">
        <v>6013</v>
      </c>
      <c r="C586" s="64" t="s">
        <v>6598</v>
      </c>
      <c r="D586" s="65">
        <v>42820</v>
      </c>
      <c r="E586" s="66">
        <v>6</v>
      </c>
      <c r="F586" s="66">
        <v>62</v>
      </c>
      <c r="G586" s="66" t="str">
        <f>_xlfn.XLOOKUP(E586,Kustannuspaikat!$A$3:$A$8,Kustannuspaikat!$B$3:$B$8,"Tarkista KP-numero")</f>
        <v>Muut palvelut</v>
      </c>
      <c r="H586" s="66" t="str">
        <f>_xlfn.XLOOKUP(F586,Kustannuspaikat!$C$3:$C$13,Kustannuspaikat!$D$3:$D$13,"Tarkista KP-numero")</f>
        <v>Tampere</v>
      </c>
      <c r="I586" s="67">
        <v>1438.38</v>
      </c>
      <c r="J586" s="68"/>
      <c r="K586" s="66">
        <v>1268</v>
      </c>
      <c r="L586" s="68" t="s">
        <v>198</v>
      </c>
    </row>
    <row r="587" spans="1:12">
      <c r="A587" s="63">
        <v>1600</v>
      </c>
      <c r="B587" s="63" t="s">
        <v>6013</v>
      </c>
      <c r="C587" s="64" t="s">
        <v>6599</v>
      </c>
      <c r="D587" s="65">
        <v>42820</v>
      </c>
      <c r="E587" s="66">
        <v>2</v>
      </c>
      <c r="F587" s="66">
        <v>22</v>
      </c>
      <c r="G587" s="66" t="str">
        <f>_xlfn.XLOOKUP(E587,Kustannuspaikat!$A$3:$A$8,Kustannuspaikat!$B$3:$B$8,"Tarkista KP-numero")</f>
        <v>Konsultointi</v>
      </c>
      <c r="H587" s="66" t="str">
        <f>_xlfn.XLOOKUP(F587,Kustannuspaikat!$C$3:$C$13,Kustannuspaikat!$D$3:$D$13,"Tarkista KP-numero")</f>
        <v>Tampere</v>
      </c>
      <c r="I587" s="67">
        <v>1456.68</v>
      </c>
      <c r="J587" s="68"/>
      <c r="K587" s="66">
        <v>3081</v>
      </c>
      <c r="L587" s="68" t="s">
        <v>153</v>
      </c>
    </row>
    <row r="588" spans="1:12">
      <c r="A588" s="63">
        <v>1600</v>
      </c>
      <c r="B588" s="63" t="s">
        <v>6013</v>
      </c>
      <c r="C588" s="64" t="s">
        <v>6600</v>
      </c>
      <c r="D588" s="65">
        <v>42820</v>
      </c>
      <c r="E588" s="66">
        <v>2</v>
      </c>
      <c r="F588" s="66">
        <v>22</v>
      </c>
      <c r="G588" s="66" t="str">
        <f>_xlfn.XLOOKUP(E588,Kustannuspaikat!$A$3:$A$8,Kustannuspaikat!$B$3:$B$8,"Tarkista KP-numero")</f>
        <v>Konsultointi</v>
      </c>
      <c r="H588" s="66" t="str">
        <f>_xlfn.XLOOKUP(F588,Kustannuspaikat!$C$3:$C$13,Kustannuspaikat!$D$3:$D$13,"Tarkista KP-numero")</f>
        <v>Tampere</v>
      </c>
      <c r="I588" s="67">
        <v>971.12</v>
      </c>
      <c r="J588" s="68"/>
      <c r="K588" s="66">
        <v>3081</v>
      </c>
      <c r="L588" s="68" t="s">
        <v>153</v>
      </c>
    </row>
    <row r="589" spans="1:12">
      <c r="A589" s="63">
        <v>1600</v>
      </c>
      <c r="B589" s="63" t="s">
        <v>6013</v>
      </c>
      <c r="C589" s="64" t="s">
        <v>6601</v>
      </c>
      <c r="D589" s="65">
        <v>42820</v>
      </c>
      <c r="E589" s="66">
        <v>6</v>
      </c>
      <c r="F589" s="66">
        <v>62</v>
      </c>
      <c r="G589" s="66" t="str">
        <f>_xlfn.XLOOKUP(E589,Kustannuspaikat!$A$3:$A$8,Kustannuspaikat!$B$3:$B$8,"Tarkista KP-numero")</f>
        <v>Muut palvelut</v>
      </c>
      <c r="H589" s="66" t="str">
        <f>_xlfn.XLOOKUP(F589,Kustannuspaikat!$C$3:$C$13,Kustannuspaikat!$D$3:$D$13,"Tarkista KP-numero")</f>
        <v>Tampere</v>
      </c>
      <c r="I589" s="67">
        <v>585.6</v>
      </c>
      <c r="J589" s="68"/>
      <c r="K589" s="66">
        <v>3081</v>
      </c>
      <c r="L589" s="68" t="s">
        <v>153</v>
      </c>
    </row>
    <row r="590" spans="1:12">
      <c r="A590" s="63">
        <v>1600</v>
      </c>
      <c r="B590" s="63" t="s">
        <v>6013</v>
      </c>
      <c r="C590" s="64" t="s">
        <v>6602</v>
      </c>
      <c r="D590" s="65">
        <v>42820</v>
      </c>
      <c r="E590" s="66">
        <v>1</v>
      </c>
      <c r="F590" s="66">
        <v>12</v>
      </c>
      <c r="G590" s="66" t="str">
        <f>_xlfn.XLOOKUP(E590,Kustannuspaikat!$A$3:$A$8,Kustannuspaikat!$B$3:$B$8,"Tarkista KP-numero")</f>
        <v>Kirjanpito</v>
      </c>
      <c r="H590" s="66" t="str">
        <f>_xlfn.XLOOKUP(F590,Kustannuspaikat!$C$3:$C$13,Kustannuspaikat!$D$3:$D$13,"Tarkista KP-numero")</f>
        <v>Tampere</v>
      </c>
      <c r="I590" s="67">
        <v>1942.24</v>
      </c>
      <c r="J590" s="68"/>
      <c r="K590" s="66">
        <v>3126</v>
      </c>
      <c r="L590" s="68" t="s">
        <v>150</v>
      </c>
    </row>
    <row r="591" spans="1:12">
      <c r="A591" s="63">
        <v>1600</v>
      </c>
      <c r="B591" s="63" t="s">
        <v>6013</v>
      </c>
      <c r="C591" s="64" t="s">
        <v>6603</v>
      </c>
      <c r="D591" s="65">
        <v>42820</v>
      </c>
      <c r="E591" s="66">
        <v>1</v>
      </c>
      <c r="F591" s="66">
        <v>12</v>
      </c>
      <c r="G591" s="66" t="str">
        <f>_xlfn.XLOOKUP(E591,Kustannuspaikat!$A$3:$A$8,Kustannuspaikat!$B$3:$B$8,"Tarkista KP-numero")</f>
        <v>Kirjanpito</v>
      </c>
      <c r="H591" s="66" t="str">
        <f>_xlfn.XLOOKUP(F591,Kustannuspaikat!$C$3:$C$13,Kustannuspaikat!$D$3:$D$13,"Tarkista KP-numero")</f>
        <v>Tampere</v>
      </c>
      <c r="I591" s="67">
        <v>2913.36</v>
      </c>
      <c r="J591" s="68"/>
      <c r="K591" s="66">
        <v>3126</v>
      </c>
      <c r="L591" s="68" t="s">
        <v>150</v>
      </c>
    </row>
    <row r="592" spans="1:12">
      <c r="A592" s="63">
        <v>1600</v>
      </c>
      <c r="B592" s="63" t="s">
        <v>6013</v>
      </c>
      <c r="C592" s="64" t="s">
        <v>6604</v>
      </c>
      <c r="D592" s="65">
        <v>42823</v>
      </c>
      <c r="E592" s="66">
        <v>6</v>
      </c>
      <c r="F592" s="66">
        <v>61</v>
      </c>
      <c r="G592" s="66" t="str">
        <f>_xlfn.XLOOKUP(E592,Kustannuspaikat!$A$3:$A$8,Kustannuspaikat!$B$3:$B$8,"Tarkista KP-numero")</f>
        <v>Muut palvelut</v>
      </c>
      <c r="H592" s="66" t="str">
        <f>_xlfn.XLOOKUP(F592,Kustannuspaikat!$C$3:$C$13,Kustannuspaikat!$D$3:$D$13,"Tarkista KP-numero")</f>
        <v>Helsinki</v>
      </c>
      <c r="I592" s="67">
        <v>2586.4</v>
      </c>
      <c r="J592" s="68"/>
      <c r="K592" s="66">
        <v>3126</v>
      </c>
      <c r="L592" s="68" t="s">
        <v>150</v>
      </c>
    </row>
    <row r="593" spans="1:12">
      <c r="A593" s="63">
        <v>1600</v>
      </c>
      <c r="B593" s="63" t="s">
        <v>6013</v>
      </c>
      <c r="C593" s="64" t="s">
        <v>6605</v>
      </c>
      <c r="D593" s="65">
        <v>42824</v>
      </c>
      <c r="E593" s="66">
        <v>6</v>
      </c>
      <c r="F593" s="66">
        <v>61</v>
      </c>
      <c r="G593" s="66" t="str">
        <f>_xlfn.XLOOKUP(E593,Kustannuspaikat!$A$3:$A$8,Kustannuspaikat!$B$3:$B$8,"Tarkista KP-numero")</f>
        <v>Muut palvelut</v>
      </c>
      <c r="H593" s="66" t="str">
        <f>_xlfn.XLOOKUP(F593,Kustannuspaikat!$C$3:$C$13,Kustannuspaikat!$D$3:$D$13,"Tarkista KP-numero")</f>
        <v>Helsinki</v>
      </c>
      <c r="I593" s="67">
        <v>4440.8</v>
      </c>
      <c r="J593" s="68"/>
      <c r="K593" s="66">
        <v>1126</v>
      </c>
      <c r="L593" s="68" t="s">
        <v>201</v>
      </c>
    </row>
    <row r="594" spans="1:12">
      <c r="A594" s="63">
        <v>1600</v>
      </c>
      <c r="B594" s="63" t="s">
        <v>6013</v>
      </c>
      <c r="C594" s="64" t="s">
        <v>6606</v>
      </c>
      <c r="D594" s="65">
        <v>42824</v>
      </c>
      <c r="E594" s="66">
        <v>6</v>
      </c>
      <c r="F594" s="66">
        <v>61</v>
      </c>
      <c r="G594" s="66" t="str">
        <f>_xlfn.XLOOKUP(E594,Kustannuspaikat!$A$3:$A$8,Kustannuspaikat!$B$3:$B$8,"Tarkista KP-numero")</f>
        <v>Muut palvelut</v>
      </c>
      <c r="H594" s="66" t="str">
        <f>_xlfn.XLOOKUP(F594,Kustannuspaikat!$C$3:$C$13,Kustannuspaikat!$D$3:$D$13,"Tarkista KP-numero")</f>
        <v>Helsinki</v>
      </c>
      <c r="I594" s="67">
        <v>3306.2</v>
      </c>
      <c r="J594" s="68"/>
      <c r="K594" s="66">
        <v>103</v>
      </c>
      <c r="L594" s="68" t="s">
        <v>277</v>
      </c>
    </row>
    <row r="595" spans="1:12">
      <c r="A595" s="63">
        <v>1600</v>
      </c>
      <c r="B595" s="63" t="s">
        <v>6013</v>
      </c>
      <c r="C595" s="64" t="s">
        <v>6607</v>
      </c>
      <c r="D595" s="65">
        <v>42824</v>
      </c>
      <c r="E595" s="66">
        <v>1</v>
      </c>
      <c r="F595" s="66">
        <v>11</v>
      </c>
      <c r="G595" s="66" t="str">
        <f>_xlfn.XLOOKUP(E595,Kustannuspaikat!$A$3:$A$8,Kustannuspaikat!$B$3:$B$8,"Tarkista KP-numero")</f>
        <v>Kirjanpito</v>
      </c>
      <c r="H595" s="66" t="str">
        <f>_xlfn.XLOOKUP(F595,Kustannuspaikat!$C$3:$C$13,Kustannuspaikat!$D$3:$D$13,"Tarkista KP-numero")</f>
        <v>Helsinki</v>
      </c>
      <c r="I595" s="67">
        <v>366</v>
      </c>
      <c r="J595" s="68"/>
      <c r="K595" s="66">
        <v>2803</v>
      </c>
      <c r="L595" s="68" t="s">
        <v>163</v>
      </c>
    </row>
    <row r="596" spans="1:12">
      <c r="A596" s="63">
        <v>1600</v>
      </c>
      <c r="B596" s="63" t="s">
        <v>6013</v>
      </c>
      <c r="C596" s="64" t="s">
        <v>6608</v>
      </c>
      <c r="D596" s="65">
        <v>42824</v>
      </c>
      <c r="E596" s="66">
        <v>1</v>
      </c>
      <c r="F596" s="66">
        <v>11</v>
      </c>
      <c r="G596" s="66" t="str">
        <f>_xlfn.XLOOKUP(E596,Kustannuspaikat!$A$3:$A$8,Kustannuspaikat!$B$3:$B$8,"Tarkista KP-numero")</f>
        <v>Kirjanpito</v>
      </c>
      <c r="H596" s="66" t="str">
        <f>_xlfn.XLOOKUP(F596,Kustannuspaikat!$C$3:$C$13,Kustannuspaikat!$D$3:$D$13,"Tarkista KP-numero")</f>
        <v>Helsinki</v>
      </c>
      <c r="I596" s="67">
        <v>26159.24</v>
      </c>
      <c r="J596" s="68"/>
      <c r="K596" s="66">
        <v>811</v>
      </c>
      <c r="L596" s="68" t="s">
        <v>214</v>
      </c>
    </row>
    <row r="597" spans="1:12">
      <c r="A597" s="63">
        <v>1600</v>
      </c>
      <c r="B597" s="63" t="s">
        <v>6013</v>
      </c>
      <c r="C597" s="64" t="s">
        <v>6609</v>
      </c>
      <c r="D597" s="65">
        <v>42824</v>
      </c>
      <c r="E597" s="66">
        <v>1</v>
      </c>
      <c r="F597" s="66">
        <v>11</v>
      </c>
      <c r="G597" s="66" t="str">
        <f>_xlfn.XLOOKUP(E597,Kustannuspaikat!$A$3:$A$8,Kustannuspaikat!$B$3:$B$8,"Tarkista KP-numero")</f>
        <v>Kirjanpito</v>
      </c>
      <c r="H597" s="66" t="str">
        <f>_xlfn.XLOOKUP(F597,Kustannuspaikat!$C$3:$C$13,Kustannuspaikat!$D$3:$D$13,"Tarkista KP-numero")</f>
        <v>Helsinki</v>
      </c>
      <c r="I597" s="67">
        <v>2196</v>
      </c>
      <c r="J597" s="68"/>
      <c r="K597" s="66">
        <v>212</v>
      </c>
      <c r="L597" s="68" t="s">
        <v>260</v>
      </c>
    </row>
    <row r="598" spans="1:12">
      <c r="A598" s="63">
        <v>1600</v>
      </c>
      <c r="B598" s="63" t="s">
        <v>6013</v>
      </c>
      <c r="C598" s="64" t="s">
        <v>6610</v>
      </c>
      <c r="D598" s="65">
        <v>42824</v>
      </c>
      <c r="E598" s="66">
        <v>2</v>
      </c>
      <c r="F598" s="66">
        <v>21</v>
      </c>
      <c r="G598" s="66" t="str">
        <f>_xlfn.XLOOKUP(E598,Kustannuspaikat!$A$3:$A$8,Kustannuspaikat!$B$3:$B$8,"Tarkista KP-numero")</f>
        <v>Konsultointi</v>
      </c>
      <c r="H598" s="66" t="str">
        <f>_xlfn.XLOOKUP(F598,Kustannuspaikat!$C$3:$C$13,Kustannuspaikat!$D$3:$D$13,"Tarkista KP-numero")</f>
        <v>Helsinki</v>
      </c>
      <c r="I598" s="67">
        <v>7124.8</v>
      </c>
      <c r="J598" s="68"/>
      <c r="K598" s="66">
        <v>1440</v>
      </c>
      <c r="L598" s="68" t="s">
        <v>195</v>
      </c>
    </row>
    <row r="599" spans="1:12">
      <c r="A599" s="63">
        <v>1600</v>
      </c>
      <c r="B599" s="63" t="s">
        <v>6013</v>
      </c>
      <c r="C599" s="64" t="s">
        <v>6611</v>
      </c>
      <c r="D599" s="65">
        <v>42824</v>
      </c>
      <c r="E599" s="66">
        <v>2</v>
      </c>
      <c r="F599" s="66">
        <v>23</v>
      </c>
      <c r="G599" s="66" t="str">
        <f>_xlfn.XLOOKUP(E599,Kustannuspaikat!$A$3:$A$8,Kustannuspaikat!$B$3:$B$8,"Tarkista KP-numero")</f>
        <v>Konsultointi</v>
      </c>
      <c r="H599" s="66" t="str">
        <f>_xlfn.XLOOKUP(F599,Kustannuspaikat!$C$3:$C$13,Kustannuspaikat!$D$3:$D$13,"Tarkista KP-numero")</f>
        <v>Turku</v>
      </c>
      <c r="I599" s="67">
        <v>1586</v>
      </c>
      <c r="J599" s="68"/>
      <c r="K599" s="66">
        <v>2178</v>
      </c>
      <c r="L599" s="68" t="s">
        <v>182</v>
      </c>
    </row>
    <row r="600" spans="1:12">
      <c r="A600" s="63">
        <v>1600</v>
      </c>
      <c r="B600" s="63" t="s">
        <v>6013</v>
      </c>
      <c r="C600" s="64" t="s">
        <v>6612</v>
      </c>
      <c r="D600" s="65">
        <v>42824</v>
      </c>
      <c r="E600" s="66">
        <v>6</v>
      </c>
      <c r="F600" s="66">
        <v>61</v>
      </c>
      <c r="G600" s="66" t="str">
        <f>_xlfn.XLOOKUP(E600,Kustannuspaikat!$A$3:$A$8,Kustannuspaikat!$B$3:$B$8,"Tarkista KP-numero")</f>
        <v>Muut palvelut</v>
      </c>
      <c r="H600" s="66" t="str">
        <f>_xlfn.XLOOKUP(F600,Kustannuspaikat!$C$3:$C$13,Kustannuspaikat!$D$3:$D$13,"Tarkista KP-numero")</f>
        <v>Helsinki</v>
      </c>
      <c r="I600" s="67">
        <v>23729</v>
      </c>
      <c r="J600" s="68"/>
      <c r="K600" s="66">
        <v>111</v>
      </c>
      <c r="L600" s="68" t="s">
        <v>272</v>
      </c>
    </row>
    <row r="601" spans="1:12">
      <c r="A601" s="63">
        <v>1600</v>
      </c>
      <c r="B601" s="63" t="s">
        <v>6013</v>
      </c>
      <c r="C601" s="64" t="s">
        <v>6613</v>
      </c>
      <c r="D601" s="65">
        <v>42824</v>
      </c>
      <c r="E601" s="66">
        <v>1</v>
      </c>
      <c r="F601" s="66">
        <v>13</v>
      </c>
      <c r="G601" s="66" t="str">
        <f>_xlfn.XLOOKUP(E601,Kustannuspaikat!$A$3:$A$8,Kustannuspaikat!$B$3:$B$8,"Tarkista KP-numero")</f>
        <v>Kirjanpito</v>
      </c>
      <c r="H601" s="66" t="str">
        <f>_xlfn.XLOOKUP(F601,Kustannuspaikat!$C$3:$C$13,Kustannuspaikat!$D$3:$D$13,"Tarkista KP-numero")</f>
        <v>Turku</v>
      </c>
      <c r="I601" s="67">
        <v>610</v>
      </c>
      <c r="J601" s="68"/>
      <c r="K601" s="66">
        <v>3126</v>
      </c>
      <c r="L601" s="68" t="s">
        <v>150</v>
      </c>
    </row>
    <row r="602" spans="1:12">
      <c r="A602" s="63">
        <v>1600</v>
      </c>
      <c r="B602" s="63" t="s">
        <v>6013</v>
      </c>
      <c r="C602" s="64" t="s">
        <v>6614</v>
      </c>
      <c r="D602" s="65">
        <v>42825</v>
      </c>
      <c r="E602" s="66">
        <v>1</v>
      </c>
      <c r="F602" s="66">
        <v>12</v>
      </c>
      <c r="G602" s="66" t="str">
        <f>_xlfn.XLOOKUP(E602,Kustannuspaikat!$A$3:$A$8,Kustannuspaikat!$B$3:$B$8,"Tarkista KP-numero")</f>
        <v>Kirjanpito</v>
      </c>
      <c r="H602" s="66" t="str">
        <f>_xlfn.XLOOKUP(F602,Kustannuspaikat!$C$3:$C$13,Kustannuspaikat!$D$3:$D$13,"Tarkista KP-numero")</f>
        <v>Tampere</v>
      </c>
      <c r="I602" s="67">
        <v>1622.6</v>
      </c>
      <c r="J602" s="68"/>
      <c r="K602" s="66">
        <v>283</v>
      </c>
      <c r="L602" s="68" t="s">
        <v>250</v>
      </c>
    </row>
    <row r="603" spans="1:12">
      <c r="A603" s="63">
        <v>1600</v>
      </c>
      <c r="B603" s="63" t="s">
        <v>6013</v>
      </c>
      <c r="C603" s="64" t="s">
        <v>6615</v>
      </c>
      <c r="D603" s="65">
        <v>42825</v>
      </c>
      <c r="E603" s="66">
        <v>2</v>
      </c>
      <c r="F603" s="66">
        <v>22</v>
      </c>
      <c r="G603" s="66" t="str">
        <f>_xlfn.XLOOKUP(E603,Kustannuspaikat!$A$3:$A$8,Kustannuspaikat!$B$3:$B$8,"Tarkista KP-numero")</f>
        <v>Konsultointi</v>
      </c>
      <c r="H603" s="66" t="str">
        <f>_xlfn.XLOOKUP(F603,Kustannuspaikat!$C$3:$C$13,Kustannuspaikat!$D$3:$D$13,"Tarkista KP-numero")</f>
        <v>Tampere</v>
      </c>
      <c r="I603" s="67">
        <v>1695.8</v>
      </c>
      <c r="J603" s="68"/>
      <c r="K603" s="66">
        <v>1126</v>
      </c>
      <c r="L603" s="68" t="s">
        <v>201</v>
      </c>
    </row>
    <row r="604" spans="1:12">
      <c r="A604" s="63">
        <v>1600</v>
      </c>
      <c r="B604" s="63" t="s">
        <v>6013</v>
      </c>
      <c r="C604" s="64" t="s">
        <v>6616</v>
      </c>
      <c r="D604" s="65">
        <v>42825</v>
      </c>
      <c r="E604" s="66">
        <v>2</v>
      </c>
      <c r="F604" s="66">
        <v>22</v>
      </c>
      <c r="G604" s="66" t="str">
        <f>_xlfn.XLOOKUP(E604,Kustannuspaikat!$A$3:$A$8,Kustannuspaikat!$B$3:$B$8,"Tarkista KP-numero")</f>
        <v>Konsultointi</v>
      </c>
      <c r="H604" s="66" t="str">
        <f>_xlfn.XLOOKUP(F604,Kustannuspaikat!$C$3:$C$13,Kustannuspaikat!$D$3:$D$13,"Tarkista KP-numero")</f>
        <v>Tampere</v>
      </c>
      <c r="I604" s="67">
        <v>1356.64</v>
      </c>
      <c r="J604" s="68"/>
      <c r="K604" s="66">
        <v>1126</v>
      </c>
      <c r="L604" s="68" t="s">
        <v>201</v>
      </c>
    </row>
    <row r="605" spans="1:12">
      <c r="A605" s="63">
        <v>1600</v>
      </c>
      <c r="B605" s="63" t="s">
        <v>6013</v>
      </c>
      <c r="C605" s="64" t="s">
        <v>6617</v>
      </c>
      <c r="D605" s="65">
        <v>42825</v>
      </c>
      <c r="E605" s="66">
        <v>1</v>
      </c>
      <c r="F605" s="66">
        <v>12</v>
      </c>
      <c r="G605" s="66" t="str">
        <f>_xlfn.XLOOKUP(E605,Kustannuspaikat!$A$3:$A$8,Kustannuspaikat!$B$3:$B$8,"Tarkista KP-numero")</f>
        <v>Kirjanpito</v>
      </c>
      <c r="H605" s="66" t="str">
        <f>_xlfn.XLOOKUP(F605,Kustannuspaikat!$C$3:$C$13,Kustannuspaikat!$D$3:$D$13,"Tarkista KP-numero")</f>
        <v>Tampere</v>
      </c>
      <c r="I605" s="67">
        <v>3246.42</v>
      </c>
      <c r="J605" s="68"/>
      <c r="K605" s="66">
        <v>1511</v>
      </c>
      <c r="L605" s="68" t="s">
        <v>194</v>
      </c>
    </row>
    <row r="606" spans="1:12">
      <c r="A606" s="63">
        <v>1600</v>
      </c>
      <c r="B606" s="63" t="s">
        <v>6013</v>
      </c>
      <c r="C606" s="64" t="s">
        <v>6618</v>
      </c>
      <c r="D606" s="65">
        <v>42825</v>
      </c>
      <c r="E606" s="66">
        <v>6</v>
      </c>
      <c r="F606" s="66">
        <v>61</v>
      </c>
      <c r="G606" s="66" t="str">
        <f>_xlfn.XLOOKUP(E606,Kustannuspaikat!$A$3:$A$8,Kustannuspaikat!$B$3:$B$8,"Tarkista KP-numero")</f>
        <v>Muut palvelut</v>
      </c>
      <c r="H606" s="66" t="str">
        <f>_xlfn.XLOOKUP(F606,Kustannuspaikat!$C$3:$C$13,Kustannuspaikat!$D$3:$D$13,"Tarkista KP-numero")</f>
        <v>Helsinki</v>
      </c>
      <c r="I606" s="67">
        <v>1300.52</v>
      </c>
      <c r="J606" s="68"/>
      <c r="K606" s="66">
        <v>1511</v>
      </c>
      <c r="L606" s="68" t="s">
        <v>194</v>
      </c>
    </row>
    <row r="607" spans="1:12">
      <c r="A607" s="63">
        <v>1600</v>
      </c>
      <c r="B607" s="63" t="s">
        <v>6013</v>
      </c>
      <c r="C607" s="64" t="s">
        <v>6619</v>
      </c>
      <c r="D607" s="65">
        <v>42825</v>
      </c>
      <c r="E607" s="66">
        <v>6</v>
      </c>
      <c r="F607" s="66">
        <v>61</v>
      </c>
      <c r="G607" s="66" t="str">
        <f>_xlfn.XLOOKUP(E607,Kustannuspaikat!$A$3:$A$8,Kustannuspaikat!$B$3:$B$8,"Tarkista KP-numero")</f>
        <v>Muut palvelut</v>
      </c>
      <c r="H607" s="66" t="str">
        <f>_xlfn.XLOOKUP(F607,Kustannuspaikat!$C$3:$C$13,Kustannuspaikat!$D$3:$D$13,"Tarkista KP-numero")</f>
        <v>Helsinki</v>
      </c>
      <c r="I607" s="67">
        <v>1401.78</v>
      </c>
      <c r="J607" s="68"/>
      <c r="K607" s="66">
        <v>1511</v>
      </c>
      <c r="L607" s="68" t="s">
        <v>194</v>
      </c>
    </row>
    <row r="608" spans="1:12">
      <c r="A608" s="63">
        <v>1600</v>
      </c>
      <c r="B608" s="63" t="s">
        <v>6013</v>
      </c>
      <c r="C608" s="64" t="s">
        <v>6620</v>
      </c>
      <c r="D608" s="65">
        <v>42825</v>
      </c>
      <c r="E608" s="66">
        <v>2</v>
      </c>
      <c r="F608" s="66">
        <v>21</v>
      </c>
      <c r="G608" s="66" t="str">
        <f>_xlfn.XLOOKUP(E608,Kustannuspaikat!$A$3:$A$8,Kustannuspaikat!$B$3:$B$8,"Tarkista KP-numero")</f>
        <v>Konsultointi</v>
      </c>
      <c r="H608" s="66" t="str">
        <f>_xlfn.XLOOKUP(F608,Kustannuspaikat!$C$3:$C$13,Kustannuspaikat!$D$3:$D$13,"Tarkista KP-numero")</f>
        <v>Helsinki</v>
      </c>
      <c r="I608" s="67">
        <v>7063.8</v>
      </c>
      <c r="J608" s="68"/>
      <c r="K608" s="66">
        <v>283</v>
      </c>
      <c r="L608" s="68" t="s">
        <v>250</v>
      </c>
    </row>
    <row r="609" spans="1:12">
      <c r="A609" s="63">
        <v>1600</v>
      </c>
      <c r="B609" s="63" t="s">
        <v>6013</v>
      </c>
      <c r="C609" s="64" t="s">
        <v>6621</v>
      </c>
      <c r="D609" s="65">
        <v>42825</v>
      </c>
      <c r="E609" s="66">
        <v>1</v>
      </c>
      <c r="F609" s="66">
        <v>12</v>
      </c>
      <c r="G609" s="66" t="str">
        <f>_xlfn.XLOOKUP(E609,Kustannuspaikat!$A$3:$A$8,Kustannuspaikat!$B$3:$B$8,"Tarkista KP-numero")</f>
        <v>Kirjanpito</v>
      </c>
      <c r="H609" s="66" t="str">
        <f>_xlfn.XLOOKUP(F609,Kustannuspaikat!$C$3:$C$13,Kustannuspaikat!$D$3:$D$13,"Tarkista KP-numero")</f>
        <v>Tampere</v>
      </c>
      <c r="I609" s="67">
        <v>1005.28</v>
      </c>
      <c r="J609" s="68"/>
      <c r="K609" s="66">
        <v>100</v>
      </c>
      <c r="L609" s="68" t="s">
        <v>280</v>
      </c>
    </row>
    <row r="610" spans="1:12">
      <c r="A610" s="63">
        <v>1600</v>
      </c>
      <c r="B610" s="63" t="s">
        <v>6013</v>
      </c>
      <c r="C610" s="64" t="s">
        <v>6622</v>
      </c>
      <c r="D610" s="65">
        <v>42825</v>
      </c>
      <c r="E610" s="66">
        <v>2</v>
      </c>
      <c r="F610" s="66">
        <v>22</v>
      </c>
      <c r="G610" s="66" t="str">
        <f>_xlfn.XLOOKUP(E610,Kustannuspaikat!$A$3:$A$8,Kustannuspaikat!$B$3:$B$8,"Tarkista KP-numero")</f>
        <v>Konsultointi</v>
      </c>
      <c r="H610" s="66" t="str">
        <f>_xlfn.XLOOKUP(F610,Kustannuspaikat!$C$3:$C$13,Kustannuspaikat!$D$3:$D$13,"Tarkista KP-numero")</f>
        <v>Tampere</v>
      </c>
      <c r="I610" s="67">
        <v>1187.06</v>
      </c>
      <c r="J610" s="68"/>
      <c r="K610" s="66">
        <v>133</v>
      </c>
      <c r="L610" s="68" t="s">
        <v>269</v>
      </c>
    </row>
    <row r="611" spans="1:12">
      <c r="A611" s="63">
        <v>1600</v>
      </c>
      <c r="B611" s="63" t="s">
        <v>6013</v>
      </c>
      <c r="C611" s="64" t="s">
        <v>6623</v>
      </c>
      <c r="D611" s="65">
        <v>42825</v>
      </c>
      <c r="E611" s="66">
        <v>2</v>
      </c>
      <c r="F611" s="66">
        <v>21</v>
      </c>
      <c r="G611" s="66" t="str">
        <f>_xlfn.XLOOKUP(E611,Kustannuspaikat!$A$3:$A$8,Kustannuspaikat!$B$3:$B$8,"Tarkista KP-numero")</f>
        <v>Konsultointi</v>
      </c>
      <c r="H611" s="66" t="str">
        <f>_xlfn.XLOOKUP(F611,Kustannuspaikat!$C$3:$C$13,Kustannuspaikat!$D$3:$D$13,"Tarkista KP-numero")</f>
        <v>Helsinki</v>
      </c>
      <c r="I611" s="67">
        <v>725.9</v>
      </c>
      <c r="J611" s="68"/>
      <c r="K611" s="66">
        <v>103</v>
      </c>
      <c r="L611" s="68" t="s">
        <v>277</v>
      </c>
    </row>
    <row r="612" spans="1:12">
      <c r="A612" s="63">
        <v>1600</v>
      </c>
      <c r="B612" s="63" t="s">
        <v>6013</v>
      </c>
      <c r="C612" s="64" t="s">
        <v>6624</v>
      </c>
      <c r="D612" s="65">
        <v>42825</v>
      </c>
      <c r="E612" s="66">
        <v>2</v>
      </c>
      <c r="F612" s="66">
        <v>23</v>
      </c>
      <c r="G612" s="66" t="str">
        <f>_xlfn.XLOOKUP(E612,Kustannuspaikat!$A$3:$A$8,Kustannuspaikat!$B$3:$B$8,"Tarkista KP-numero")</f>
        <v>Konsultointi</v>
      </c>
      <c r="H612" s="66" t="str">
        <f>_xlfn.XLOOKUP(F612,Kustannuspaikat!$C$3:$C$13,Kustannuspaikat!$D$3:$D$13,"Tarkista KP-numero")</f>
        <v>Turku</v>
      </c>
      <c r="I612" s="67">
        <v>1566.36</v>
      </c>
      <c r="J612" s="68"/>
      <c r="K612" s="66">
        <v>2803</v>
      </c>
      <c r="L612" s="68" t="s">
        <v>163</v>
      </c>
    </row>
    <row r="613" spans="1:12">
      <c r="A613" s="63">
        <v>1600</v>
      </c>
      <c r="B613" s="63" t="s">
        <v>6013</v>
      </c>
      <c r="C613" s="64" t="s">
        <v>6625</v>
      </c>
      <c r="D613" s="65">
        <v>42825</v>
      </c>
      <c r="E613" s="66">
        <v>1</v>
      </c>
      <c r="F613" s="66">
        <v>12</v>
      </c>
      <c r="G613" s="66" t="str">
        <f>_xlfn.XLOOKUP(E613,Kustannuspaikat!$A$3:$A$8,Kustannuspaikat!$B$3:$B$8,"Tarkista KP-numero")</f>
        <v>Kirjanpito</v>
      </c>
      <c r="H613" s="66" t="str">
        <f>_xlfn.XLOOKUP(F613,Kustannuspaikat!$C$3:$C$13,Kustannuspaikat!$D$3:$D$13,"Tarkista KP-numero")</f>
        <v>Tampere</v>
      </c>
      <c r="I613" s="67">
        <v>628.29999999999995</v>
      </c>
      <c r="J613" s="68"/>
      <c r="K613" s="66">
        <v>2457</v>
      </c>
      <c r="L613" s="68" t="s">
        <v>173</v>
      </c>
    </row>
    <row r="614" spans="1:12">
      <c r="A614" s="63">
        <v>1600</v>
      </c>
      <c r="B614" s="63" t="s">
        <v>6013</v>
      </c>
      <c r="C614" s="64" t="s">
        <v>6626</v>
      </c>
      <c r="D614" s="65">
        <v>42825</v>
      </c>
      <c r="E614" s="66">
        <v>2</v>
      </c>
      <c r="F614" s="66">
        <v>21</v>
      </c>
      <c r="G614" s="66" t="str">
        <f>_xlfn.XLOOKUP(E614,Kustannuspaikat!$A$3:$A$8,Kustannuspaikat!$B$3:$B$8,"Tarkista KP-numero")</f>
        <v>Konsultointi</v>
      </c>
      <c r="H614" s="66" t="str">
        <f>_xlfn.XLOOKUP(F614,Kustannuspaikat!$C$3:$C$13,Kustannuspaikat!$D$3:$D$13,"Tarkista KP-numero")</f>
        <v>Helsinki</v>
      </c>
      <c r="I614" s="67">
        <v>4050.4</v>
      </c>
      <c r="J614" s="68"/>
      <c r="K614" s="66">
        <v>2457</v>
      </c>
      <c r="L614" s="68" t="s">
        <v>173</v>
      </c>
    </row>
    <row r="615" spans="1:12">
      <c r="A615" s="63">
        <v>1600</v>
      </c>
      <c r="B615" s="63" t="s">
        <v>6013</v>
      </c>
      <c r="C615" s="64" t="s">
        <v>6627</v>
      </c>
      <c r="D615" s="65">
        <v>42825</v>
      </c>
      <c r="E615" s="66">
        <v>2</v>
      </c>
      <c r="F615" s="66">
        <v>23</v>
      </c>
      <c r="G615" s="66" t="str">
        <f>_xlfn.XLOOKUP(E615,Kustannuspaikat!$A$3:$A$8,Kustannuspaikat!$B$3:$B$8,"Tarkista KP-numero")</f>
        <v>Konsultointi</v>
      </c>
      <c r="H615" s="66" t="str">
        <f>_xlfn.XLOOKUP(F615,Kustannuspaikat!$C$3:$C$13,Kustannuspaikat!$D$3:$D$13,"Tarkista KP-numero")</f>
        <v>Turku</v>
      </c>
      <c r="I615" s="67">
        <v>854</v>
      </c>
      <c r="J615" s="68"/>
      <c r="K615" s="66">
        <v>1391</v>
      </c>
      <c r="L615" s="68" t="s">
        <v>196</v>
      </c>
    </row>
    <row r="616" spans="1:12">
      <c r="A616" s="63">
        <v>1600</v>
      </c>
      <c r="B616" s="63" t="s">
        <v>6013</v>
      </c>
      <c r="C616" s="64" t="s">
        <v>6628</v>
      </c>
      <c r="D616" s="65">
        <v>42825</v>
      </c>
      <c r="E616" s="66">
        <v>1</v>
      </c>
      <c r="F616" s="66">
        <v>11</v>
      </c>
      <c r="G616" s="66" t="str">
        <f>_xlfn.XLOOKUP(E616,Kustannuspaikat!$A$3:$A$8,Kustannuspaikat!$B$3:$B$8,"Tarkista KP-numero")</f>
        <v>Kirjanpito</v>
      </c>
      <c r="H616" s="66" t="str">
        <f>_xlfn.XLOOKUP(F616,Kustannuspaikat!$C$3:$C$13,Kustannuspaikat!$D$3:$D$13,"Tarkista KP-numero")</f>
        <v>Helsinki</v>
      </c>
      <c r="I616" s="67">
        <v>3708.8</v>
      </c>
      <c r="J616" s="68"/>
      <c r="K616" s="66">
        <v>2432</v>
      </c>
      <c r="L616" s="68" t="s">
        <v>176</v>
      </c>
    </row>
    <row r="617" spans="1:12">
      <c r="A617" s="63">
        <v>1600</v>
      </c>
      <c r="B617" s="63" t="s">
        <v>6013</v>
      </c>
      <c r="C617" s="64" t="s">
        <v>6629</v>
      </c>
      <c r="D617" s="65">
        <v>42825</v>
      </c>
      <c r="E617" s="66">
        <v>6</v>
      </c>
      <c r="F617" s="66">
        <v>62</v>
      </c>
      <c r="G617" s="66" t="str">
        <f>_xlfn.XLOOKUP(E617,Kustannuspaikat!$A$3:$A$8,Kustannuspaikat!$B$3:$B$8,"Tarkista KP-numero")</f>
        <v>Muut palvelut</v>
      </c>
      <c r="H617" s="66" t="str">
        <f>_xlfn.XLOOKUP(F617,Kustannuspaikat!$C$3:$C$13,Kustannuspaikat!$D$3:$D$13,"Tarkista KP-numero")</f>
        <v>Tampere</v>
      </c>
      <c r="I617" s="67">
        <v>751.52</v>
      </c>
      <c r="J617" s="68"/>
      <c r="K617" s="66">
        <v>611</v>
      </c>
      <c r="L617" s="68" t="s">
        <v>227</v>
      </c>
    </row>
    <row r="618" spans="1:12">
      <c r="A618" s="63">
        <v>1600</v>
      </c>
      <c r="B618" s="63" t="s">
        <v>6013</v>
      </c>
      <c r="C618" s="64" t="s">
        <v>6630</v>
      </c>
      <c r="D618" s="65">
        <v>42825</v>
      </c>
      <c r="E618" s="66">
        <v>6</v>
      </c>
      <c r="F618" s="66">
        <v>62</v>
      </c>
      <c r="G618" s="66" t="str">
        <f>_xlfn.XLOOKUP(E618,Kustannuspaikat!$A$3:$A$8,Kustannuspaikat!$B$3:$B$8,"Tarkista KP-numero")</f>
        <v>Muut palvelut</v>
      </c>
      <c r="H618" s="66" t="str">
        <f>_xlfn.XLOOKUP(F618,Kustannuspaikat!$C$3:$C$13,Kustannuspaikat!$D$3:$D$13,"Tarkista KP-numero")</f>
        <v>Tampere</v>
      </c>
      <c r="I618" s="67">
        <v>1073.5999999999999</v>
      </c>
      <c r="J618" s="68"/>
      <c r="K618" s="66">
        <v>2178</v>
      </c>
      <c r="L618" s="68" t="s">
        <v>182</v>
      </c>
    </row>
    <row r="619" spans="1:12">
      <c r="A619" s="63">
        <v>1600</v>
      </c>
      <c r="B619" s="63" t="s">
        <v>6013</v>
      </c>
      <c r="C619" s="64" t="s">
        <v>6631</v>
      </c>
      <c r="D619" s="65">
        <v>42825</v>
      </c>
      <c r="E619" s="66">
        <v>1</v>
      </c>
      <c r="F619" s="66">
        <v>12</v>
      </c>
      <c r="G619" s="66" t="str">
        <f>_xlfn.XLOOKUP(E619,Kustannuspaikat!$A$3:$A$8,Kustannuspaikat!$B$3:$B$8,"Tarkista KP-numero")</f>
        <v>Kirjanpito</v>
      </c>
      <c r="H619" s="66" t="str">
        <f>_xlfn.XLOOKUP(F619,Kustannuspaikat!$C$3:$C$13,Kustannuspaikat!$D$3:$D$13,"Tarkista KP-numero")</f>
        <v>Tampere</v>
      </c>
      <c r="I619" s="67">
        <v>1622.6</v>
      </c>
      <c r="J619" s="68"/>
      <c r="K619" s="66">
        <v>440</v>
      </c>
      <c r="L619" s="68" t="s">
        <v>239</v>
      </c>
    </row>
    <row r="620" spans="1:12">
      <c r="A620" s="63">
        <v>1600</v>
      </c>
      <c r="B620" s="63" t="s">
        <v>6013</v>
      </c>
      <c r="C620" s="64" t="s">
        <v>6632</v>
      </c>
      <c r="D620" s="65">
        <v>42825</v>
      </c>
      <c r="E620" s="66">
        <v>1</v>
      </c>
      <c r="F620" s="66">
        <v>11</v>
      </c>
      <c r="G620" s="66" t="str">
        <f>_xlfn.XLOOKUP(E620,Kustannuspaikat!$A$3:$A$8,Kustannuspaikat!$B$3:$B$8,"Tarkista KP-numero")</f>
        <v>Kirjanpito</v>
      </c>
      <c r="H620" s="66" t="str">
        <f>_xlfn.XLOOKUP(F620,Kustannuspaikat!$C$3:$C$13,Kustannuspaikat!$D$3:$D$13,"Tarkista KP-numero")</f>
        <v>Helsinki</v>
      </c>
      <c r="I620" s="67">
        <v>3306.2</v>
      </c>
      <c r="J620" s="68"/>
      <c r="K620" s="66">
        <v>949</v>
      </c>
      <c r="L620" s="68" t="s">
        <v>208</v>
      </c>
    </row>
    <row r="621" spans="1:12">
      <c r="A621" s="63">
        <v>1600</v>
      </c>
      <c r="B621" s="63" t="s">
        <v>6013</v>
      </c>
      <c r="C621" s="64" t="s">
        <v>6633</v>
      </c>
      <c r="D621" s="65">
        <v>42825</v>
      </c>
      <c r="E621" s="66">
        <v>2</v>
      </c>
      <c r="F621" s="66">
        <v>21</v>
      </c>
      <c r="G621" s="66" t="str">
        <f>_xlfn.XLOOKUP(E621,Kustannuspaikat!$A$3:$A$8,Kustannuspaikat!$B$3:$B$8,"Tarkista KP-numero")</f>
        <v>Konsultointi</v>
      </c>
      <c r="H621" s="66" t="str">
        <f>_xlfn.XLOOKUP(F621,Kustannuspaikat!$C$3:$C$13,Kustannuspaikat!$D$3:$D$13,"Tarkista KP-numero")</f>
        <v>Helsinki</v>
      </c>
      <c r="I621" s="67">
        <v>3660</v>
      </c>
      <c r="J621" s="68"/>
      <c r="K621" s="66">
        <v>1805</v>
      </c>
      <c r="L621" s="68" t="s">
        <v>192</v>
      </c>
    </row>
    <row r="622" spans="1:12">
      <c r="A622" s="63">
        <v>1600</v>
      </c>
      <c r="B622" s="63" t="s">
        <v>6013</v>
      </c>
      <c r="C622" s="64" t="s">
        <v>6634</v>
      </c>
      <c r="D622" s="65">
        <v>42825</v>
      </c>
      <c r="E622" s="66">
        <v>2</v>
      </c>
      <c r="F622" s="66">
        <v>21</v>
      </c>
      <c r="G622" s="66" t="str">
        <f>_xlfn.XLOOKUP(E622,Kustannuspaikat!$A$3:$A$8,Kustannuspaikat!$B$3:$B$8,"Tarkista KP-numero")</f>
        <v>Konsultointi</v>
      </c>
      <c r="H622" s="66" t="str">
        <f>_xlfn.XLOOKUP(F622,Kustannuspaikat!$C$3:$C$13,Kustannuspaikat!$D$3:$D$13,"Tarkista KP-numero")</f>
        <v>Helsinki</v>
      </c>
      <c r="I622" s="67">
        <v>8943.82</v>
      </c>
      <c r="J622" s="68"/>
      <c r="K622" s="66">
        <v>1805</v>
      </c>
      <c r="L622" s="68" t="s">
        <v>192</v>
      </c>
    </row>
    <row r="623" spans="1:12">
      <c r="A623" s="63">
        <v>1600</v>
      </c>
      <c r="B623" s="63" t="s">
        <v>6013</v>
      </c>
      <c r="C623" s="64" t="s">
        <v>6635</v>
      </c>
      <c r="D623" s="65">
        <v>42825</v>
      </c>
      <c r="E623" s="66">
        <v>1</v>
      </c>
      <c r="F623" s="66">
        <v>11</v>
      </c>
      <c r="G623" s="66" t="str">
        <f>_xlfn.XLOOKUP(E623,Kustannuspaikat!$A$3:$A$8,Kustannuspaikat!$B$3:$B$8,"Tarkista KP-numero")</f>
        <v>Kirjanpito</v>
      </c>
      <c r="H623" s="66" t="str">
        <f>_xlfn.XLOOKUP(F623,Kustannuspaikat!$C$3:$C$13,Kustannuspaikat!$D$3:$D$13,"Tarkista KP-numero")</f>
        <v>Helsinki</v>
      </c>
      <c r="I623" s="67">
        <v>8956.02</v>
      </c>
      <c r="J623" s="68"/>
      <c r="K623" s="66">
        <v>1805</v>
      </c>
      <c r="L623" s="68" t="s">
        <v>192</v>
      </c>
    </row>
    <row r="624" spans="1:12">
      <c r="A624" s="63">
        <v>1600</v>
      </c>
      <c r="B624" s="63" t="s">
        <v>6013</v>
      </c>
      <c r="C624" s="64" t="s">
        <v>6636</v>
      </c>
      <c r="D624" s="65">
        <v>42825</v>
      </c>
      <c r="E624" s="66">
        <v>1</v>
      </c>
      <c r="F624" s="66">
        <v>11</v>
      </c>
      <c r="G624" s="66" t="str">
        <f>_xlfn.XLOOKUP(E624,Kustannuspaikat!$A$3:$A$8,Kustannuspaikat!$B$3:$B$8,"Tarkista KP-numero")</f>
        <v>Kirjanpito</v>
      </c>
      <c r="H624" s="66" t="str">
        <f>_xlfn.XLOOKUP(F624,Kustannuspaikat!$C$3:$C$13,Kustannuspaikat!$D$3:$D$13,"Tarkista KP-numero")</f>
        <v>Helsinki</v>
      </c>
      <c r="I624" s="67">
        <v>185.44</v>
      </c>
      <c r="J624" s="68"/>
      <c r="K624" s="66">
        <v>1805</v>
      </c>
      <c r="L624" s="68" t="s">
        <v>192</v>
      </c>
    </row>
    <row r="625" spans="1:12">
      <c r="A625" s="63">
        <v>1600</v>
      </c>
      <c r="B625" s="63" t="s">
        <v>6013</v>
      </c>
      <c r="C625" s="64" t="s">
        <v>6637</v>
      </c>
      <c r="D625" s="65">
        <v>42825</v>
      </c>
      <c r="E625" s="66">
        <v>1</v>
      </c>
      <c r="F625" s="66">
        <v>11</v>
      </c>
      <c r="G625" s="66" t="str">
        <f>_xlfn.XLOOKUP(E625,Kustannuspaikat!$A$3:$A$8,Kustannuspaikat!$B$3:$B$8,"Tarkista KP-numero")</f>
        <v>Kirjanpito</v>
      </c>
      <c r="H625" s="66" t="str">
        <f>_xlfn.XLOOKUP(F625,Kustannuspaikat!$C$3:$C$13,Kustannuspaikat!$D$3:$D$13,"Tarkista KP-numero")</f>
        <v>Helsinki</v>
      </c>
      <c r="I625" s="67">
        <v>610</v>
      </c>
      <c r="J625" s="68"/>
      <c r="K625" s="66">
        <v>1805</v>
      </c>
      <c r="L625" s="68" t="s">
        <v>192</v>
      </c>
    </row>
    <row r="626" spans="1:12">
      <c r="A626" s="63">
        <v>1600</v>
      </c>
      <c r="B626" s="63" t="s">
        <v>6013</v>
      </c>
      <c r="C626" s="64" t="s">
        <v>6638</v>
      </c>
      <c r="D626" s="65">
        <v>42825</v>
      </c>
      <c r="E626" s="66">
        <v>2</v>
      </c>
      <c r="F626" s="66">
        <v>21</v>
      </c>
      <c r="G626" s="66" t="str">
        <f>_xlfn.XLOOKUP(E626,Kustannuspaikat!$A$3:$A$8,Kustannuspaikat!$B$3:$B$8,"Tarkista KP-numero")</f>
        <v>Konsultointi</v>
      </c>
      <c r="H626" s="66" t="str">
        <f>_xlfn.XLOOKUP(F626,Kustannuspaikat!$C$3:$C$13,Kustannuspaikat!$D$3:$D$13,"Tarkista KP-numero")</f>
        <v>Helsinki</v>
      </c>
      <c r="I626" s="67">
        <v>2440</v>
      </c>
      <c r="J626" s="68"/>
      <c r="K626" s="66">
        <v>1805</v>
      </c>
      <c r="L626" s="68" t="s">
        <v>192</v>
      </c>
    </row>
    <row r="627" spans="1:12">
      <c r="A627" s="63">
        <v>1600</v>
      </c>
      <c r="B627" s="63" t="s">
        <v>6013</v>
      </c>
      <c r="C627" s="64" t="s">
        <v>6639</v>
      </c>
      <c r="D627" s="65">
        <v>42825</v>
      </c>
      <c r="E627" s="66">
        <v>2</v>
      </c>
      <c r="F627" s="66">
        <v>21</v>
      </c>
      <c r="G627" s="66" t="str">
        <f>_xlfn.XLOOKUP(E627,Kustannuspaikat!$A$3:$A$8,Kustannuspaikat!$B$3:$B$8,"Tarkista KP-numero")</f>
        <v>Konsultointi</v>
      </c>
      <c r="H627" s="66" t="str">
        <f>_xlfn.XLOOKUP(F627,Kustannuspaikat!$C$3:$C$13,Kustannuspaikat!$D$3:$D$13,"Tarkista KP-numero")</f>
        <v>Helsinki</v>
      </c>
      <c r="I627" s="67">
        <v>370.88</v>
      </c>
      <c r="J627" s="68"/>
      <c r="K627" s="66">
        <v>1805</v>
      </c>
      <c r="L627" s="68" t="s">
        <v>192</v>
      </c>
    </row>
    <row r="628" spans="1:12">
      <c r="A628" s="63">
        <v>1600</v>
      </c>
      <c r="B628" s="63" t="s">
        <v>6013</v>
      </c>
      <c r="C628" s="64" t="s">
        <v>6640</v>
      </c>
      <c r="D628" s="65">
        <v>42825</v>
      </c>
      <c r="E628" s="66">
        <v>1</v>
      </c>
      <c r="F628" s="66">
        <v>11</v>
      </c>
      <c r="G628" s="66" t="str">
        <f>_xlfn.XLOOKUP(E628,Kustannuspaikat!$A$3:$A$8,Kustannuspaikat!$B$3:$B$8,"Tarkista KP-numero")</f>
        <v>Kirjanpito</v>
      </c>
      <c r="H628" s="66" t="str">
        <f>_xlfn.XLOOKUP(F628,Kustannuspaikat!$C$3:$C$13,Kustannuspaikat!$D$3:$D$13,"Tarkista KP-numero")</f>
        <v>Helsinki</v>
      </c>
      <c r="I628" s="67">
        <v>6588</v>
      </c>
      <c r="J628" s="68"/>
      <c r="K628" s="66">
        <v>1805</v>
      </c>
      <c r="L628" s="68" t="s">
        <v>192</v>
      </c>
    </row>
    <row r="629" spans="1:12">
      <c r="A629" s="63">
        <v>1600</v>
      </c>
      <c r="B629" s="63" t="s">
        <v>6013</v>
      </c>
      <c r="C629" s="64" t="s">
        <v>6641</v>
      </c>
      <c r="D629" s="65">
        <v>42825</v>
      </c>
      <c r="E629" s="66">
        <v>1</v>
      </c>
      <c r="F629" s="66">
        <v>11</v>
      </c>
      <c r="G629" s="66" t="str">
        <f>_xlfn.XLOOKUP(E629,Kustannuspaikat!$A$3:$A$8,Kustannuspaikat!$B$3:$B$8,"Tarkista KP-numero")</f>
        <v>Kirjanpito</v>
      </c>
      <c r="H629" s="66" t="str">
        <f>_xlfn.XLOOKUP(F629,Kustannuspaikat!$C$3:$C$13,Kustannuspaikat!$D$3:$D$13,"Tarkista KP-numero")</f>
        <v>Helsinki</v>
      </c>
      <c r="I629" s="67">
        <v>278.16000000000003</v>
      </c>
      <c r="J629" s="68"/>
      <c r="K629" s="66">
        <v>1805</v>
      </c>
      <c r="L629" s="68" t="s">
        <v>192</v>
      </c>
    </row>
    <row r="630" spans="1:12">
      <c r="A630" s="63">
        <v>1600</v>
      </c>
      <c r="B630" s="63" t="s">
        <v>6013</v>
      </c>
      <c r="C630" s="64" t="s">
        <v>6642</v>
      </c>
      <c r="D630" s="65">
        <v>42825</v>
      </c>
      <c r="E630" s="66">
        <v>1</v>
      </c>
      <c r="F630" s="66">
        <v>11</v>
      </c>
      <c r="G630" s="66" t="str">
        <f>_xlfn.XLOOKUP(E630,Kustannuspaikat!$A$3:$A$8,Kustannuspaikat!$B$3:$B$8,"Tarkista KP-numero")</f>
        <v>Kirjanpito</v>
      </c>
      <c r="H630" s="66" t="str">
        <f>_xlfn.XLOOKUP(F630,Kustannuspaikat!$C$3:$C$13,Kustannuspaikat!$D$3:$D$13,"Tarkista KP-numero")</f>
        <v>Helsinki</v>
      </c>
      <c r="I630" s="67">
        <v>1830</v>
      </c>
      <c r="J630" s="68"/>
      <c r="K630" s="66">
        <v>1805</v>
      </c>
      <c r="L630" s="68" t="s">
        <v>192</v>
      </c>
    </row>
    <row r="631" spans="1:12">
      <c r="A631" s="63">
        <v>1600</v>
      </c>
      <c r="B631" s="63" t="s">
        <v>6013</v>
      </c>
      <c r="C631" s="64" t="s">
        <v>6643</v>
      </c>
      <c r="D631" s="65">
        <v>42825</v>
      </c>
      <c r="E631" s="66">
        <v>6</v>
      </c>
      <c r="F631" s="66">
        <v>61</v>
      </c>
      <c r="G631" s="66" t="str">
        <f>_xlfn.XLOOKUP(E631,Kustannuspaikat!$A$3:$A$8,Kustannuspaikat!$B$3:$B$8,"Tarkista KP-numero")</f>
        <v>Muut palvelut</v>
      </c>
      <c r="H631" s="66" t="str">
        <f>_xlfn.XLOOKUP(F631,Kustannuspaikat!$C$3:$C$13,Kustannuspaikat!$D$3:$D$13,"Tarkista KP-numero")</f>
        <v>Helsinki</v>
      </c>
      <c r="I631" s="67">
        <v>1647</v>
      </c>
      <c r="J631" s="68"/>
      <c r="K631" s="66">
        <v>1268</v>
      </c>
      <c r="L631" s="68" t="s">
        <v>198</v>
      </c>
    </row>
    <row r="632" spans="1:12">
      <c r="A632" s="63">
        <v>1600</v>
      </c>
      <c r="B632" s="63" t="s">
        <v>6013</v>
      </c>
      <c r="C632" s="64" t="s">
        <v>6644</v>
      </c>
      <c r="D632" s="65">
        <v>42825</v>
      </c>
      <c r="E632" s="66">
        <v>1</v>
      </c>
      <c r="F632" s="66">
        <v>12</v>
      </c>
      <c r="G632" s="66" t="str">
        <f>_xlfn.XLOOKUP(E632,Kustannuspaikat!$A$3:$A$8,Kustannuspaikat!$B$3:$B$8,"Tarkista KP-numero")</f>
        <v>Kirjanpito</v>
      </c>
      <c r="H632" s="66" t="str">
        <f>_xlfn.XLOOKUP(F632,Kustannuspaikat!$C$3:$C$13,Kustannuspaikat!$D$3:$D$13,"Tarkista KP-numero")</f>
        <v>Tampere</v>
      </c>
      <c r="I632" s="67">
        <v>941.84</v>
      </c>
      <c r="J632" s="68"/>
      <c r="K632" s="66">
        <v>3081</v>
      </c>
      <c r="L632" s="68" t="s">
        <v>153</v>
      </c>
    </row>
    <row r="633" spans="1:12">
      <c r="A633" s="63">
        <v>1600</v>
      </c>
      <c r="B633" s="63" t="s">
        <v>6013</v>
      </c>
      <c r="C633" s="64" t="s">
        <v>6645</v>
      </c>
      <c r="D633" s="65">
        <v>42825</v>
      </c>
      <c r="E633" s="66">
        <v>2</v>
      </c>
      <c r="F633" s="66">
        <v>23</v>
      </c>
      <c r="G633" s="66" t="str">
        <f>_xlfn.XLOOKUP(E633,Kustannuspaikat!$A$3:$A$8,Kustannuspaikat!$B$3:$B$8,"Tarkista KP-numero")</f>
        <v>Konsultointi</v>
      </c>
      <c r="H633" s="66" t="str">
        <f>_xlfn.XLOOKUP(F633,Kustannuspaikat!$C$3:$C$13,Kustannuspaikat!$D$3:$D$13,"Tarkista KP-numero")</f>
        <v>Turku</v>
      </c>
      <c r="I633" s="67">
        <v>1566.36</v>
      </c>
      <c r="J633" s="68"/>
      <c r="K633" s="66">
        <v>3126</v>
      </c>
      <c r="L633" s="68" t="s">
        <v>150</v>
      </c>
    </row>
    <row r="634" spans="1:12">
      <c r="A634" s="63">
        <v>1600</v>
      </c>
      <c r="B634" s="63" t="s">
        <v>6013</v>
      </c>
      <c r="C634" s="64" t="s">
        <v>6646</v>
      </c>
      <c r="D634" s="65">
        <v>42830</v>
      </c>
      <c r="E634" s="66">
        <v>3</v>
      </c>
      <c r="F634" s="68"/>
      <c r="G634" s="66" t="str">
        <f>_xlfn.XLOOKUP(E634,Kustannuspaikat!$A$3:$A$8,Kustannuspaikat!$B$3:$B$8,"Tarkista KP-numero")</f>
        <v>Seminaarit</v>
      </c>
      <c r="H634" s="66" t="str">
        <f>_xlfn.XLOOKUP(F634,Kustannuspaikat!$C$3:$C$13,Kustannuspaikat!$D$3:$D$13,"Tarkista KP-numero")</f>
        <v>Tarkista KP-numero</v>
      </c>
      <c r="I634" s="67">
        <v>219.6</v>
      </c>
      <c r="J634" s="68"/>
      <c r="K634" s="66">
        <v>225</v>
      </c>
      <c r="L634" s="68" t="s">
        <v>258</v>
      </c>
    </row>
    <row r="635" spans="1:12">
      <c r="A635" s="63">
        <v>1600</v>
      </c>
      <c r="B635" s="63" t="s">
        <v>6013</v>
      </c>
      <c r="C635" s="64" t="s">
        <v>6647</v>
      </c>
      <c r="D635" s="65">
        <v>42830</v>
      </c>
      <c r="E635" s="66">
        <v>6</v>
      </c>
      <c r="F635" s="66">
        <v>62</v>
      </c>
      <c r="G635" s="66" t="str">
        <f>_xlfn.XLOOKUP(E635,Kustannuspaikat!$A$3:$A$8,Kustannuspaikat!$B$3:$B$8,"Tarkista KP-numero")</f>
        <v>Muut palvelut</v>
      </c>
      <c r="H635" s="66" t="str">
        <f>_xlfn.XLOOKUP(F635,Kustannuspaikat!$C$3:$C$13,Kustannuspaikat!$D$3:$D$13,"Tarkista KP-numero")</f>
        <v>Tampere</v>
      </c>
      <c r="I635" s="67">
        <v>927.2</v>
      </c>
      <c r="J635" s="68"/>
      <c r="K635" s="66">
        <v>254</v>
      </c>
      <c r="L635" s="68" t="s">
        <v>253</v>
      </c>
    </row>
    <row r="636" spans="1:12">
      <c r="A636" s="63">
        <v>1600</v>
      </c>
      <c r="B636" s="63" t="s">
        <v>6013</v>
      </c>
      <c r="C636" s="64" t="s">
        <v>6648</v>
      </c>
      <c r="D636" s="65">
        <v>42830</v>
      </c>
      <c r="E636" s="66">
        <v>1</v>
      </c>
      <c r="F636" s="66">
        <v>12</v>
      </c>
      <c r="G636" s="66" t="str">
        <f>_xlfn.XLOOKUP(E636,Kustannuspaikat!$A$3:$A$8,Kustannuspaikat!$B$3:$B$8,"Tarkista KP-numero")</f>
        <v>Kirjanpito</v>
      </c>
      <c r="H636" s="66" t="str">
        <f>_xlfn.XLOOKUP(F636,Kustannuspaikat!$C$3:$C$13,Kustannuspaikat!$D$3:$D$13,"Tarkista KP-numero")</f>
        <v>Tampere</v>
      </c>
      <c r="I636" s="67">
        <v>1067.5</v>
      </c>
      <c r="J636" s="68"/>
      <c r="K636" s="66">
        <v>1126</v>
      </c>
      <c r="L636" s="68" t="s">
        <v>201</v>
      </c>
    </row>
    <row r="637" spans="1:12">
      <c r="A637" s="63">
        <v>1600</v>
      </c>
      <c r="B637" s="63" t="s">
        <v>6013</v>
      </c>
      <c r="C637" s="64" t="s">
        <v>6649</v>
      </c>
      <c r="D637" s="65">
        <v>42830</v>
      </c>
      <c r="E637" s="66">
        <v>1</v>
      </c>
      <c r="F637" s="66">
        <v>12</v>
      </c>
      <c r="G637" s="66" t="str">
        <f>_xlfn.XLOOKUP(E637,Kustannuspaikat!$A$3:$A$8,Kustannuspaikat!$B$3:$B$8,"Tarkista KP-numero")</f>
        <v>Kirjanpito</v>
      </c>
      <c r="H637" s="66" t="str">
        <f>_xlfn.XLOOKUP(F637,Kustannuspaikat!$C$3:$C$13,Kustannuspaikat!$D$3:$D$13,"Tarkista KP-numero")</f>
        <v>Tampere</v>
      </c>
      <c r="I637" s="67">
        <v>1222.44</v>
      </c>
      <c r="J637" s="68"/>
      <c r="K637" s="66">
        <v>1126</v>
      </c>
      <c r="L637" s="68" t="s">
        <v>201</v>
      </c>
    </row>
    <row r="638" spans="1:12">
      <c r="A638" s="63">
        <v>1600</v>
      </c>
      <c r="B638" s="63" t="s">
        <v>6013</v>
      </c>
      <c r="C638" s="64" t="s">
        <v>6650</v>
      </c>
      <c r="D638" s="65">
        <v>42830</v>
      </c>
      <c r="E638" s="66">
        <v>3</v>
      </c>
      <c r="F638" s="68"/>
      <c r="G638" s="66" t="str">
        <f>_xlfn.XLOOKUP(E638,Kustannuspaikat!$A$3:$A$8,Kustannuspaikat!$B$3:$B$8,"Tarkista KP-numero")</f>
        <v>Seminaarit</v>
      </c>
      <c r="H638" s="66" t="str">
        <f>_xlfn.XLOOKUP(F638,Kustannuspaikat!$C$3:$C$13,Kustannuspaikat!$D$3:$D$13,"Tarkista KP-numero")</f>
        <v>Tarkista KP-numero</v>
      </c>
      <c r="I638" s="67">
        <v>219.6</v>
      </c>
      <c r="J638" s="68"/>
      <c r="K638" s="66">
        <v>1119</v>
      </c>
      <c r="L638" s="68" t="s">
        <v>202</v>
      </c>
    </row>
    <row r="639" spans="1:12">
      <c r="A639" s="63">
        <v>1600</v>
      </c>
      <c r="B639" s="63" t="s">
        <v>6013</v>
      </c>
      <c r="C639" s="64" t="s">
        <v>6651</v>
      </c>
      <c r="D639" s="65">
        <v>42830</v>
      </c>
      <c r="E639" s="66">
        <v>3</v>
      </c>
      <c r="F639" s="68"/>
      <c r="G639" s="66" t="str">
        <f>_xlfn.XLOOKUP(E639,Kustannuspaikat!$A$3:$A$8,Kustannuspaikat!$B$3:$B$8,"Tarkista KP-numero")</f>
        <v>Seminaarit</v>
      </c>
      <c r="H639" s="66" t="str">
        <f>_xlfn.XLOOKUP(F639,Kustannuspaikat!$C$3:$C$13,Kustannuspaikat!$D$3:$D$13,"Tarkista KP-numero")</f>
        <v>Tarkista KP-numero</v>
      </c>
      <c r="I639" s="67">
        <v>219.6</v>
      </c>
      <c r="J639" s="68"/>
      <c r="K639" s="66">
        <v>346</v>
      </c>
      <c r="L639" s="68" t="s">
        <v>244</v>
      </c>
    </row>
    <row r="640" spans="1:12">
      <c r="A640" s="63">
        <v>1600</v>
      </c>
      <c r="B640" s="63" t="s">
        <v>6013</v>
      </c>
      <c r="C640" s="64" t="s">
        <v>6652</v>
      </c>
      <c r="D640" s="65">
        <v>42830</v>
      </c>
      <c r="E640" s="66">
        <v>6</v>
      </c>
      <c r="F640" s="66">
        <v>62</v>
      </c>
      <c r="G640" s="66" t="str">
        <f>_xlfn.XLOOKUP(E640,Kustannuspaikat!$A$3:$A$8,Kustannuspaikat!$B$3:$B$8,"Tarkista KP-numero")</f>
        <v>Muut palvelut</v>
      </c>
      <c r="H640" s="66" t="str">
        <f>_xlfn.XLOOKUP(F640,Kustannuspaikat!$C$3:$C$13,Kustannuspaikat!$D$3:$D$13,"Tarkista KP-numero")</f>
        <v>Tampere</v>
      </c>
      <c r="I640" s="67">
        <v>927.2</v>
      </c>
      <c r="J640" s="68"/>
      <c r="K640" s="66">
        <v>2628</v>
      </c>
      <c r="L640" s="68" t="s">
        <v>167</v>
      </c>
    </row>
    <row r="641" spans="1:12">
      <c r="A641" s="63">
        <v>1600</v>
      </c>
      <c r="B641" s="63" t="s">
        <v>6013</v>
      </c>
      <c r="C641" s="64" t="s">
        <v>6653</v>
      </c>
      <c r="D641" s="65">
        <v>42830</v>
      </c>
      <c r="E641" s="66">
        <v>6</v>
      </c>
      <c r="F641" s="66">
        <v>62</v>
      </c>
      <c r="G641" s="66" t="str">
        <f>_xlfn.XLOOKUP(E641,Kustannuspaikat!$A$3:$A$8,Kustannuspaikat!$B$3:$B$8,"Tarkista KP-numero")</f>
        <v>Muut palvelut</v>
      </c>
      <c r="H641" s="66" t="str">
        <f>_xlfn.XLOOKUP(F641,Kustannuspaikat!$C$3:$C$13,Kustannuspaikat!$D$3:$D$13,"Tarkista KP-numero")</f>
        <v>Tampere</v>
      </c>
      <c r="I641" s="67">
        <v>788.12</v>
      </c>
      <c r="J641" s="68"/>
      <c r="K641" s="66">
        <v>212</v>
      </c>
      <c r="L641" s="68" t="s">
        <v>260</v>
      </c>
    </row>
    <row r="642" spans="1:12">
      <c r="A642" s="63">
        <v>1600</v>
      </c>
      <c r="B642" s="63" t="s">
        <v>6013</v>
      </c>
      <c r="C642" s="64" t="s">
        <v>6654</v>
      </c>
      <c r="D642" s="65">
        <v>42830</v>
      </c>
      <c r="E642" s="66">
        <v>3</v>
      </c>
      <c r="F642" s="68"/>
      <c r="G642" s="66" t="str">
        <f>_xlfn.XLOOKUP(E642,Kustannuspaikat!$A$3:$A$8,Kustannuspaikat!$B$3:$B$8,"Tarkista KP-numero")</f>
        <v>Seminaarit</v>
      </c>
      <c r="H642" s="66" t="str">
        <f>_xlfn.XLOOKUP(F642,Kustannuspaikat!$C$3:$C$13,Kustannuspaikat!$D$3:$D$13,"Tarkista KP-numero")</f>
        <v>Tarkista KP-numero</v>
      </c>
      <c r="I642" s="67">
        <v>219.6</v>
      </c>
      <c r="J642" s="68"/>
      <c r="K642" s="66">
        <v>440</v>
      </c>
      <c r="L642" s="68" t="s">
        <v>239</v>
      </c>
    </row>
    <row r="643" spans="1:12">
      <c r="A643" s="63">
        <v>1600</v>
      </c>
      <c r="B643" s="63" t="s">
        <v>6013</v>
      </c>
      <c r="C643" s="64" t="s">
        <v>6655</v>
      </c>
      <c r="D643" s="65">
        <v>42830</v>
      </c>
      <c r="E643" s="66">
        <v>3</v>
      </c>
      <c r="F643" s="68"/>
      <c r="G643" s="66" t="str">
        <f>_xlfn.XLOOKUP(E643,Kustannuspaikat!$A$3:$A$8,Kustannuspaikat!$B$3:$B$8,"Tarkista KP-numero")</f>
        <v>Seminaarit</v>
      </c>
      <c r="H643" s="66" t="str">
        <f>_xlfn.XLOOKUP(F643,Kustannuspaikat!$C$3:$C$13,Kustannuspaikat!$D$3:$D$13,"Tarkista KP-numero")</f>
        <v>Tarkista KP-numero</v>
      </c>
      <c r="I643" s="67">
        <v>219.6</v>
      </c>
      <c r="J643" s="68"/>
      <c r="K643" s="66">
        <v>440</v>
      </c>
      <c r="L643" s="68" t="s">
        <v>239</v>
      </c>
    </row>
    <row r="644" spans="1:12">
      <c r="A644" s="63">
        <v>1600</v>
      </c>
      <c r="B644" s="63" t="s">
        <v>6013</v>
      </c>
      <c r="C644" s="64" t="s">
        <v>6656</v>
      </c>
      <c r="D644" s="65">
        <v>42830</v>
      </c>
      <c r="E644" s="66">
        <v>6</v>
      </c>
      <c r="F644" s="66">
        <v>62</v>
      </c>
      <c r="G644" s="66" t="str">
        <f>_xlfn.XLOOKUP(E644,Kustannuspaikat!$A$3:$A$8,Kustannuspaikat!$B$3:$B$8,"Tarkista KP-numero")</f>
        <v>Muut palvelut</v>
      </c>
      <c r="H644" s="66" t="str">
        <f>_xlfn.XLOOKUP(F644,Kustannuspaikat!$C$3:$C$13,Kustannuspaikat!$D$3:$D$13,"Tarkista KP-numero")</f>
        <v>Tampere</v>
      </c>
      <c r="I644" s="67">
        <v>927.2</v>
      </c>
      <c r="J644" s="68"/>
      <c r="K644" s="66">
        <v>2178</v>
      </c>
      <c r="L644" s="68" t="s">
        <v>182</v>
      </c>
    </row>
    <row r="645" spans="1:12">
      <c r="A645" s="63">
        <v>1600</v>
      </c>
      <c r="B645" s="63" t="s">
        <v>6013</v>
      </c>
      <c r="C645" s="64" t="s">
        <v>6657</v>
      </c>
      <c r="D645" s="65">
        <v>42830</v>
      </c>
      <c r="E645" s="66">
        <v>2</v>
      </c>
      <c r="F645" s="66">
        <v>22</v>
      </c>
      <c r="G645" s="66" t="str">
        <f>_xlfn.XLOOKUP(E645,Kustannuspaikat!$A$3:$A$8,Kustannuspaikat!$B$3:$B$8,"Tarkista KP-numero")</f>
        <v>Konsultointi</v>
      </c>
      <c r="H645" s="66" t="str">
        <f>_xlfn.XLOOKUP(F645,Kustannuspaikat!$C$3:$C$13,Kustannuspaikat!$D$3:$D$13,"Tarkista KP-numero")</f>
        <v>Tampere</v>
      </c>
      <c r="I645" s="68"/>
      <c r="J645" s="67">
        <v>-6588</v>
      </c>
      <c r="K645" s="66">
        <v>2037</v>
      </c>
      <c r="L645" s="68" t="s">
        <v>189</v>
      </c>
    </row>
    <row r="646" spans="1:12">
      <c r="A646" s="63">
        <v>1600</v>
      </c>
      <c r="B646" s="63" t="s">
        <v>6013</v>
      </c>
      <c r="C646" s="64" t="s">
        <v>6658</v>
      </c>
      <c r="D646" s="65">
        <v>42830</v>
      </c>
      <c r="E646" s="66">
        <v>2</v>
      </c>
      <c r="F646" s="66">
        <v>22</v>
      </c>
      <c r="G646" s="66" t="str">
        <f>_xlfn.XLOOKUP(E646,Kustannuspaikat!$A$3:$A$8,Kustannuspaikat!$B$3:$B$8,"Tarkista KP-numero")</f>
        <v>Konsultointi</v>
      </c>
      <c r="H646" s="66" t="str">
        <f>_xlfn.XLOOKUP(F646,Kustannuspaikat!$C$3:$C$13,Kustannuspaikat!$D$3:$D$13,"Tarkista KP-numero")</f>
        <v>Tampere</v>
      </c>
      <c r="I646" s="67">
        <v>7320</v>
      </c>
      <c r="J646" s="68"/>
      <c r="K646" s="66">
        <v>2037</v>
      </c>
      <c r="L646" s="68" t="s">
        <v>189</v>
      </c>
    </row>
    <row r="647" spans="1:12">
      <c r="A647" s="63">
        <v>1600</v>
      </c>
      <c r="B647" s="63" t="s">
        <v>6013</v>
      </c>
      <c r="C647" s="64" t="s">
        <v>6659</v>
      </c>
      <c r="D647" s="65">
        <v>42830</v>
      </c>
      <c r="E647" s="66">
        <v>1</v>
      </c>
      <c r="F647" s="66">
        <v>12</v>
      </c>
      <c r="G647" s="66" t="str">
        <f>_xlfn.XLOOKUP(E647,Kustannuspaikat!$A$3:$A$8,Kustannuspaikat!$B$3:$B$8,"Tarkista KP-numero")</f>
        <v>Kirjanpito</v>
      </c>
      <c r="H647" s="66" t="str">
        <f>_xlfn.XLOOKUP(F647,Kustannuspaikat!$C$3:$C$13,Kustannuspaikat!$D$3:$D$13,"Tarkista KP-numero")</f>
        <v>Tampere</v>
      </c>
      <c r="I647" s="67">
        <v>879.62</v>
      </c>
      <c r="J647" s="68"/>
      <c r="K647" s="66">
        <v>3081</v>
      </c>
      <c r="L647" s="68" t="s">
        <v>153</v>
      </c>
    </row>
    <row r="648" spans="1:12">
      <c r="A648" s="63">
        <v>1600</v>
      </c>
      <c r="B648" s="63" t="s">
        <v>6013</v>
      </c>
      <c r="C648" s="64" t="s">
        <v>6660</v>
      </c>
      <c r="D648" s="65">
        <v>42830</v>
      </c>
      <c r="E648" s="66">
        <v>3</v>
      </c>
      <c r="F648" s="68"/>
      <c r="G648" s="66" t="str">
        <f>_xlfn.XLOOKUP(E648,Kustannuspaikat!$A$3:$A$8,Kustannuspaikat!$B$3:$B$8,"Tarkista KP-numero")</f>
        <v>Seminaarit</v>
      </c>
      <c r="H648" s="66" t="str">
        <f>_xlfn.XLOOKUP(F648,Kustannuspaikat!$C$3:$C$13,Kustannuspaikat!$D$3:$D$13,"Tarkista KP-numero")</f>
        <v>Tarkista KP-numero</v>
      </c>
      <c r="I648" s="67">
        <v>219.6</v>
      </c>
      <c r="J648" s="68"/>
      <c r="K648" s="66">
        <v>3126</v>
      </c>
      <c r="L648" s="68" t="s">
        <v>150</v>
      </c>
    </row>
    <row r="649" spans="1:12">
      <c r="A649" s="63">
        <v>1600</v>
      </c>
      <c r="B649" s="63" t="s">
        <v>6013</v>
      </c>
      <c r="C649" s="64" t="s">
        <v>6661</v>
      </c>
      <c r="D649" s="65">
        <v>42832</v>
      </c>
      <c r="E649" s="66">
        <v>3</v>
      </c>
      <c r="F649" s="68"/>
      <c r="G649" s="66" t="str">
        <f>_xlfn.XLOOKUP(E649,Kustannuspaikat!$A$3:$A$8,Kustannuspaikat!$B$3:$B$8,"Tarkista KP-numero")</f>
        <v>Seminaarit</v>
      </c>
      <c r="H649" s="66" t="str">
        <f>_xlfn.XLOOKUP(F649,Kustannuspaikat!$C$3:$C$13,Kustannuspaikat!$D$3:$D$13,"Tarkista KP-numero")</f>
        <v>Tarkista KP-numero</v>
      </c>
      <c r="I649" s="67">
        <v>585.6</v>
      </c>
      <c r="J649" s="68"/>
      <c r="K649" s="66">
        <v>93</v>
      </c>
      <c r="L649" s="68" t="s">
        <v>282</v>
      </c>
    </row>
    <row r="650" spans="1:12">
      <c r="A650" s="63">
        <v>1600</v>
      </c>
      <c r="B650" s="63" t="s">
        <v>6013</v>
      </c>
      <c r="C650" s="64" t="s">
        <v>6662</v>
      </c>
      <c r="D650" s="65">
        <v>42832</v>
      </c>
      <c r="E650" s="66">
        <v>6</v>
      </c>
      <c r="F650" s="66">
        <v>61</v>
      </c>
      <c r="G650" s="66" t="str">
        <f>_xlfn.XLOOKUP(E650,Kustannuspaikat!$A$3:$A$8,Kustannuspaikat!$B$3:$B$8,"Tarkista KP-numero")</f>
        <v>Muut palvelut</v>
      </c>
      <c r="H650" s="66" t="str">
        <f>_xlfn.XLOOKUP(F650,Kustannuspaikat!$C$3:$C$13,Kustannuspaikat!$D$3:$D$13,"Tarkista KP-numero")</f>
        <v>Helsinki</v>
      </c>
      <c r="I650" s="67">
        <v>131.76</v>
      </c>
      <c r="J650" s="68"/>
      <c r="K650" s="66">
        <v>763</v>
      </c>
      <c r="L650" s="68" t="s">
        <v>216</v>
      </c>
    </row>
    <row r="651" spans="1:12">
      <c r="A651" s="63">
        <v>1600</v>
      </c>
      <c r="B651" s="63" t="s">
        <v>6013</v>
      </c>
      <c r="C651" s="64" t="s">
        <v>6663</v>
      </c>
      <c r="D651" s="65">
        <v>42832</v>
      </c>
      <c r="E651" s="66">
        <v>1</v>
      </c>
      <c r="F651" s="66">
        <v>11</v>
      </c>
      <c r="G651" s="66" t="str">
        <f>_xlfn.XLOOKUP(E651,Kustannuspaikat!$A$3:$A$8,Kustannuspaikat!$B$3:$B$8,"Tarkista KP-numero")</f>
        <v>Kirjanpito</v>
      </c>
      <c r="H651" s="66" t="str">
        <f>_xlfn.XLOOKUP(F651,Kustannuspaikat!$C$3:$C$13,Kustannuspaikat!$D$3:$D$13,"Tarkista KP-numero")</f>
        <v>Helsinki</v>
      </c>
      <c r="I651" s="67">
        <v>5612</v>
      </c>
      <c r="J651" s="68"/>
      <c r="K651" s="66">
        <v>2109</v>
      </c>
      <c r="L651" s="68" t="s">
        <v>183</v>
      </c>
    </row>
    <row r="652" spans="1:12">
      <c r="A652" s="63">
        <v>1600</v>
      </c>
      <c r="B652" s="63" t="s">
        <v>6013</v>
      </c>
      <c r="C652" s="64" t="s">
        <v>6664</v>
      </c>
      <c r="D652" s="65">
        <v>42832</v>
      </c>
      <c r="E652" s="66">
        <v>2</v>
      </c>
      <c r="F652" s="66">
        <v>21</v>
      </c>
      <c r="G652" s="66" t="str">
        <f>_xlfn.XLOOKUP(E652,Kustannuspaikat!$A$3:$A$8,Kustannuspaikat!$B$3:$B$8,"Tarkista KP-numero")</f>
        <v>Konsultointi</v>
      </c>
      <c r="H652" s="66" t="str">
        <f>_xlfn.XLOOKUP(F652,Kustannuspaikat!$C$3:$C$13,Kustannuspaikat!$D$3:$D$13,"Tarkista KP-numero")</f>
        <v>Helsinki</v>
      </c>
      <c r="I652" s="67">
        <v>2418.04</v>
      </c>
      <c r="J652" s="68"/>
      <c r="K652" s="66">
        <v>1511</v>
      </c>
      <c r="L652" s="68" t="s">
        <v>194</v>
      </c>
    </row>
    <row r="653" spans="1:12">
      <c r="A653" s="63">
        <v>1600</v>
      </c>
      <c r="B653" s="63" t="s">
        <v>6013</v>
      </c>
      <c r="C653" s="64" t="s">
        <v>6665</v>
      </c>
      <c r="D653" s="65">
        <v>42832</v>
      </c>
      <c r="E653" s="66">
        <v>6</v>
      </c>
      <c r="F653" s="66">
        <v>61</v>
      </c>
      <c r="G653" s="66" t="str">
        <f>_xlfn.XLOOKUP(E653,Kustannuspaikat!$A$3:$A$8,Kustannuspaikat!$B$3:$B$8,"Tarkista KP-numero")</f>
        <v>Muut palvelut</v>
      </c>
      <c r="H653" s="66" t="str">
        <f>_xlfn.XLOOKUP(F653,Kustannuspaikat!$C$3:$C$13,Kustannuspaikat!$D$3:$D$13,"Tarkista KP-numero")</f>
        <v>Helsinki</v>
      </c>
      <c r="I653" s="67">
        <v>131.76</v>
      </c>
      <c r="J653" s="68"/>
      <c r="K653" s="66">
        <v>2803</v>
      </c>
      <c r="L653" s="68" t="s">
        <v>163</v>
      </c>
    </row>
    <row r="654" spans="1:12">
      <c r="A654" s="63">
        <v>1600</v>
      </c>
      <c r="B654" s="63" t="s">
        <v>6013</v>
      </c>
      <c r="C654" s="64" t="s">
        <v>6666</v>
      </c>
      <c r="D654" s="65">
        <v>42832</v>
      </c>
      <c r="E654" s="66">
        <v>2</v>
      </c>
      <c r="F654" s="66">
        <v>21</v>
      </c>
      <c r="G654" s="66" t="str">
        <f>_xlfn.XLOOKUP(E654,Kustannuspaikat!$A$3:$A$8,Kustannuspaikat!$B$3:$B$8,"Tarkista KP-numero")</f>
        <v>Konsultointi</v>
      </c>
      <c r="H654" s="66" t="str">
        <f>_xlfn.XLOOKUP(F654,Kustannuspaikat!$C$3:$C$13,Kustannuspaikat!$D$3:$D$13,"Tarkista KP-numero")</f>
        <v>Helsinki</v>
      </c>
      <c r="I654" s="67">
        <v>945.5</v>
      </c>
      <c r="J654" s="68"/>
      <c r="K654" s="66">
        <v>2803</v>
      </c>
      <c r="L654" s="68" t="s">
        <v>163</v>
      </c>
    </row>
    <row r="655" spans="1:12">
      <c r="A655" s="63">
        <v>1600</v>
      </c>
      <c r="B655" s="63" t="s">
        <v>6013</v>
      </c>
      <c r="C655" s="64" t="s">
        <v>6667</v>
      </c>
      <c r="D655" s="65">
        <v>42832</v>
      </c>
      <c r="E655" s="66">
        <v>2</v>
      </c>
      <c r="F655" s="66">
        <v>21</v>
      </c>
      <c r="G655" s="66" t="str">
        <f>_xlfn.XLOOKUP(E655,Kustannuspaikat!$A$3:$A$8,Kustannuspaikat!$B$3:$B$8,"Tarkista KP-numero")</f>
        <v>Konsultointi</v>
      </c>
      <c r="H655" s="66" t="str">
        <f>_xlfn.XLOOKUP(F655,Kustannuspaikat!$C$3:$C$13,Kustannuspaikat!$D$3:$D$13,"Tarkista KP-numero")</f>
        <v>Helsinki</v>
      </c>
      <c r="I655" s="67">
        <v>14604.62</v>
      </c>
      <c r="J655" s="68"/>
      <c r="K655" s="66">
        <v>2037</v>
      </c>
      <c r="L655" s="68" t="s">
        <v>189</v>
      </c>
    </row>
    <row r="656" spans="1:12">
      <c r="A656" s="63">
        <v>1600</v>
      </c>
      <c r="B656" s="63" t="s">
        <v>6013</v>
      </c>
      <c r="C656" s="64" t="s">
        <v>6668</v>
      </c>
      <c r="D656" s="65">
        <v>42832</v>
      </c>
      <c r="E656" s="66">
        <v>6</v>
      </c>
      <c r="F656" s="66">
        <v>61</v>
      </c>
      <c r="G656" s="66" t="str">
        <f>_xlfn.XLOOKUP(E656,Kustannuspaikat!$A$3:$A$8,Kustannuspaikat!$B$3:$B$8,"Tarkista KP-numero")</f>
        <v>Muut palvelut</v>
      </c>
      <c r="H656" s="66" t="str">
        <f>_xlfn.XLOOKUP(F656,Kustannuspaikat!$C$3:$C$13,Kustannuspaikat!$D$3:$D$13,"Tarkista KP-numero")</f>
        <v>Helsinki</v>
      </c>
      <c r="I656" s="67">
        <v>25559</v>
      </c>
      <c r="J656" s="68"/>
      <c r="K656" s="66">
        <v>111</v>
      </c>
      <c r="L656" s="68" t="s">
        <v>272</v>
      </c>
    </row>
    <row r="657" spans="1:12">
      <c r="A657" s="63">
        <v>1600</v>
      </c>
      <c r="B657" s="63" t="s">
        <v>6013</v>
      </c>
      <c r="C657" s="64" t="s">
        <v>6669</v>
      </c>
      <c r="D657" s="65">
        <v>42832</v>
      </c>
      <c r="E657" s="66">
        <v>2</v>
      </c>
      <c r="F657" s="66">
        <v>21</v>
      </c>
      <c r="G657" s="66" t="str">
        <f>_xlfn.XLOOKUP(E657,Kustannuspaikat!$A$3:$A$8,Kustannuspaikat!$B$3:$B$8,"Tarkista KP-numero")</f>
        <v>Konsultointi</v>
      </c>
      <c r="H657" s="66" t="str">
        <f>_xlfn.XLOOKUP(F657,Kustannuspaikat!$C$3:$C$13,Kustannuspaikat!$D$3:$D$13,"Tarkista KP-numero")</f>
        <v>Helsinki</v>
      </c>
      <c r="I657" s="67">
        <v>668.56</v>
      </c>
      <c r="J657" s="68"/>
      <c r="K657" s="66">
        <v>3126</v>
      </c>
      <c r="L657" s="68" t="s">
        <v>150</v>
      </c>
    </row>
    <row r="658" spans="1:12">
      <c r="A658" s="63">
        <v>1600</v>
      </c>
      <c r="B658" s="63" t="s">
        <v>6013</v>
      </c>
      <c r="C658" s="64" t="s">
        <v>6670</v>
      </c>
      <c r="D658" s="65">
        <v>42832</v>
      </c>
      <c r="E658" s="66">
        <v>6</v>
      </c>
      <c r="F658" s="66">
        <v>61</v>
      </c>
      <c r="G658" s="66" t="str">
        <f>_xlfn.XLOOKUP(E658,Kustannuspaikat!$A$3:$A$8,Kustannuspaikat!$B$3:$B$8,"Tarkista KP-numero")</f>
        <v>Muut palvelut</v>
      </c>
      <c r="H658" s="66" t="str">
        <f>_xlfn.XLOOKUP(F658,Kustannuspaikat!$C$3:$C$13,Kustannuspaikat!$D$3:$D$13,"Tarkista KP-numero")</f>
        <v>Helsinki</v>
      </c>
      <c r="I658" s="67">
        <v>1205.3599999999999</v>
      </c>
      <c r="J658" s="68"/>
      <c r="K658" s="66">
        <v>3126</v>
      </c>
      <c r="L658" s="68" t="s">
        <v>150</v>
      </c>
    </row>
    <row r="659" spans="1:12">
      <c r="A659" s="63">
        <v>1600</v>
      </c>
      <c r="B659" s="63" t="s">
        <v>6013</v>
      </c>
      <c r="C659" s="64" t="s">
        <v>6671</v>
      </c>
      <c r="D659" s="65">
        <v>42832</v>
      </c>
      <c r="E659" s="66">
        <v>6</v>
      </c>
      <c r="F659" s="66">
        <v>61</v>
      </c>
      <c r="G659" s="66" t="str">
        <f>_xlfn.XLOOKUP(E659,Kustannuspaikat!$A$3:$A$8,Kustannuspaikat!$B$3:$B$8,"Tarkista KP-numero")</f>
        <v>Muut palvelut</v>
      </c>
      <c r="H659" s="66" t="str">
        <f>_xlfn.XLOOKUP(F659,Kustannuspaikat!$C$3:$C$13,Kustannuspaikat!$D$3:$D$13,"Tarkista KP-numero")</f>
        <v>Helsinki</v>
      </c>
      <c r="I659" s="67">
        <v>131.76</v>
      </c>
      <c r="J659" s="68"/>
      <c r="K659" s="66">
        <v>3126</v>
      </c>
      <c r="L659" s="68" t="s">
        <v>150</v>
      </c>
    </row>
    <row r="660" spans="1:12">
      <c r="A660" s="63">
        <v>1600</v>
      </c>
      <c r="B660" s="63" t="s">
        <v>6013</v>
      </c>
      <c r="C660" s="64" t="s">
        <v>6672</v>
      </c>
      <c r="D660" s="65">
        <v>42832</v>
      </c>
      <c r="E660" s="66">
        <v>2</v>
      </c>
      <c r="F660" s="66">
        <v>21</v>
      </c>
      <c r="G660" s="66" t="str">
        <f>_xlfn.XLOOKUP(E660,Kustannuspaikat!$A$3:$A$8,Kustannuspaikat!$B$3:$B$8,"Tarkista KP-numero")</f>
        <v>Konsultointi</v>
      </c>
      <c r="H660" s="66" t="str">
        <f>_xlfn.XLOOKUP(F660,Kustannuspaikat!$C$3:$C$13,Kustannuspaikat!$D$3:$D$13,"Tarkista KP-numero")</f>
        <v>Helsinki</v>
      </c>
      <c r="I660" s="67">
        <v>546.55999999999995</v>
      </c>
      <c r="J660" s="68"/>
      <c r="K660" s="66">
        <v>3126</v>
      </c>
      <c r="L660" s="68" t="s">
        <v>150</v>
      </c>
    </row>
    <row r="661" spans="1:12">
      <c r="A661" s="63">
        <v>1600</v>
      </c>
      <c r="B661" s="63" t="s">
        <v>6013</v>
      </c>
      <c r="C661" s="64" t="s">
        <v>6673</v>
      </c>
      <c r="D661" s="65">
        <v>42832</v>
      </c>
      <c r="E661" s="66">
        <v>2</v>
      </c>
      <c r="F661" s="66">
        <v>21</v>
      </c>
      <c r="G661" s="66" t="str">
        <f>_xlfn.XLOOKUP(E661,Kustannuspaikat!$A$3:$A$8,Kustannuspaikat!$B$3:$B$8,"Tarkista KP-numero")</f>
        <v>Konsultointi</v>
      </c>
      <c r="H661" s="66" t="str">
        <f>_xlfn.XLOOKUP(F661,Kustannuspaikat!$C$3:$C$13,Kustannuspaikat!$D$3:$D$13,"Tarkista KP-numero")</f>
        <v>Helsinki</v>
      </c>
      <c r="I661" s="67">
        <v>668.56</v>
      </c>
      <c r="J661" s="68"/>
      <c r="K661" s="66">
        <v>3126</v>
      </c>
      <c r="L661" s="68" t="s">
        <v>150</v>
      </c>
    </row>
    <row r="662" spans="1:12">
      <c r="A662" s="63">
        <v>1600</v>
      </c>
      <c r="B662" s="63" t="s">
        <v>6013</v>
      </c>
      <c r="C662" s="64" t="s">
        <v>6674</v>
      </c>
      <c r="D662" s="65">
        <v>42832</v>
      </c>
      <c r="E662" s="66">
        <v>2</v>
      </c>
      <c r="F662" s="66">
        <v>21</v>
      </c>
      <c r="G662" s="66" t="str">
        <f>_xlfn.XLOOKUP(E662,Kustannuspaikat!$A$3:$A$8,Kustannuspaikat!$B$3:$B$8,"Tarkista KP-numero")</f>
        <v>Konsultointi</v>
      </c>
      <c r="H662" s="66" t="str">
        <f>_xlfn.XLOOKUP(F662,Kustannuspaikat!$C$3:$C$13,Kustannuspaikat!$D$3:$D$13,"Tarkista KP-numero")</f>
        <v>Helsinki</v>
      </c>
      <c r="I662" s="67">
        <v>546.55999999999995</v>
      </c>
      <c r="J662" s="68"/>
      <c r="K662" s="66">
        <v>2497</v>
      </c>
      <c r="L662" s="68" t="s">
        <v>172</v>
      </c>
    </row>
    <row r="663" spans="1:12">
      <c r="A663" s="63">
        <v>1600</v>
      </c>
      <c r="B663" s="63" t="s">
        <v>6013</v>
      </c>
      <c r="C663" s="64" t="s">
        <v>6675</v>
      </c>
      <c r="D663" s="65">
        <v>42832</v>
      </c>
      <c r="E663" s="66">
        <v>2</v>
      </c>
      <c r="F663" s="66">
        <v>21</v>
      </c>
      <c r="G663" s="66" t="str">
        <f>_xlfn.XLOOKUP(E663,Kustannuspaikat!$A$3:$A$8,Kustannuspaikat!$B$3:$B$8,"Tarkista KP-numero")</f>
        <v>Konsultointi</v>
      </c>
      <c r="H663" s="66" t="str">
        <f>_xlfn.XLOOKUP(F663,Kustannuspaikat!$C$3:$C$13,Kustannuspaikat!$D$3:$D$13,"Tarkista KP-numero")</f>
        <v>Helsinki</v>
      </c>
      <c r="I663" s="67">
        <v>546.55999999999995</v>
      </c>
      <c r="J663" s="68"/>
      <c r="K663" s="66">
        <v>2497</v>
      </c>
      <c r="L663" s="68" t="s">
        <v>172</v>
      </c>
    </row>
    <row r="664" spans="1:12">
      <c r="A664" s="63">
        <v>1600</v>
      </c>
      <c r="B664" s="63" t="s">
        <v>6013</v>
      </c>
      <c r="C664" s="64" t="s">
        <v>6676</v>
      </c>
      <c r="D664" s="65">
        <v>42832</v>
      </c>
      <c r="E664" s="66">
        <v>6</v>
      </c>
      <c r="F664" s="66">
        <v>61</v>
      </c>
      <c r="G664" s="66" t="str">
        <f>_xlfn.XLOOKUP(E664,Kustannuspaikat!$A$3:$A$8,Kustannuspaikat!$B$3:$B$8,"Tarkista KP-numero")</f>
        <v>Muut palvelut</v>
      </c>
      <c r="H664" s="66" t="str">
        <f>_xlfn.XLOOKUP(F664,Kustannuspaikat!$C$3:$C$13,Kustannuspaikat!$D$3:$D$13,"Tarkista KP-numero")</f>
        <v>Helsinki</v>
      </c>
      <c r="I664" s="67">
        <v>131.76</v>
      </c>
      <c r="J664" s="68"/>
      <c r="K664" s="66">
        <v>2497</v>
      </c>
      <c r="L664" s="68" t="s">
        <v>172</v>
      </c>
    </row>
    <row r="665" spans="1:12">
      <c r="A665" s="63">
        <v>1600</v>
      </c>
      <c r="B665" s="63" t="s">
        <v>6013</v>
      </c>
      <c r="C665" s="64" t="s">
        <v>6677</v>
      </c>
      <c r="D665" s="65">
        <v>42832</v>
      </c>
      <c r="E665" s="66">
        <v>6</v>
      </c>
      <c r="F665" s="66">
        <v>61</v>
      </c>
      <c r="G665" s="66" t="str">
        <f>_xlfn.XLOOKUP(E665,Kustannuspaikat!$A$3:$A$8,Kustannuspaikat!$B$3:$B$8,"Tarkista KP-numero")</f>
        <v>Muut palvelut</v>
      </c>
      <c r="H665" s="66" t="str">
        <f>_xlfn.XLOOKUP(F665,Kustannuspaikat!$C$3:$C$13,Kustannuspaikat!$D$3:$D$13,"Tarkista KP-numero")</f>
        <v>Helsinki</v>
      </c>
      <c r="I665" s="67">
        <v>131.76</v>
      </c>
      <c r="J665" s="68"/>
      <c r="K665" s="66">
        <v>2497</v>
      </c>
      <c r="L665" s="68" t="s">
        <v>172</v>
      </c>
    </row>
    <row r="666" spans="1:12">
      <c r="A666" s="63">
        <v>1600</v>
      </c>
      <c r="B666" s="63" t="s">
        <v>6013</v>
      </c>
      <c r="C666" s="64" t="s">
        <v>6678</v>
      </c>
      <c r="D666" s="65">
        <v>42832</v>
      </c>
      <c r="E666" s="66">
        <v>2</v>
      </c>
      <c r="F666" s="66">
        <v>21</v>
      </c>
      <c r="G666" s="66" t="str">
        <f>_xlfn.XLOOKUP(E666,Kustannuspaikat!$A$3:$A$8,Kustannuspaikat!$B$3:$B$8,"Tarkista KP-numero")</f>
        <v>Konsultointi</v>
      </c>
      <c r="H666" s="66" t="str">
        <f>_xlfn.XLOOKUP(F666,Kustannuspaikat!$C$3:$C$13,Kustannuspaikat!$D$3:$D$13,"Tarkista KP-numero")</f>
        <v>Helsinki</v>
      </c>
      <c r="I666" s="67">
        <v>2263.1</v>
      </c>
      <c r="J666" s="68"/>
      <c r="K666" s="66">
        <v>2497</v>
      </c>
      <c r="L666" s="68" t="s">
        <v>172</v>
      </c>
    </row>
    <row r="667" spans="1:12">
      <c r="A667" s="63">
        <v>1600</v>
      </c>
      <c r="B667" s="63" t="s">
        <v>6013</v>
      </c>
      <c r="C667" s="64" t="s">
        <v>6679</v>
      </c>
      <c r="D667" s="65">
        <v>42832</v>
      </c>
      <c r="E667" s="66">
        <v>6</v>
      </c>
      <c r="F667" s="66">
        <v>61</v>
      </c>
      <c r="G667" s="66" t="str">
        <f>_xlfn.XLOOKUP(E667,Kustannuspaikat!$A$3:$A$8,Kustannuspaikat!$B$3:$B$8,"Tarkista KP-numero")</f>
        <v>Muut palvelut</v>
      </c>
      <c r="H667" s="66" t="str">
        <f>_xlfn.XLOOKUP(F667,Kustannuspaikat!$C$3:$C$13,Kustannuspaikat!$D$3:$D$13,"Tarkista KP-numero")</f>
        <v>Helsinki</v>
      </c>
      <c r="I667" s="67">
        <v>131.76</v>
      </c>
      <c r="J667" s="68"/>
      <c r="K667" s="66">
        <v>2497</v>
      </c>
      <c r="L667" s="68" t="s">
        <v>172</v>
      </c>
    </row>
    <row r="668" spans="1:12">
      <c r="A668" s="63">
        <v>1600</v>
      </c>
      <c r="B668" s="63" t="s">
        <v>6013</v>
      </c>
      <c r="C668" s="64" t="s">
        <v>6680</v>
      </c>
      <c r="D668" s="65">
        <v>42832</v>
      </c>
      <c r="E668" s="66">
        <v>2</v>
      </c>
      <c r="F668" s="66">
        <v>21</v>
      </c>
      <c r="G668" s="66" t="str">
        <f>_xlfn.XLOOKUP(E668,Kustannuspaikat!$A$3:$A$8,Kustannuspaikat!$B$3:$B$8,"Tarkista KP-numero")</f>
        <v>Konsultointi</v>
      </c>
      <c r="H668" s="66" t="str">
        <f>_xlfn.XLOOKUP(F668,Kustannuspaikat!$C$3:$C$13,Kustannuspaikat!$D$3:$D$13,"Tarkista KP-numero")</f>
        <v>Helsinki</v>
      </c>
      <c r="I668" s="67">
        <v>546.55999999999995</v>
      </c>
      <c r="J668" s="68"/>
      <c r="K668" s="66">
        <v>2497</v>
      </c>
      <c r="L668" s="68" t="s">
        <v>172</v>
      </c>
    </row>
    <row r="669" spans="1:12">
      <c r="A669" s="63">
        <v>1600</v>
      </c>
      <c r="B669" s="63" t="s">
        <v>6013</v>
      </c>
      <c r="C669" s="64" t="s">
        <v>6681</v>
      </c>
      <c r="D669" s="65">
        <v>42832</v>
      </c>
      <c r="E669" s="66">
        <v>6</v>
      </c>
      <c r="F669" s="66">
        <v>61</v>
      </c>
      <c r="G669" s="66" t="str">
        <f>_xlfn.XLOOKUP(E669,Kustannuspaikat!$A$3:$A$8,Kustannuspaikat!$B$3:$B$8,"Tarkista KP-numero")</f>
        <v>Muut palvelut</v>
      </c>
      <c r="H669" s="66" t="str">
        <f>_xlfn.XLOOKUP(F669,Kustannuspaikat!$C$3:$C$13,Kustannuspaikat!$D$3:$D$13,"Tarkista KP-numero")</f>
        <v>Helsinki</v>
      </c>
      <c r="I669" s="67">
        <v>131.76</v>
      </c>
      <c r="J669" s="68"/>
      <c r="K669" s="66">
        <v>2497</v>
      </c>
      <c r="L669" s="68" t="s">
        <v>172</v>
      </c>
    </row>
    <row r="670" spans="1:12">
      <c r="A670" s="63">
        <v>1600</v>
      </c>
      <c r="B670" s="63" t="s">
        <v>6013</v>
      </c>
      <c r="C670" s="64" t="s">
        <v>6682</v>
      </c>
      <c r="D670" s="65">
        <v>42832</v>
      </c>
      <c r="E670" s="66">
        <v>2</v>
      </c>
      <c r="F670" s="66">
        <v>21</v>
      </c>
      <c r="G670" s="66" t="str">
        <f>_xlfn.XLOOKUP(E670,Kustannuspaikat!$A$3:$A$8,Kustannuspaikat!$B$3:$B$8,"Tarkista KP-numero")</f>
        <v>Konsultointi</v>
      </c>
      <c r="H670" s="66" t="str">
        <f>_xlfn.XLOOKUP(F670,Kustannuspaikat!$C$3:$C$13,Kustannuspaikat!$D$3:$D$13,"Tarkista KP-numero")</f>
        <v>Helsinki</v>
      </c>
      <c r="I670" s="67">
        <v>1472.54</v>
      </c>
      <c r="J670" s="68"/>
      <c r="K670" s="66">
        <v>2497</v>
      </c>
      <c r="L670" s="68" t="s">
        <v>172</v>
      </c>
    </row>
    <row r="671" spans="1:12">
      <c r="A671" s="63">
        <v>1600</v>
      </c>
      <c r="B671" s="63" t="s">
        <v>6013</v>
      </c>
      <c r="C671" s="64" t="s">
        <v>6683</v>
      </c>
      <c r="D671" s="65">
        <v>42832</v>
      </c>
      <c r="E671" s="66">
        <v>2</v>
      </c>
      <c r="F671" s="66">
        <v>21</v>
      </c>
      <c r="G671" s="66" t="str">
        <f>_xlfn.XLOOKUP(E671,Kustannuspaikat!$A$3:$A$8,Kustannuspaikat!$B$3:$B$8,"Tarkista KP-numero")</f>
        <v>Konsultointi</v>
      </c>
      <c r="H671" s="66" t="str">
        <f>_xlfn.XLOOKUP(F671,Kustannuspaikat!$C$3:$C$13,Kustannuspaikat!$D$3:$D$13,"Tarkista KP-numero")</f>
        <v>Helsinki</v>
      </c>
      <c r="I671" s="67">
        <v>1482.3</v>
      </c>
      <c r="J671" s="68"/>
      <c r="K671" s="66">
        <v>2497</v>
      </c>
      <c r="L671" s="68" t="s">
        <v>172</v>
      </c>
    </row>
    <row r="672" spans="1:12">
      <c r="A672" s="63">
        <v>1600</v>
      </c>
      <c r="B672" s="63" t="s">
        <v>6013</v>
      </c>
      <c r="C672" s="64" t="s">
        <v>6684</v>
      </c>
      <c r="D672" s="65">
        <v>42832</v>
      </c>
      <c r="E672" s="66">
        <v>6</v>
      </c>
      <c r="F672" s="66">
        <v>61</v>
      </c>
      <c r="G672" s="66" t="str">
        <f>_xlfn.XLOOKUP(E672,Kustannuspaikat!$A$3:$A$8,Kustannuspaikat!$B$3:$B$8,"Tarkista KP-numero")</f>
        <v>Muut palvelut</v>
      </c>
      <c r="H672" s="66" t="str">
        <f>_xlfn.XLOOKUP(F672,Kustannuspaikat!$C$3:$C$13,Kustannuspaikat!$D$3:$D$13,"Tarkista KP-numero")</f>
        <v>Helsinki</v>
      </c>
      <c r="I672" s="67">
        <v>253.76</v>
      </c>
      <c r="J672" s="68"/>
      <c r="K672" s="66">
        <v>2497</v>
      </c>
      <c r="L672" s="68" t="s">
        <v>172</v>
      </c>
    </row>
    <row r="673" spans="1:12">
      <c r="A673" s="63">
        <v>1600</v>
      </c>
      <c r="B673" s="63" t="s">
        <v>6013</v>
      </c>
      <c r="C673" s="64" t="s">
        <v>6685</v>
      </c>
      <c r="D673" s="65">
        <v>42832</v>
      </c>
      <c r="E673" s="66">
        <v>2</v>
      </c>
      <c r="F673" s="66">
        <v>21</v>
      </c>
      <c r="G673" s="66" t="str">
        <f>_xlfn.XLOOKUP(E673,Kustannuspaikat!$A$3:$A$8,Kustannuspaikat!$B$3:$B$8,"Tarkista KP-numero")</f>
        <v>Konsultointi</v>
      </c>
      <c r="H673" s="66" t="str">
        <f>_xlfn.XLOOKUP(F673,Kustannuspaikat!$C$3:$C$13,Kustannuspaikat!$D$3:$D$13,"Tarkista KP-numero")</f>
        <v>Helsinki</v>
      </c>
      <c r="I673" s="67">
        <v>668.56</v>
      </c>
      <c r="J673" s="68"/>
      <c r="K673" s="66">
        <v>2497</v>
      </c>
      <c r="L673" s="68" t="s">
        <v>172</v>
      </c>
    </row>
    <row r="674" spans="1:12">
      <c r="A674" s="63">
        <v>1600</v>
      </c>
      <c r="B674" s="63" t="s">
        <v>6013</v>
      </c>
      <c r="C674" s="64" t="s">
        <v>6686</v>
      </c>
      <c r="D674" s="65">
        <v>42832</v>
      </c>
      <c r="E674" s="66">
        <v>2</v>
      </c>
      <c r="F674" s="66">
        <v>21</v>
      </c>
      <c r="G674" s="66" t="str">
        <f>_xlfn.XLOOKUP(E674,Kustannuspaikat!$A$3:$A$8,Kustannuspaikat!$B$3:$B$8,"Tarkista KP-numero")</f>
        <v>Konsultointi</v>
      </c>
      <c r="H674" s="66" t="str">
        <f>_xlfn.XLOOKUP(F674,Kustannuspaikat!$C$3:$C$13,Kustannuspaikat!$D$3:$D$13,"Tarkista KP-numero")</f>
        <v>Helsinki</v>
      </c>
      <c r="I674" s="67">
        <v>1083.3599999999999</v>
      </c>
      <c r="J674" s="68"/>
      <c r="K674" s="66">
        <v>2497</v>
      </c>
      <c r="L674" s="68" t="s">
        <v>172</v>
      </c>
    </row>
    <row r="675" spans="1:12">
      <c r="A675" s="63">
        <v>1600</v>
      </c>
      <c r="B675" s="63" t="s">
        <v>6013</v>
      </c>
      <c r="C675" s="64" t="s">
        <v>6687</v>
      </c>
      <c r="D675" s="65">
        <v>42832</v>
      </c>
      <c r="E675" s="66">
        <v>2</v>
      </c>
      <c r="F675" s="66">
        <v>21</v>
      </c>
      <c r="G675" s="66" t="str">
        <f>_xlfn.XLOOKUP(E675,Kustannuspaikat!$A$3:$A$8,Kustannuspaikat!$B$3:$B$8,"Tarkista KP-numero")</f>
        <v>Konsultointi</v>
      </c>
      <c r="H675" s="66" t="str">
        <f>_xlfn.XLOOKUP(F675,Kustannuspaikat!$C$3:$C$13,Kustannuspaikat!$D$3:$D$13,"Tarkista KP-numero")</f>
        <v>Helsinki</v>
      </c>
      <c r="I675" s="67">
        <v>668.56</v>
      </c>
      <c r="J675" s="68"/>
      <c r="K675" s="66">
        <v>2497</v>
      </c>
      <c r="L675" s="68" t="s">
        <v>172</v>
      </c>
    </row>
    <row r="676" spans="1:12">
      <c r="A676" s="63">
        <v>1600</v>
      </c>
      <c r="B676" s="63" t="s">
        <v>6013</v>
      </c>
      <c r="C676" s="64" t="s">
        <v>6688</v>
      </c>
      <c r="D676" s="65">
        <v>42832</v>
      </c>
      <c r="E676" s="66">
        <v>2</v>
      </c>
      <c r="F676" s="66">
        <v>21</v>
      </c>
      <c r="G676" s="66" t="str">
        <f>_xlfn.XLOOKUP(E676,Kustannuspaikat!$A$3:$A$8,Kustannuspaikat!$B$3:$B$8,"Tarkista KP-numero")</f>
        <v>Konsultointi</v>
      </c>
      <c r="H676" s="66" t="str">
        <f>_xlfn.XLOOKUP(F676,Kustannuspaikat!$C$3:$C$13,Kustannuspaikat!$D$3:$D$13,"Tarkista KP-numero")</f>
        <v>Helsinki</v>
      </c>
      <c r="I676" s="67">
        <v>668.56</v>
      </c>
      <c r="J676" s="68"/>
      <c r="K676" s="66">
        <v>2497</v>
      </c>
      <c r="L676" s="68" t="s">
        <v>172</v>
      </c>
    </row>
    <row r="677" spans="1:12">
      <c r="A677" s="63">
        <v>1600</v>
      </c>
      <c r="B677" s="63" t="s">
        <v>6013</v>
      </c>
      <c r="C677" s="64" t="s">
        <v>6689</v>
      </c>
      <c r="D677" s="65">
        <v>42832</v>
      </c>
      <c r="E677" s="66">
        <v>2</v>
      </c>
      <c r="F677" s="66">
        <v>21</v>
      </c>
      <c r="G677" s="66" t="str">
        <f>_xlfn.XLOOKUP(E677,Kustannuspaikat!$A$3:$A$8,Kustannuspaikat!$B$3:$B$8,"Tarkista KP-numero")</f>
        <v>Konsultointi</v>
      </c>
      <c r="H677" s="66" t="str">
        <f>_xlfn.XLOOKUP(F677,Kustannuspaikat!$C$3:$C$13,Kustannuspaikat!$D$3:$D$13,"Tarkista KP-numero")</f>
        <v>Helsinki</v>
      </c>
      <c r="I677" s="67">
        <v>668.56</v>
      </c>
      <c r="J677" s="68"/>
      <c r="K677" s="66">
        <v>2497</v>
      </c>
      <c r="L677" s="68" t="s">
        <v>172</v>
      </c>
    </row>
    <row r="678" spans="1:12">
      <c r="A678" s="63">
        <v>1600</v>
      </c>
      <c r="B678" s="63" t="s">
        <v>6013</v>
      </c>
      <c r="C678" s="64" t="s">
        <v>6690</v>
      </c>
      <c r="D678" s="65">
        <v>42832</v>
      </c>
      <c r="E678" s="66">
        <v>6</v>
      </c>
      <c r="F678" s="66">
        <v>61</v>
      </c>
      <c r="G678" s="66" t="str">
        <f>_xlfn.XLOOKUP(E678,Kustannuspaikat!$A$3:$A$8,Kustannuspaikat!$B$3:$B$8,"Tarkista KP-numero")</f>
        <v>Muut palvelut</v>
      </c>
      <c r="H678" s="66" t="str">
        <f>_xlfn.XLOOKUP(F678,Kustannuspaikat!$C$3:$C$13,Kustannuspaikat!$D$3:$D$13,"Tarkista KP-numero")</f>
        <v>Helsinki</v>
      </c>
      <c r="I678" s="67">
        <v>668.56</v>
      </c>
      <c r="J678" s="68"/>
      <c r="K678" s="66">
        <v>2497</v>
      </c>
      <c r="L678" s="68" t="s">
        <v>172</v>
      </c>
    </row>
    <row r="679" spans="1:12">
      <c r="A679" s="63">
        <v>1600</v>
      </c>
      <c r="B679" s="63" t="s">
        <v>6013</v>
      </c>
      <c r="C679" s="64" t="s">
        <v>6691</v>
      </c>
      <c r="D679" s="65">
        <v>42832</v>
      </c>
      <c r="E679" s="66">
        <v>2</v>
      </c>
      <c r="F679" s="66">
        <v>21</v>
      </c>
      <c r="G679" s="66" t="str">
        <f>_xlfn.XLOOKUP(E679,Kustannuspaikat!$A$3:$A$8,Kustannuspaikat!$B$3:$B$8,"Tarkista KP-numero")</f>
        <v>Konsultointi</v>
      </c>
      <c r="H679" s="66" t="str">
        <f>_xlfn.XLOOKUP(F679,Kustannuspaikat!$C$3:$C$13,Kustannuspaikat!$D$3:$D$13,"Tarkista KP-numero")</f>
        <v>Helsinki</v>
      </c>
      <c r="I679" s="67">
        <v>546.55999999999995</v>
      </c>
      <c r="J679" s="68"/>
      <c r="K679" s="66">
        <v>2497</v>
      </c>
      <c r="L679" s="68" t="s">
        <v>172</v>
      </c>
    </row>
    <row r="680" spans="1:12">
      <c r="A680" s="63">
        <v>1600</v>
      </c>
      <c r="B680" s="63" t="s">
        <v>6013</v>
      </c>
      <c r="C680" s="64" t="s">
        <v>6692</v>
      </c>
      <c r="D680" s="65">
        <v>42833</v>
      </c>
      <c r="E680" s="66">
        <v>6</v>
      </c>
      <c r="F680" s="66">
        <v>62</v>
      </c>
      <c r="G680" s="66" t="str">
        <f>_xlfn.XLOOKUP(E680,Kustannuspaikat!$A$3:$A$8,Kustannuspaikat!$B$3:$B$8,"Tarkista KP-numero")</f>
        <v>Muut palvelut</v>
      </c>
      <c r="H680" s="66" t="str">
        <f>_xlfn.XLOOKUP(F680,Kustannuspaikat!$C$3:$C$13,Kustannuspaikat!$D$3:$D$13,"Tarkista KP-numero")</f>
        <v>Tampere</v>
      </c>
      <c r="I680" s="67">
        <v>481.9</v>
      </c>
      <c r="J680" s="68"/>
      <c r="K680" s="66">
        <v>1440</v>
      </c>
      <c r="L680" s="68" t="s">
        <v>195</v>
      </c>
    </row>
    <row r="681" spans="1:12">
      <c r="A681" s="63">
        <v>1600</v>
      </c>
      <c r="B681" s="63" t="s">
        <v>6013</v>
      </c>
      <c r="C681" s="64" t="s">
        <v>6693</v>
      </c>
      <c r="D681" s="65">
        <v>42833</v>
      </c>
      <c r="E681" s="66">
        <v>6</v>
      </c>
      <c r="F681" s="66">
        <v>62</v>
      </c>
      <c r="G681" s="66" t="str">
        <f>_xlfn.XLOOKUP(E681,Kustannuspaikat!$A$3:$A$8,Kustannuspaikat!$B$3:$B$8,"Tarkista KP-numero")</f>
        <v>Muut palvelut</v>
      </c>
      <c r="H681" s="66" t="str">
        <f>_xlfn.XLOOKUP(F681,Kustannuspaikat!$C$3:$C$13,Kustannuspaikat!$D$3:$D$13,"Tarkista KP-numero")</f>
        <v>Tampere</v>
      </c>
      <c r="I681" s="68"/>
      <c r="J681" s="67">
        <v>-1445.7</v>
      </c>
      <c r="K681" s="66">
        <v>1440</v>
      </c>
      <c r="L681" s="68" t="s">
        <v>195</v>
      </c>
    </row>
    <row r="682" spans="1:12">
      <c r="A682" s="63">
        <v>1600</v>
      </c>
      <c r="B682" s="63" t="s">
        <v>6013</v>
      </c>
      <c r="C682" s="64" t="s">
        <v>6694</v>
      </c>
      <c r="D682" s="65">
        <v>42833</v>
      </c>
      <c r="E682" s="66">
        <v>6</v>
      </c>
      <c r="F682" s="66">
        <v>62</v>
      </c>
      <c r="G682" s="66" t="str">
        <f>_xlfn.XLOOKUP(E682,Kustannuspaikat!$A$3:$A$8,Kustannuspaikat!$B$3:$B$8,"Tarkista KP-numero")</f>
        <v>Muut palvelut</v>
      </c>
      <c r="H682" s="66" t="str">
        <f>_xlfn.XLOOKUP(F682,Kustannuspaikat!$C$3:$C$13,Kustannuspaikat!$D$3:$D$13,"Tarkista KP-numero")</f>
        <v>Tampere</v>
      </c>
      <c r="I682" s="67">
        <v>963.8</v>
      </c>
      <c r="J682" s="68"/>
      <c r="K682" s="66">
        <v>1440</v>
      </c>
      <c r="L682" s="68" t="s">
        <v>195</v>
      </c>
    </row>
    <row r="683" spans="1:12">
      <c r="A683" s="63">
        <v>1600</v>
      </c>
      <c r="B683" s="63" t="s">
        <v>6013</v>
      </c>
      <c r="C683" s="64" t="s">
        <v>6695</v>
      </c>
      <c r="D683" s="65">
        <v>42838</v>
      </c>
      <c r="E683" s="66">
        <v>1</v>
      </c>
      <c r="F683" s="66">
        <v>12</v>
      </c>
      <c r="G683" s="66" t="str">
        <f>_xlfn.XLOOKUP(E683,Kustannuspaikat!$A$3:$A$8,Kustannuspaikat!$B$3:$B$8,"Tarkista KP-numero")</f>
        <v>Kirjanpito</v>
      </c>
      <c r="H683" s="66" t="str">
        <f>_xlfn.XLOOKUP(F683,Kustannuspaikat!$C$3:$C$13,Kustannuspaikat!$D$3:$D$13,"Tarkista KP-numero")</f>
        <v>Tampere</v>
      </c>
      <c r="I683" s="67">
        <v>1220</v>
      </c>
      <c r="J683" s="68"/>
      <c r="K683" s="66">
        <v>133</v>
      </c>
      <c r="L683" s="68" t="s">
        <v>269</v>
      </c>
    </row>
    <row r="684" spans="1:12">
      <c r="A684" s="63">
        <v>1600</v>
      </c>
      <c r="B684" s="63" t="s">
        <v>6013</v>
      </c>
      <c r="C684" s="64" t="s">
        <v>6696</v>
      </c>
      <c r="D684" s="65">
        <v>42838</v>
      </c>
      <c r="E684" s="66">
        <v>1</v>
      </c>
      <c r="F684" s="66">
        <v>12</v>
      </c>
      <c r="G684" s="66" t="str">
        <f>_xlfn.XLOOKUP(E684,Kustannuspaikat!$A$3:$A$8,Kustannuspaikat!$B$3:$B$8,"Tarkista KP-numero")</f>
        <v>Kirjanpito</v>
      </c>
      <c r="H684" s="66" t="str">
        <f>_xlfn.XLOOKUP(F684,Kustannuspaikat!$C$3:$C$13,Kustannuspaikat!$D$3:$D$13,"Tarkista KP-numero")</f>
        <v>Tampere</v>
      </c>
      <c r="I684" s="67">
        <v>1622.6</v>
      </c>
      <c r="J684" s="68"/>
      <c r="K684" s="66">
        <v>346</v>
      </c>
      <c r="L684" s="68" t="s">
        <v>244</v>
      </c>
    </row>
    <row r="685" spans="1:12">
      <c r="A685" s="63">
        <v>1600</v>
      </c>
      <c r="B685" s="63" t="s">
        <v>6013</v>
      </c>
      <c r="C685" s="64" t="s">
        <v>6697</v>
      </c>
      <c r="D685" s="65">
        <v>42838</v>
      </c>
      <c r="E685" s="66">
        <v>6</v>
      </c>
      <c r="F685" s="66">
        <v>61</v>
      </c>
      <c r="G685" s="66" t="str">
        <f>_xlfn.XLOOKUP(E685,Kustannuspaikat!$A$3:$A$8,Kustannuspaikat!$B$3:$B$8,"Tarkista KP-numero")</f>
        <v>Muut palvelut</v>
      </c>
      <c r="H685" s="66" t="str">
        <f>_xlfn.XLOOKUP(F685,Kustannuspaikat!$C$3:$C$13,Kustannuspaikat!$D$3:$D$13,"Tarkista KP-numero")</f>
        <v>Helsinki</v>
      </c>
      <c r="I685" s="67">
        <v>1376.16</v>
      </c>
      <c r="J685" s="68"/>
      <c r="K685" s="66">
        <v>613</v>
      </c>
      <c r="L685" s="68" t="s">
        <v>226</v>
      </c>
    </row>
    <row r="686" spans="1:12">
      <c r="A686" s="63">
        <v>1600</v>
      </c>
      <c r="B686" s="63" t="s">
        <v>6013</v>
      </c>
      <c r="C686" s="64" t="s">
        <v>6698</v>
      </c>
      <c r="D686" s="65">
        <v>42838</v>
      </c>
      <c r="E686" s="66">
        <v>2</v>
      </c>
      <c r="F686" s="66">
        <v>22</v>
      </c>
      <c r="G686" s="66" t="str">
        <f>_xlfn.XLOOKUP(E686,Kustannuspaikat!$A$3:$A$8,Kustannuspaikat!$B$3:$B$8,"Tarkista KP-numero")</f>
        <v>Konsultointi</v>
      </c>
      <c r="H686" s="66" t="str">
        <f>_xlfn.XLOOKUP(F686,Kustannuspaikat!$C$3:$C$13,Kustannuspaikat!$D$3:$D$13,"Tarkista KP-numero")</f>
        <v>Tampere</v>
      </c>
      <c r="I686" s="67">
        <v>1622.6</v>
      </c>
      <c r="J686" s="68"/>
      <c r="K686" s="66">
        <v>1927</v>
      </c>
      <c r="L686" s="68" t="s">
        <v>191</v>
      </c>
    </row>
    <row r="687" spans="1:12">
      <c r="A687" s="63">
        <v>1600</v>
      </c>
      <c r="B687" s="63" t="s">
        <v>6013</v>
      </c>
      <c r="C687" s="64" t="s">
        <v>6699</v>
      </c>
      <c r="D687" s="65">
        <v>42838</v>
      </c>
      <c r="E687" s="66">
        <v>6</v>
      </c>
      <c r="F687" s="66">
        <v>61</v>
      </c>
      <c r="G687" s="66" t="str">
        <f>_xlfn.XLOOKUP(E687,Kustannuspaikat!$A$3:$A$8,Kustannuspaikat!$B$3:$B$8,"Tarkista KP-numero")</f>
        <v>Muut palvelut</v>
      </c>
      <c r="H687" s="66" t="str">
        <f>_xlfn.XLOOKUP(F687,Kustannuspaikat!$C$3:$C$13,Kustannuspaikat!$D$3:$D$13,"Tarkista KP-numero")</f>
        <v>Helsinki</v>
      </c>
      <c r="I687" s="67">
        <v>1089.46</v>
      </c>
      <c r="J687" s="68"/>
      <c r="K687" s="66">
        <v>2078</v>
      </c>
      <c r="L687" s="68" t="s">
        <v>185</v>
      </c>
    </row>
    <row r="688" spans="1:12">
      <c r="A688" s="63">
        <v>1600</v>
      </c>
      <c r="B688" s="63" t="s">
        <v>6013</v>
      </c>
      <c r="C688" s="64" t="s">
        <v>6700</v>
      </c>
      <c r="D688" s="65">
        <v>42838</v>
      </c>
      <c r="E688" s="66">
        <v>1</v>
      </c>
      <c r="F688" s="66">
        <v>12</v>
      </c>
      <c r="G688" s="66" t="str">
        <f>_xlfn.XLOOKUP(E688,Kustannuspaikat!$A$3:$A$8,Kustannuspaikat!$B$3:$B$8,"Tarkista KP-numero")</f>
        <v>Kirjanpito</v>
      </c>
      <c r="H688" s="66" t="str">
        <f>_xlfn.XLOOKUP(F688,Kustannuspaikat!$C$3:$C$13,Kustannuspaikat!$D$3:$D$13,"Tarkista KP-numero")</f>
        <v>Tampere</v>
      </c>
      <c r="I688" s="67">
        <v>1256.5999999999999</v>
      </c>
      <c r="J688" s="68"/>
      <c r="K688" s="66">
        <v>1126</v>
      </c>
      <c r="L688" s="68" t="s">
        <v>201</v>
      </c>
    </row>
    <row r="689" spans="1:12">
      <c r="A689" s="63">
        <v>1600</v>
      </c>
      <c r="B689" s="63" t="s">
        <v>6013</v>
      </c>
      <c r="C689" s="64" t="s">
        <v>6701</v>
      </c>
      <c r="D689" s="65">
        <v>42838</v>
      </c>
      <c r="E689" s="66">
        <v>1</v>
      </c>
      <c r="F689" s="66">
        <v>12</v>
      </c>
      <c r="G689" s="66" t="str">
        <f>_xlfn.XLOOKUP(E689,Kustannuspaikat!$A$3:$A$8,Kustannuspaikat!$B$3:$B$8,"Tarkista KP-numero")</f>
        <v>Kirjanpito</v>
      </c>
      <c r="H689" s="66" t="str">
        <f>_xlfn.XLOOKUP(F689,Kustannuspaikat!$C$3:$C$13,Kustannuspaikat!$D$3:$D$13,"Tarkista KP-numero")</f>
        <v>Tampere</v>
      </c>
      <c r="I689" s="67">
        <v>1622.6</v>
      </c>
      <c r="J689" s="68"/>
      <c r="K689" s="66">
        <v>1511</v>
      </c>
      <c r="L689" s="68" t="s">
        <v>194</v>
      </c>
    </row>
    <row r="690" spans="1:12">
      <c r="A690" s="63">
        <v>1600</v>
      </c>
      <c r="B690" s="63" t="s">
        <v>6013</v>
      </c>
      <c r="C690" s="64" t="s">
        <v>6702</v>
      </c>
      <c r="D690" s="65">
        <v>42838</v>
      </c>
      <c r="E690" s="66">
        <v>1</v>
      </c>
      <c r="F690" s="66">
        <v>12</v>
      </c>
      <c r="G690" s="66" t="str">
        <f>_xlfn.XLOOKUP(E690,Kustannuspaikat!$A$3:$A$8,Kustannuspaikat!$B$3:$B$8,"Tarkista KP-numero")</f>
        <v>Kirjanpito</v>
      </c>
      <c r="H690" s="66" t="str">
        <f>_xlfn.XLOOKUP(F690,Kustannuspaikat!$C$3:$C$13,Kustannuspaikat!$D$3:$D$13,"Tarkista KP-numero")</f>
        <v>Tampere</v>
      </c>
      <c r="I690" s="67">
        <v>1298.08</v>
      </c>
      <c r="J690" s="68"/>
      <c r="K690" s="66">
        <v>1511</v>
      </c>
      <c r="L690" s="68" t="s">
        <v>194</v>
      </c>
    </row>
    <row r="691" spans="1:12">
      <c r="A691" s="63">
        <v>1600</v>
      </c>
      <c r="B691" s="63" t="s">
        <v>6013</v>
      </c>
      <c r="C691" s="64" t="s">
        <v>6703</v>
      </c>
      <c r="D691" s="65">
        <v>42838</v>
      </c>
      <c r="E691" s="66">
        <v>1</v>
      </c>
      <c r="F691" s="66">
        <v>12</v>
      </c>
      <c r="G691" s="66" t="str">
        <f>_xlfn.XLOOKUP(E691,Kustannuspaikat!$A$3:$A$8,Kustannuspaikat!$B$3:$B$8,"Tarkista KP-numero")</f>
        <v>Kirjanpito</v>
      </c>
      <c r="H691" s="66" t="str">
        <f>_xlfn.XLOOKUP(F691,Kustannuspaikat!$C$3:$C$13,Kustannuspaikat!$D$3:$D$13,"Tarkista KP-numero")</f>
        <v>Tampere</v>
      </c>
      <c r="I691" s="67">
        <v>1005.28</v>
      </c>
      <c r="J691" s="68"/>
      <c r="K691" s="66">
        <v>1511</v>
      </c>
      <c r="L691" s="68" t="s">
        <v>194</v>
      </c>
    </row>
    <row r="692" spans="1:12">
      <c r="A692" s="63">
        <v>1600</v>
      </c>
      <c r="B692" s="63" t="s">
        <v>6013</v>
      </c>
      <c r="C692" s="64" t="s">
        <v>6704</v>
      </c>
      <c r="D692" s="65">
        <v>42838</v>
      </c>
      <c r="E692" s="66">
        <v>2</v>
      </c>
      <c r="F692" s="66">
        <v>22</v>
      </c>
      <c r="G692" s="66" t="str">
        <f>_xlfn.XLOOKUP(E692,Kustannuspaikat!$A$3:$A$8,Kustannuspaikat!$B$3:$B$8,"Tarkista KP-numero")</f>
        <v>Konsultointi</v>
      </c>
      <c r="H692" s="66" t="str">
        <f>_xlfn.XLOOKUP(F692,Kustannuspaikat!$C$3:$C$13,Kustannuspaikat!$D$3:$D$13,"Tarkista KP-numero")</f>
        <v>Tampere</v>
      </c>
      <c r="I692" s="67">
        <v>1298.08</v>
      </c>
      <c r="J692" s="68"/>
      <c r="K692" s="66">
        <v>100</v>
      </c>
      <c r="L692" s="68" t="s">
        <v>280</v>
      </c>
    </row>
    <row r="693" spans="1:12">
      <c r="A693" s="63">
        <v>1600</v>
      </c>
      <c r="B693" s="63" t="s">
        <v>6013</v>
      </c>
      <c r="C693" s="64" t="s">
        <v>6705</v>
      </c>
      <c r="D693" s="65">
        <v>42838</v>
      </c>
      <c r="E693" s="66">
        <v>3</v>
      </c>
      <c r="F693" s="68"/>
      <c r="G693" s="66" t="str">
        <f>_xlfn.XLOOKUP(E693,Kustannuspaikat!$A$3:$A$8,Kustannuspaikat!$B$3:$B$8,"Tarkista KP-numero")</f>
        <v>Seminaarit</v>
      </c>
      <c r="H693" s="66" t="str">
        <f>_xlfn.XLOOKUP(F693,Kustannuspaikat!$C$3:$C$13,Kustannuspaikat!$D$3:$D$13,"Tarkista KP-numero")</f>
        <v>Tarkista KP-numero</v>
      </c>
      <c r="I693" s="67">
        <v>219.6</v>
      </c>
      <c r="J693" s="68"/>
      <c r="K693" s="66">
        <v>346</v>
      </c>
      <c r="L693" s="68" t="s">
        <v>244</v>
      </c>
    </row>
    <row r="694" spans="1:12">
      <c r="A694" s="63">
        <v>1600</v>
      </c>
      <c r="B694" s="63" t="s">
        <v>6013</v>
      </c>
      <c r="C694" s="64" t="s">
        <v>6706</v>
      </c>
      <c r="D694" s="65">
        <v>42838</v>
      </c>
      <c r="E694" s="66">
        <v>1</v>
      </c>
      <c r="F694" s="66">
        <v>12</v>
      </c>
      <c r="G694" s="66" t="str">
        <f>_xlfn.XLOOKUP(E694,Kustannuspaikat!$A$3:$A$8,Kustannuspaikat!$B$3:$B$8,"Tarkista KP-numero")</f>
        <v>Kirjanpito</v>
      </c>
      <c r="H694" s="66" t="str">
        <f>_xlfn.XLOOKUP(F694,Kustannuspaikat!$C$3:$C$13,Kustannuspaikat!$D$3:$D$13,"Tarkista KP-numero")</f>
        <v>Tampere</v>
      </c>
      <c r="I694" s="67">
        <v>610</v>
      </c>
      <c r="J694" s="68"/>
      <c r="K694" s="66">
        <v>515</v>
      </c>
      <c r="L694" s="68" t="s">
        <v>234</v>
      </c>
    </row>
    <row r="695" spans="1:12">
      <c r="A695" s="63">
        <v>1600</v>
      </c>
      <c r="B695" s="63" t="s">
        <v>6013</v>
      </c>
      <c r="C695" s="64" t="s">
        <v>6707</v>
      </c>
      <c r="D695" s="65">
        <v>42838</v>
      </c>
      <c r="E695" s="66">
        <v>1</v>
      </c>
      <c r="F695" s="66">
        <v>12</v>
      </c>
      <c r="G695" s="66" t="str">
        <f>_xlfn.XLOOKUP(E695,Kustannuspaikat!$A$3:$A$8,Kustannuspaikat!$B$3:$B$8,"Tarkista KP-numero")</f>
        <v>Kirjanpito</v>
      </c>
      <c r="H695" s="66" t="str">
        <f>_xlfn.XLOOKUP(F695,Kustannuspaikat!$C$3:$C$13,Kustannuspaikat!$D$3:$D$13,"Tarkista KP-numero")</f>
        <v>Tampere</v>
      </c>
      <c r="I695" s="67">
        <v>1135.82</v>
      </c>
      <c r="J695" s="68"/>
      <c r="K695" s="66">
        <v>133</v>
      </c>
      <c r="L695" s="68" t="s">
        <v>269</v>
      </c>
    </row>
    <row r="696" spans="1:12">
      <c r="A696" s="63">
        <v>1600</v>
      </c>
      <c r="B696" s="63" t="s">
        <v>6013</v>
      </c>
      <c r="C696" s="64" t="s">
        <v>6708</v>
      </c>
      <c r="D696" s="65">
        <v>42838</v>
      </c>
      <c r="E696" s="66">
        <v>1</v>
      </c>
      <c r="F696" s="66">
        <v>12</v>
      </c>
      <c r="G696" s="66" t="str">
        <f>_xlfn.XLOOKUP(E696,Kustannuspaikat!$A$3:$A$8,Kustannuspaikat!$B$3:$B$8,"Tarkista KP-numero")</f>
        <v>Kirjanpito</v>
      </c>
      <c r="H696" s="66" t="str">
        <f>_xlfn.XLOOKUP(F696,Kustannuspaikat!$C$3:$C$13,Kustannuspaikat!$D$3:$D$13,"Tarkista KP-numero")</f>
        <v>Tampere</v>
      </c>
      <c r="I696" s="67">
        <v>1173.6400000000001</v>
      </c>
      <c r="J696" s="68"/>
      <c r="K696" s="66">
        <v>133</v>
      </c>
      <c r="L696" s="68" t="s">
        <v>269</v>
      </c>
    </row>
    <row r="697" spans="1:12">
      <c r="A697" s="63">
        <v>1600</v>
      </c>
      <c r="B697" s="63" t="s">
        <v>6013</v>
      </c>
      <c r="C697" s="64" t="s">
        <v>6709</v>
      </c>
      <c r="D697" s="65">
        <v>42838</v>
      </c>
      <c r="E697" s="66">
        <v>1</v>
      </c>
      <c r="F697" s="66">
        <v>12</v>
      </c>
      <c r="G697" s="66" t="str">
        <f>_xlfn.XLOOKUP(E697,Kustannuspaikat!$A$3:$A$8,Kustannuspaikat!$B$3:$B$8,"Tarkista KP-numero")</f>
        <v>Kirjanpito</v>
      </c>
      <c r="H697" s="66" t="str">
        <f>_xlfn.XLOOKUP(F697,Kustannuspaikat!$C$3:$C$13,Kustannuspaikat!$D$3:$D$13,"Tarkista KP-numero")</f>
        <v>Tampere</v>
      </c>
      <c r="I697" s="67">
        <v>1378.6</v>
      </c>
      <c r="J697" s="68"/>
      <c r="K697" s="66">
        <v>3107</v>
      </c>
      <c r="L697" s="68" t="s">
        <v>151</v>
      </c>
    </row>
    <row r="698" spans="1:12">
      <c r="A698" s="63">
        <v>1600</v>
      </c>
      <c r="B698" s="63" t="s">
        <v>6013</v>
      </c>
      <c r="C698" s="64" t="s">
        <v>6710</v>
      </c>
      <c r="D698" s="65">
        <v>42838</v>
      </c>
      <c r="E698" s="66">
        <v>1</v>
      </c>
      <c r="F698" s="66">
        <v>12</v>
      </c>
      <c r="G698" s="66" t="str">
        <f>_xlfn.XLOOKUP(E698,Kustannuspaikat!$A$3:$A$8,Kustannuspaikat!$B$3:$B$8,"Tarkista KP-numero")</f>
        <v>Kirjanpito</v>
      </c>
      <c r="H698" s="66" t="str">
        <f>_xlfn.XLOOKUP(F698,Kustannuspaikat!$C$3:$C$13,Kustannuspaikat!$D$3:$D$13,"Tarkista KP-numero")</f>
        <v>Tampere</v>
      </c>
      <c r="I698" s="67">
        <v>689.3</v>
      </c>
      <c r="J698" s="68"/>
      <c r="K698" s="66">
        <v>3107</v>
      </c>
      <c r="L698" s="68" t="s">
        <v>151</v>
      </c>
    </row>
    <row r="699" spans="1:12">
      <c r="A699" s="63">
        <v>1600</v>
      </c>
      <c r="B699" s="63" t="s">
        <v>6013</v>
      </c>
      <c r="C699" s="64" t="s">
        <v>6711</v>
      </c>
      <c r="D699" s="65">
        <v>42838</v>
      </c>
      <c r="E699" s="66">
        <v>1</v>
      </c>
      <c r="F699" s="66">
        <v>12</v>
      </c>
      <c r="G699" s="66" t="str">
        <f>_xlfn.XLOOKUP(E699,Kustannuspaikat!$A$3:$A$8,Kustannuspaikat!$B$3:$B$8,"Tarkista KP-numero")</f>
        <v>Kirjanpito</v>
      </c>
      <c r="H699" s="66" t="str">
        <f>_xlfn.XLOOKUP(F699,Kustannuspaikat!$C$3:$C$13,Kustannuspaikat!$D$3:$D$13,"Tarkista KP-numero")</f>
        <v>Tampere</v>
      </c>
      <c r="I699" s="67">
        <v>976</v>
      </c>
      <c r="J699" s="68"/>
      <c r="K699" s="66">
        <v>2457</v>
      </c>
      <c r="L699" s="68" t="s">
        <v>173</v>
      </c>
    </row>
    <row r="700" spans="1:12">
      <c r="A700" s="63">
        <v>1600</v>
      </c>
      <c r="B700" s="63" t="s">
        <v>6013</v>
      </c>
      <c r="C700" s="64" t="s">
        <v>6712</v>
      </c>
      <c r="D700" s="65">
        <v>42838</v>
      </c>
      <c r="E700" s="66">
        <v>1</v>
      </c>
      <c r="F700" s="66">
        <v>12</v>
      </c>
      <c r="G700" s="66" t="str">
        <f>_xlfn.XLOOKUP(E700,Kustannuspaikat!$A$3:$A$8,Kustannuspaikat!$B$3:$B$8,"Tarkista KP-numero")</f>
        <v>Kirjanpito</v>
      </c>
      <c r="H700" s="66" t="str">
        <f>_xlfn.XLOOKUP(F700,Kustannuspaikat!$C$3:$C$13,Kustannuspaikat!$D$3:$D$13,"Tarkista KP-numero")</f>
        <v>Tampere</v>
      </c>
      <c r="I700" s="67">
        <v>943.06</v>
      </c>
      <c r="J700" s="68"/>
      <c r="K700" s="66">
        <v>756</v>
      </c>
      <c r="L700" s="68" t="s">
        <v>217</v>
      </c>
    </row>
    <row r="701" spans="1:12">
      <c r="A701" s="63">
        <v>1600</v>
      </c>
      <c r="B701" s="63" t="s">
        <v>6013</v>
      </c>
      <c r="C701" s="64" t="s">
        <v>6713</v>
      </c>
      <c r="D701" s="65">
        <v>42838</v>
      </c>
      <c r="E701" s="66">
        <v>3</v>
      </c>
      <c r="F701" s="68"/>
      <c r="G701" s="66" t="str">
        <f>_xlfn.XLOOKUP(E701,Kustannuspaikat!$A$3:$A$8,Kustannuspaikat!$B$3:$B$8,"Tarkista KP-numero")</f>
        <v>Seminaarit</v>
      </c>
      <c r="H701" s="66" t="str">
        <f>_xlfn.XLOOKUP(F701,Kustannuspaikat!$C$3:$C$13,Kustannuspaikat!$D$3:$D$13,"Tarkista KP-numero")</f>
        <v>Tarkista KP-numero</v>
      </c>
      <c r="I701" s="67">
        <v>353.8</v>
      </c>
      <c r="J701" s="68"/>
      <c r="K701" s="66">
        <v>1391</v>
      </c>
      <c r="L701" s="68" t="s">
        <v>196</v>
      </c>
    </row>
    <row r="702" spans="1:12">
      <c r="A702" s="63">
        <v>1600</v>
      </c>
      <c r="B702" s="63" t="s">
        <v>6013</v>
      </c>
      <c r="C702" s="64" t="s">
        <v>6714</v>
      </c>
      <c r="D702" s="65">
        <v>42838</v>
      </c>
      <c r="E702" s="66">
        <v>1</v>
      </c>
      <c r="F702" s="66">
        <v>12</v>
      </c>
      <c r="G702" s="66" t="str">
        <f>_xlfn.XLOOKUP(E702,Kustannuspaikat!$A$3:$A$8,Kustannuspaikat!$B$3:$B$8,"Tarkista KP-numero")</f>
        <v>Kirjanpito</v>
      </c>
      <c r="H702" s="66" t="str">
        <f>_xlfn.XLOOKUP(F702,Kustannuspaikat!$C$3:$C$13,Kustannuspaikat!$D$3:$D$13,"Tarkista KP-numero")</f>
        <v>Tampere</v>
      </c>
      <c r="I702" s="67">
        <v>1378.6</v>
      </c>
      <c r="J702" s="68"/>
      <c r="K702" s="66">
        <v>1440</v>
      </c>
      <c r="L702" s="68" t="s">
        <v>195</v>
      </c>
    </row>
    <row r="703" spans="1:12">
      <c r="A703" s="63">
        <v>1600</v>
      </c>
      <c r="B703" s="63" t="s">
        <v>6013</v>
      </c>
      <c r="C703" s="64" t="s">
        <v>6715</v>
      </c>
      <c r="D703" s="65">
        <v>42838</v>
      </c>
      <c r="E703" s="66">
        <v>3</v>
      </c>
      <c r="F703" s="68"/>
      <c r="G703" s="66" t="str">
        <f>_xlfn.XLOOKUP(E703,Kustannuspaikat!$A$3:$A$8,Kustannuspaikat!$B$3:$B$8,"Tarkista KP-numero")</f>
        <v>Seminaarit</v>
      </c>
      <c r="H703" s="66" t="str">
        <f>_xlfn.XLOOKUP(F703,Kustannuspaikat!$C$3:$C$13,Kustannuspaikat!$D$3:$D$13,"Tarkista KP-numero")</f>
        <v>Tarkista KP-numero</v>
      </c>
      <c r="I703" s="67">
        <v>219.6</v>
      </c>
      <c r="J703" s="68"/>
      <c r="K703" s="66">
        <v>2178</v>
      </c>
      <c r="L703" s="68" t="s">
        <v>182</v>
      </c>
    </row>
    <row r="704" spans="1:12">
      <c r="A704" s="63">
        <v>1600</v>
      </c>
      <c r="B704" s="63" t="s">
        <v>6013</v>
      </c>
      <c r="C704" s="64" t="s">
        <v>6716</v>
      </c>
      <c r="D704" s="65">
        <v>42838</v>
      </c>
      <c r="E704" s="66">
        <v>2</v>
      </c>
      <c r="F704" s="66">
        <v>22</v>
      </c>
      <c r="G704" s="66" t="str">
        <f>_xlfn.XLOOKUP(E704,Kustannuspaikat!$A$3:$A$8,Kustannuspaikat!$B$3:$B$8,"Tarkista KP-numero")</f>
        <v>Konsultointi</v>
      </c>
      <c r="H704" s="66" t="str">
        <f>_xlfn.XLOOKUP(F704,Kustannuspaikat!$C$3:$C$13,Kustannuspaikat!$D$3:$D$13,"Tarkista KP-numero")</f>
        <v>Tampere</v>
      </c>
      <c r="I704" s="67">
        <v>1622.6</v>
      </c>
      <c r="J704" s="68"/>
      <c r="K704" s="66">
        <v>2178</v>
      </c>
      <c r="L704" s="68" t="s">
        <v>182</v>
      </c>
    </row>
    <row r="705" spans="1:12">
      <c r="A705" s="63">
        <v>1600</v>
      </c>
      <c r="B705" s="63" t="s">
        <v>6013</v>
      </c>
      <c r="C705" s="64" t="s">
        <v>6717</v>
      </c>
      <c r="D705" s="65">
        <v>42838</v>
      </c>
      <c r="E705" s="66">
        <v>6</v>
      </c>
      <c r="F705" s="66">
        <v>61</v>
      </c>
      <c r="G705" s="66" t="str">
        <f>_xlfn.XLOOKUP(E705,Kustannuspaikat!$A$3:$A$8,Kustannuspaikat!$B$3:$B$8,"Tarkista KP-numero")</f>
        <v>Muut palvelut</v>
      </c>
      <c r="H705" s="66" t="str">
        <f>_xlfn.XLOOKUP(F705,Kustannuspaikat!$C$3:$C$13,Kustannuspaikat!$D$3:$D$13,"Tarkista KP-numero")</f>
        <v>Helsinki</v>
      </c>
      <c r="I705" s="67">
        <v>3001.2</v>
      </c>
      <c r="J705" s="68"/>
      <c r="K705" s="66">
        <v>2178</v>
      </c>
      <c r="L705" s="68" t="s">
        <v>182</v>
      </c>
    </row>
    <row r="706" spans="1:12">
      <c r="A706" s="63">
        <v>1600</v>
      </c>
      <c r="B706" s="63" t="s">
        <v>6013</v>
      </c>
      <c r="C706" s="64" t="s">
        <v>6718</v>
      </c>
      <c r="D706" s="65">
        <v>42838</v>
      </c>
      <c r="E706" s="66">
        <v>1</v>
      </c>
      <c r="F706" s="66">
        <v>12</v>
      </c>
      <c r="G706" s="66" t="str">
        <f>_xlfn.XLOOKUP(E706,Kustannuspaikat!$A$3:$A$8,Kustannuspaikat!$B$3:$B$8,"Tarkista KP-numero")</f>
        <v>Kirjanpito</v>
      </c>
      <c r="H706" s="66" t="str">
        <f>_xlfn.XLOOKUP(F706,Kustannuspaikat!$C$3:$C$13,Kustannuspaikat!$D$3:$D$13,"Tarkista KP-numero")</f>
        <v>Tampere</v>
      </c>
      <c r="I706" s="67">
        <v>2271.64</v>
      </c>
      <c r="J706" s="68"/>
      <c r="K706" s="66">
        <v>2341</v>
      </c>
      <c r="L706" s="68" t="s">
        <v>177</v>
      </c>
    </row>
    <row r="707" spans="1:12">
      <c r="A707" s="63">
        <v>1600</v>
      </c>
      <c r="B707" s="63" t="s">
        <v>6013</v>
      </c>
      <c r="C707" s="64" t="s">
        <v>6719</v>
      </c>
      <c r="D707" s="65">
        <v>42838</v>
      </c>
      <c r="E707" s="66">
        <v>1</v>
      </c>
      <c r="F707" s="66">
        <v>12</v>
      </c>
      <c r="G707" s="66" t="str">
        <f>_xlfn.XLOOKUP(E707,Kustannuspaikat!$A$3:$A$8,Kustannuspaikat!$B$3:$B$8,"Tarkista KP-numero")</f>
        <v>Kirjanpito</v>
      </c>
      <c r="H707" s="66" t="str">
        <f>_xlfn.XLOOKUP(F707,Kustannuspaikat!$C$3:$C$13,Kustannuspaikat!$D$3:$D$13,"Tarkista KP-numero")</f>
        <v>Tampere</v>
      </c>
      <c r="I707" s="67">
        <v>1622.6</v>
      </c>
      <c r="J707" s="68"/>
      <c r="K707" s="66">
        <v>1440</v>
      </c>
      <c r="L707" s="68" t="s">
        <v>195</v>
      </c>
    </row>
    <row r="708" spans="1:12">
      <c r="A708" s="63">
        <v>1600</v>
      </c>
      <c r="B708" s="63" t="s">
        <v>6013</v>
      </c>
      <c r="C708" s="64" t="s">
        <v>6720</v>
      </c>
      <c r="D708" s="65">
        <v>42838</v>
      </c>
      <c r="E708" s="66">
        <v>3</v>
      </c>
      <c r="F708" s="68"/>
      <c r="G708" s="66" t="str">
        <f>_xlfn.XLOOKUP(E708,Kustannuspaikat!$A$3:$A$8,Kustannuspaikat!$B$3:$B$8,"Tarkista KP-numero")</f>
        <v>Seminaarit</v>
      </c>
      <c r="H708" s="66" t="str">
        <f>_xlfn.XLOOKUP(F708,Kustannuspaikat!$C$3:$C$13,Kustannuspaikat!$D$3:$D$13,"Tarkista KP-numero")</f>
        <v>Tarkista KP-numero</v>
      </c>
      <c r="I708" s="67">
        <v>186.66</v>
      </c>
      <c r="J708" s="68"/>
      <c r="K708" s="66">
        <v>2432</v>
      </c>
      <c r="L708" s="68" t="s">
        <v>176</v>
      </c>
    </row>
    <row r="709" spans="1:12">
      <c r="A709" s="63">
        <v>1600</v>
      </c>
      <c r="B709" s="63" t="s">
        <v>6013</v>
      </c>
      <c r="C709" s="64" t="s">
        <v>6721</v>
      </c>
      <c r="D709" s="65">
        <v>42838</v>
      </c>
      <c r="E709" s="66">
        <v>1</v>
      </c>
      <c r="F709" s="66">
        <v>12</v>
      </c>
      <c r="G709" s="66" t="str">
        <f>_xlfn.XLOOKUP(E709,Kustannuspaikat!$A$3:$A$8,Kustannuspaikat!$B$3:$B$8,"Tarkista KP-numero")</f>
        <v>Kirjanpito</v>
      </c>
      <c r="H709" s="66" t="str">
        <f>_xlfn.XLOOKUP(F709,Kustannuspaikat!$C$3:$C$13,Kustannuspaikat!$D$3:$D$13,"Tarkista KP-numero")</f>
        <v>Tampere</v>
      </c>
      <c r="I709" s="67">
        <v>1256.5999999999999</v>
      </c>
      <c r="J709" s="68"/>
      <c r="K709" s="66">
        <v>2432</v>
      </c>
      <c r="L709" s="68" t="s">
        <v>176</v>
      </c>
    </row>
    <row r="710" spans="1:12">
      <c r="A710" s="63">
        <v>1600</v>
      </c>
      <c r="B710" s="63" t="s">
        <v>6013</v>
      </c>
      <c r="C710" s="64" t="s">
        <v>6722</v>
      </c>
      <c r="D710" s="65">
        <v>42838</v>
      </c>
      <c r="E710" s="66">
        <v>1</v>
      </c>
      <c r="F710" s="66">
        <v>12</v>
      </c>
      <c r="G710" s="66" t="str">
        <f>_xlfn.XLOOKUP(E710,Kustannuspaikat!$A$3:$A$8,Kustannuspaikat!$B$3:$B$8,"Tarkista KP-numero")</f>
        <v>Kirjanpito</v>
      </c>
      <c r="H710" s="66" t="str">
        <f>_xlfn.XLOOKUP(F710,Kustannuspaikat!$C$3:$C$13,Kustannuspaikat!$D$3:$D$13,"Tarkista KP-numero")</f>
        <v>Tampere</v>
      </c>
      <c r="I710" s="67">
        <v>1217.56</v>
      </c>
      <c r="J710" s="68"/>
      <c r="K710" s="66">
        <v>440</v>
      </c>
      <c r="L710" s="68" t="s">
        <v>239</v>
      </c>
    </row>
    <row r="711" spans="1:12">
      <c r="A711" s="63">
        <v>1600</v>
      </c>
      <c r="B711" s="63" t="s">
        <v>6013</v>
      </c>
      <c r="C711" s="64" t="s">
        <v>6723</v>
      </c>
      <c r="D711" s="65">
        <v>42838</v>
      </c>
      <c r="E711" s="66">
        <v>3</v>
      </c>
      <c r="F711" s="68"/>
      <c r="G711" s="66" t="str">
        <f>_xlfn.XLOOKUP(E711,Kustannuspaikat!$A$3:$A$8,Kustannuspaikat!$B$3:$B$8,"Tarkista KP-numero")</f>
        <v>Seminaarit</v>
      </c>
      <c r="H711" s="66" t="str">
        <f>_xlfn.XLOOKUP(F711,Kustannuspaikat!$C$3:$C$13,Kustannuspaikat!$D$3:$D$13,"Tarkista KP-numero")</f>
        <v>Tarkista KP-numero</v>
      </c>
      <c r="I711" s="67">
        <v>219.6</v>
      </c>
      <c r="J711" s="68"/>
      <c r="K711" s="66">
        <v>440</v>
      </c>
      <c r="L711" s="68" t="s">
        <v>239</v>
      </c>
    </row>
    <row r="712" spans="1:12">
      <c r="A712" s="63">
        <v>1600</v>
      </c>
      <c r="B712" s="63" t="s">
        <v>6013</v>
      </c>
      <c r="C712" s="64" t="s">
        <v>6724</v>
      </c>
      <c r="D712" s="65">
        <v>42838</v>
      </c>
      <c r="E712" s="66">
        <v>2</v>
      </c>
      <c r="F712" s="66">
        <v>22</v>
      </c>
      <c r="G712" s="66" t="str">
        <f>_xlfn.XLOOKUP(E712,Kustannuspaikat!$A$3:$A$8,Kustannuspaikat!$B$3:$B$8,"Tarkista KP-numero")</f>
        <v>Konsultointi</v>
      </c>
      <c r="H712" s="66" t="str">
        <f>_xlfn.XLOOKUP(F712,Kustannuspaikat!$C$3:$C$13,Kustannuspaikat!$D$3:$D$13,"Tarkista KP-numero")</f>
        <v>Tampere</v>
      </c>
      <c r="I712" s="67">
        <v>1187.06</v>
      </c>
      <c r="J712" s="68"/>
      <c r="K712" s="66">
        <v>440</v>
      </c>
      <c r="L712" s="68" t="s">
        <v>239</v>
      </c>
    </row>
    <row r="713" spans="1:12">
      <c r="A713" s="63">
        <v>1600</v>
      </c>
      <c r="B713" s="63" t="s">
        <v>6013</v>
      </c>
      <c r="C713" s="64" t="s">
        <v>6725</v>
      </c>
      <c r="D713" s="65">
        <v>42838</v>
      </c>
      <c r="E713" s="66">
        <v>1</v>
      </c>
      <c r="F713" s="66">
        <v>12</v>
      </c>
      <c r="G713" s="66" t="str">
        <f>_xlfn.XLOOKUP(E713,Kustannuspaikat!$A$3:$A$8,Kustannuspaikat!$B$3:$B$8,"Tarkista KP-numero")</f>
        <v>Kirjanpito</v>
      </c>
      <c r="H713" s="66" t="str">
        <f>_xlfn.XLOOKUP(F713,Kustannuspaikat!$C$3:$C$13,Kustannuspaikat!$D$3:$D$13,"Tarkista KP-numero")</f>
        <v>Tampere</v>
      </c>
      <c r="I713" s="67">
        <v>1464</v>
      </c>
      <c r="J713" s="68"/>
      <c r="K713" s="66">
        <v>207</v>
      </c>
      <c r="L713" s="68" t="s">
        <v>261</v>
      </c>
    </row>
    <row r="714" spans="1:12">
      <c r="A714" s="63">
        <v>1600</v>
      </c>
      <c r="B714" s="63" t="s">
        <v>6013</v>
      </c>
      <c r="C714" s="64" t="s">
        <v>6726</v>
      </c>
      <c r="D714" s="65">
        <v>42838</v>
      </c>
      <c r="E714" s="66">
        <v>2</v>
      </c>
      <c r="F714" s="66">
        <v>22</v>
      </c>
      <c r="G714" s="66" t="str">
        <f>_xlfn.XLOOKUP(E714,Kustannuspaikat!$A$3:$A$8,Kustannuspaikat!$B$3:$B$8,"Tarkista KP-numero")</f>
        <v>Konsultointi</v>
      </c>
      <c r="H714" s="66" t="str">
        <f>_xlfn.XLOOKUP(F714,Kustannuspaikat!$C$3:$C$13,Kustannuspaikat!$D$3:$D$13,"Tarkista KP-numero")</f>
        <v>Tampere</v>
      </c>
      <c r="I714" s="67">
        <v>1135.82</v>
      </c>
      <c r="J714" s="68"/>
      <c r="K714" s="66">
        <v>2178</v>
      </c>
      <c r="L714" s="68" t="s">
        <v>182</v>
      </c>
    </row>
    <row r="715" spans="1:12">
      <c r="A715" s="63">
        <v>1600</v>
      </c>
      <c r="B715" s="63" t="s">
        <v>6013</v>
      </c>
      <c r="C715" s="64" t="s">
        <v>6727</v>
      </c>
      <c r="D715" s="65">
        <v>42838</v>
      </c>
      <c r="E715" s="66">
        <v>6</v>
      </c>
      <c r="F715" s="66">
        <v>62</v>
      </c>
      <c r="G715" s="66" t="str">
        <f>_xlfn.XLOOKUP(E715,Kustannuspaikat!$A$3:$A$8,Kustannuspaikat!$B$3:$B$8,"Tarkista KP-numero")</f>
        <v>Muut palvelut</v>
      </c>
      <c r="H715" s="66" t="str">
        <f>_xlfn.XLOOKUP(F715,Kustannuspaikat!$C$3:$C$13,Kustannuspaikat!$D$3:$D$13,"Tarkista KP-numero")</f>
        <v>Tampere</v>
      </c>
      <c r="I715" s="67">
        <v>927.2</v>
      </c>
      <c r="J715" s="68"/>
      <c r="K715" s="66">
        <v>2077</v>
      </c>
      <c r="L715" s="68" t="s">
        <v>186</v>
      </c>
    </row>
    <row r="716" spans="1:12">
      <c r="A716" s="63">
        <v>1600</v>
      </c>
      <c r="B716" s="63" t="s">
        <v>6013</v>
      </c>
      <c r="C716" s="64" t="s">
        <v>6728</v>
      </c>
      <c r="D716" s="65">
        <v>42838</v>
      </c>
      <c r="E716" s="66">
        <v>1</v>
      </c>
      <c r="F716" s="66">
        <v>12</v>
      </c>
      <c r="G716" s="66" t="str">
        <f>_xlfn.XLOOKUP(E716,Kustannuspaikat!$A$3:$A$8,Kustannuspaikat!$B$3:$B$8,"Tarkista KP-numero")</f>
        <v>Kirjanpito</v>
      </c>
      <c r="H716" s="66" t="str">
        <f>_xlfn.XLOOKUP(F716,Kustannuspaikat!$C$3:$C$13,Kustannuspaikat!$D$3:$D$13,"Tarkista KP-numero")</f>
        <v>Tampere</v>
      </c>
      <c r="I716" s="67">
        <v>586.82000000000005</v>
      </c>
      <c r="J716" s="68"/>
      <c r="K716" s="66">
        <v>1268</v>
      </c>
      <c r="L716" s="68" t="s">
        <v>198</v>
      </c>
    </row>
    <row r="717" spans="1:12">
      <c r="A717" s="63">
        <v>1600</v>
      </c>
      <c r="B717" s="63" t="s">
        <v>6013</v>
      </c>
      <c r="C717" s="64" t="s">
        <v>6729</v>
      </c>
      <c r="D717" s="65">
        <v>42838</v>
      </c>
      <c r="E717" s="66">
        <v>1</v>
      </c>
      <c r="F717" s="66">
        <v>12</v>
      </c>
      <c r="G717" s="66" t="str">
        <f>_xlfn.XLOOKUP(E717,Kustannuspaikat!$A$3:$A$8,Kustannuspaikat!$B$3:$B$8,"Tarkista KP-numero")</f>
        <v>Kirjanpito</v>
      </c>
      <c r="H717" s="66" t="str">
        <f>_xlfn.XLOOKUP(F717,Kustannuspaikat!$C$3:$C$13,Kustannuspaikat!$D$3:$D$13,"Tarkista KP-numero")</f>
        <v>Tampere</v>
      </c>
      <c r="I717" s="67">
        <v>689.3</v>
      </c>
      <c r="J717" s="68"/>
      <c r="K717" s="66">
        <v>3081</v>
      </c>
      <c r="L717" s="68" t="s">
        <v>153</v>
      </c>
    </row>
    <row r="718" spans="1:12">
      <c r="A718" s="63">
        <v>1600</v>
      </c>
      <c r="B718" s="63" t="s">
        <v>6013</v>
      </c>
      <c r="C718" s="64" t="s">
        <v>6730</v>
      </c>
      <c r="D718" s="65">
        <v>42838</v>
      </c>
      <c r="E718" s="66">
        <v>2</v>
      </c>
      <c r="F718" s="66">
        <v>22</v>
      </c>
      <c r="G718" s="66" t="str">
        <f>_xlfn.XLOOKUP(E718,Kustannuspaikat!$A$3:$A$8,Kustannuspaikat!$B$3:$B$8,"Tarkista KP-numero")</f>
        <v>Konsultointi</v>
      </c>
      <c r="H718" s="66" t="str">
        <f>_xlfn.XLOOKUP(F718,Kustannuspaikat!$C$3:$C$13,Kustannuspaikat!$D$3:$D$13,"Tarkista KP-numero")</f>
        <v>Tampere</v>
      </c>
      <c r="I718" s="67">
        <v>1298.08</v>
      </c>
      <c r="J718" s="68"/>
      <c r="K718" s="66">
        <v>3081</v>
      </c>
      <c r="L718" s="68" t="s">
        <v>153</v>
      </c>
    </row>
    <row r="719" spans="1:12">
      <c r="A719" s="63">
        <v>1600</v>
      </c>
      <c r="B719" s="63" t="s">
        <v>6013</v>
      </c>
      <c r="C719" s="64" t="s">
        <v>6731</v>
      </c>
      <c r="D719" s="65">
        <v>42840</v>
      </c>
      <c r="E719" s="66">
        <v>2</v>
      </c>
      <c r="F719" s="66">
        <v>21</v>
      </c>
      <c r="G719" s="66" t="str">
        <f>_xlfn.XLOOKUP(E719,Kustannuspaikat!$A$3:$A$8,Kustannuspaikat!$B$3:$B$8,"Tarkista KP-numero")</f>
        <v>Konsultointi</v>
      </c>
      <c r="H719" s="66" t="str">
        <f>_xlfn.XLOOKUP(F719,Kustannuspaikat!$C$3:$C$13,Kustannuspaikat!$D$3:$D$13,"Tarkista KP-numero")</f>
        <v>Helsinki</v>
      </c>
      <c r="I719" s="67">
        <v>4904.3999999999996</v>
      </c>
      <c r="J719" s="68"/>
      <c r="K719" s="66">
        <v>1511</v>
      </c>
      <c r="L719" s="68" t="s">
        <v>194</v>
      </c>
    </row>
    <row r="720" spans="1:12">
      <c r="A720" s="63">
        <v>1600</v>
      </c>
      <c r="B720" s="63" t="s">
        <v>6013</v>
      </c>
      <c r="C720" s="64" t="s">
        <v>6732</v>
      </c>
      <c r="D720" s="65">
        <v>42840</v>
      </c>
      <c r="E720" s="66">
        <v>1</v>
      </c>
      <c r="F720" s="66">
        <v>11</v>
      </c>
      <c r="G720" s="66" t="str">
        <f>_xlfn.XLOOKUP(E720,Kustannuspaikat!$A$3:$A$8,Kustannuspaikat!$B$3:$B$8,"Tarkista KP-numero")</f>
        <v>Kirjanpito</v>
      </c>
      <c r="H720" s="66" t="str">
        <f>_xlfn.XLOOKUP(F720,Kustannuspaikat!$C$3:$C$13,Kustannuspaikat!$D$3:$D$13,"Tarkista KP-numero")</f>
        <v>Helsinki</v>
      </c>
      <c r="I720" s="67">
        <v>5978</v>
      </c>
      <c r="J720" s="68"/>
      <c r="K720" s="66">
        <v>3107</v>
      </c>
      <c r="L720" s="68" t="s">
        <v>151</v>
      </c>
    </row>
    <row r="721" spans="1:12">
      <c r="A721" s="63">
        <v>1600</v>
      </c>
      <c r="B721" s="63" t="s">
        <v>6013</v>
      </c>
      <c r="C721" s="64" t="s">
        <v>6733</v>
      </c>
      <c r="D721" s="65">
        <v>42840</v>
      </c>
      <c r="E721" s="66">
        <v>2</v>
      </c>
      <c r="F721" s="66">
        <v>21</v>
      </c>
      <c r="G721" s="66" t="str">
        <f>_xlfn.XLOOKUP(E721,Kustannuspaikat!$A$3:$A$8,Kustannuspaikat!$B$3:$B$8,"Tarkista KP-numero")</f>
        <v>Konsultointi</v>
      </c>
      <c r="H721" s="66" t="str">
        <f>_xlfn.XLOOKUP(F721,Kustannuspaikat!$C$3:$C$13,Kustannuspaikat!$D$3:$D$13,"Tarkista KP-numero")</f>
        <v>Helsinki</v>
      </c>
      <c r="I721" s="68"/>
      <c r="J721" s="67">
        <v>-4050.4</v>
      </c>
      <c r="K721" s="66">
        <v>2457</v>
      </c>
      <c r="L721" s="68" t="s">
        <v>173</v>
      </c>
    </row>
    <row r="722" spans="1:12">
      <c r="A722" s="63">
        <v>1600</v>
      </c>
      <c r="B722" s="63" t="s">
        <v>6013</v>
      </c>
      <c r="C722" s="64" t="s">
        <v>6734</v>
      </c>
      <c r="D722" s="65">
        <v>42840</v>
      </c>
      <c r="E722" s="66">
        <v>2</v>
      </c>
      <c r="F722" s="66">
        <v>21</v>
      </c>
      <c r="G722" s="66" t="str">
        <f>_xlfn.XLOOKUP(E722,Kustannuspaikat!$A$3:$A$8,Kustannuspaikat!$B$3:$B$8,"Tarkista KP-numero")</f>
        <v>Konsultointi</v>
      </c>
      <c r="H722" s="66" t="str">
        <f>_xlfn.XLOOKUP(F722,Kustannuspaikat!$C$3:$C$13,Kustannuspaikat!$D$3:$D$13,"Tarkista KP-numero")</f>
        <v>Helsinki</v>
      </c>
      <c r="I722" s="67">
        <v>3660</v>
      </c>
      <c r="J722" s="68"/>
      <c r="K722" s="66">
        <v>2457</v>
      </c>
      <c r="L722" s="68" t="s">
        <v>173</v>
      </c>
    </row>
    <row r="723" spans="1:12">
      <c r="A723" s="63">
        <v>1600</v>
      </c>
      <c r="B723" s="63" t="s">
        <v>6013</v>
      </c>
      <c r="C723" s="64" t="s">
        <v>6735</v>
      </c>
      <c r="D723" s="65">
        <v>42840</v>
      </c>
      <c r="E723" s="66">
        <v>6</v>
      </c>
      <c r="F723" s="66">
        <v>62</v>
      </c>
      <c r="G723" s="66" t="str">
        <f>_xlfn.XLOOKUP(E723,Kustannuspaikat!$A$3:$A$8,Kustannuspaikat!$B$3:$B$8,"Tarkista KP-numero")</f>
        <v>Muut palvelut</v>
      </c>
      <c r="H723" s="66" t="str">
        <f>_xlfn.XLOOKUP(F723,Kustannuspaikat!$C$3:$C$13,Kustannuspaikat!$D$3:$D$13,"Tarkista KP-numero")</f>
        <v>Tampere</v>
      </c>
      <c r="I723" s="68"/>
      <c r="J723" s="67">
        <v>-788.12</v>
      </c>
      <c r="K723" s="66">
        <v>212</v>
      </c>
      <c r="L723" s="68" t="s">
        <v>260</v>
      </c>
    </row>
    <row r="724" spans="1:12">
      <c r="A724" s="63">
        <v>1600</v>
      </c>
      <c r="B724" s="63" t="s">
        <v>6013</v>
      </c>
      <c r="C724" s="64" t="s">
        <v>6736</v>
      </c>
      <c r="D724" s="65">
        <v>42840</v>
      </c>
      <c r="E724" s="66">
        <v>6</v>
      </c>
      <c r="F724" s="66">
        <v>62</v>
      </c>
      <c r="G724" s="66" t="str">
        <f>_xlfn.XLOOKUP(E724,Kustannuspaikat!$A$3:$A$8,Kustannuspaikat!$B$3:$B$8,"Tarkista KP-numero")</f>
        <v>Muut palvelut</v>
      </c>
      <c r="H724" s="66" t="str">
        <f>_xlfn.XLOOKUP(F724,Kustannuspaikat!$C$3:$C$13,Kustannuspaikat!$D$3:$D$13,"Tarkista KP-numero")</f>
        <v>Tampere</v>
      </c>
      <c r="I724" s="67">
        <v>788.12</v>
      </c>
      <c r="J724" s="68"/>
      <c r="K724" s="66">
        <v>212</v>
      </c>
      <c r="L724" s="68" t="s">
        <v>260</v>
      </c>
    </row>
    <row r="725" spans="1:12">
      <c r="A725" s="63">
        <v>1600</v>
      </c>
      <c r="B725" s="63" t="s">
        <v>6013</v>
      </c>
      <c r="C725" s="64" t="s">
        <v>6737</v>
      </c>
      <c r="D725" s="65">
        <v>42840</v>
      </c>
      <c r="E725" s="66">
        <v>2</v>
      </c>
      <c r="F725" s="66">
        <v>21</v>
      </c>
      <c r="G725" s="66" t="str">
        <f>_xlfn.XLOOKUP(E725,Kustannuspaikat!$A$3:$A$8,Kustannuspaikat!$B$3:$B$8,"Tarkista KP-numero")</f>
        <v>Konsultointi</v>
      </c>
      <c r="H725" s="66" t="str">
        <f>_xlfn.XLOOKUP(F725,Kustannuspaikat!$C$3:$C$13,Kustannuspaikat!$D$3:$D$13,"Tarkista KP-numero")</f>
        <v>Helsinki</v>
      </c>
      <c r="I725" s="67">
        <v>9424.5</v>
      </c>
      <c r="J725" s="68"/>
      <c r="K725" s="66">
        <v>440</v>
      </c>
      <c r="L725" s="68" t="s">
        <v>239</v>
      </c>
    </row>
    <row r="726" spans="1:12">
      <c r="A726" s="63">
        <v>1600</v>
      </c>
      <c r="B726" s="63" t="s">
        <v>6013</v>
      </c>
      <c r="C726" s="64" t="s">
        <v>6738</v>
      </c>
      <c r="D726" s="65">
        <v>42840</v>
      </c>
      <c r="E726" s="66">
        <v>6</v>
      </c>
      <c r="F726" s="66">
        <v>61</v>
      </c>
      <c r="G726" s="66" t="str">
        <f>_xlfn.XLOOKUP(E726,Kustannuspaikat!$A$3:$A$8,Kustannuspaikat!$B$3:$B$8,"Tarkista KP-numero")</f>
        <v>Muut palvelut</v>
      </c>
      <c r="H726" s="66" t="str">
        <f>_xlfn.XLOOKUP(F726,Kustannuspaikat!$C$3:$C$13,Kustannuspaikat!$D$3:$D$13,"Tarkista KP-numero")</f>
        <v>Helsinki</v>
      </c>
      <c r="I726" s="67">
        <v>1708</v>
      </c>
      <c r="J726" s="68"/>
      <c r="K726" s="66">
        <v>111</v>
      </c>
      <c r="L726" s="68" t="s">
        <v>272</v>
      </c>
    </row>
    <row r="727" spans="1:12">
      <c r="A727" s="63">
        <v>1600</v>
      </c>
      <c r="B727" s="63" t="s">
        <v>6013</v>
      </c>
      <c r="C727" s="64" t="s">
        <v>6739</v>
      </c>
      <c r="D727" s="65">
        <v>42840</v>
      </c>
      <c r="E727" s="66">
        <v>6</v>
      </c>
      <c r="F727" s="66">
        <v>61</v>
      </c>
      <c r="G727" s="66" t="str">
        <f>_xlfn.XLOOKUP(E727,Kustannuspaikat!$A$3:$A$8,Kustannuspaikat!$B$3:$B$8,"Tarkista KP-numero")</f>
        <v>Muut palvelut</v>
      </c>
      <c r="H727" s="66" t="str">
        <f>_xlfn.XLOOKUP(F727,Kustannuspaikat!$C$3:$C$13,Kustannuspaikat!$D$3:$D$13,"Tarkista KP-numero")</f>
        <v>Helsinki</v>
      </c>
      <c r="I727" s="67">
        <v>11041</v>
      </c>
      <c r="J727" s="68"/>
      <c r="K727" s="66">
        <v>111</v>
      </c>
      <c r="L727" s="68" t="s">
        <v>272</v>
      </c>
    </row>
    <row r="728" spans="1:12">
      <c r="A728" s="63">
        <v>1600</v>
      </c>
      <c r="B728" s="63" t="s">
        <v>6013</v>
      </c>
      <c r="C728" s="64" t="s">
        <v>6740</v>
      </c>
      <c r="D728" s="65">
        <v>42841</v>
      </c>
      <c r="E728" s="66">
        <v>1</v>
      </c>
      <c r="F728" s="66">
        <v>12</v>
      </c>
      <c r="G728" s="66" t="str">
        <f>_xlfn.XLOOKUP(E728,Kustannuspaikat!$A$3:$A$8,Kustannuspaikat!$B$3:$B$8,"Tarkista KP-numero")</f>
        <v>Kirjanpito</v>
      </c>
      <c r="H728" s="66" t="str">
        <f>_xlfn.XLOOKUP(F728,Kustannuspaikat!$C$3:$C$13,Kustannuspaikat!$D$3:$D$13,"Tarkista KP-numero")</f>
        <v>Tampere</v>
      </c>
      <c r="I728" s="67">
        <v>1256.5999999999999</v>
      </c>
      <c r="J728" s="68"/>
      <c r="K728" s="66">
        <v>16</v>
      </c>
      <c r="L728" s="68" t="s">
        <v>284</v>
      </c>
    </row>
    <row r="729" spans="1:12">
      <c r="A729" s="63">
        <v>1600</v>
      </c>
      <c r="B729" s="63" t="s">
        <v>6013</v>
      </c>
      <c r="C729" s="64" t="s">
        <v>6741</v>
      </c>
      <c r="D729" s="65">
        <v>42841</v>
      </c>
      <c r="E729" s="66">
        <v>1</v>
      </c>
      <c r="F729" s="66">
        <v>12</v>
      </c>
      <c r="G729" s="66" t="str">
        <f>_xlfn.XLOOKUP(E729,Kustannuspaikat!$A$3:$A$8,Kustannuspaikat!$B$3:$B$8,"Tarkista KP-numero")</f>
        <v>Kirjanpito</v>
      </c>
      <c r="H729" s="66" t="str">
        <f>_xlfn.XLOOKUP(F729,Kustannuspaikat!$C$3:$C$13,Kustannuspaikat!$D$3:$D$13,"Tarkista KP-numero")</f>
        <v>Tampere</v>
      </c>
      <c r="I729" s="67">
        <v>838.14</v>
      </c>
      <c r="J729" s="68"/>
      <c r="K729" s="66">
        <v>16</v>
      </c>
      <c r="L729" s="68" t="s">
        <v>284</v>
      </c>
    </row>
    <row r="730" spans="1:12">
      <c r="A730" s="63">
        <v>1600</v>
      </c>
      <c r="B730" s="63" t="s">
        <v>6013</v>
      </c>
      <c r="C730" s="64" t="s">
        <v>6742</v>
      </c>
      <c r="D730" s="65">
        <v>42841</v>
      </c>
      <c r="E730" s="66">
        <v>1</v>
      </c>
      <c r="F730" s="66">
        <v>12</v>
      </c>
      <c r="G730" s="66" t="str">
        <f>_xlfn.XLOOKUP(E730,Kustannuspaikat!$A$3:$A$8,Kustannuspaikat!$B$3:$B$8,"Tarkista KP-numero")</f>
        <v>Kirjanpito</v>
      </c>
      <c r="H730" s="66" t="str">
        <f>_xlfn.XLOOKUP(F730,Kustannuspaikat!$C$3:$C$13,Kustannuspaikat!$D$3:$D$13,"Tarkista KP-numero")</f>
        <v>Tampere</v>
      </c>
      <c r="I730" s="67">
        <v>1622.6</v>
      </c>
      <c r="J730" s="68"/>
      <c r="K730" s="66">
        <v>174</v>
      </c>
      <c r="L730" s="68" t="s">
        <v>265</v>
      </c>
    </row>
    <row r="731" spans="1:12">
      <c r="A731" s="63">
        <v>1600</v>
      </c>
      <c r="B731" s="63" t="s">
        <v>6013</v>
      </c>
      <c r="C731" s="64" t="s">
        <v>6743</v>
      </c>
      <c r="D731" s="65">
        <v>42841</v>
      </c>
      <c r="E731" s="66">
        <v>1</v>
      </c>
      <c r="F731" s="66">
        <v>12</v>
      </c>
      <c r="G731" s="66" t="str">
        <f>_xlfn.XLOOKUP(E731,Kustannuspaikat!$A$3:$A$8,Kustannuspaikat!$B$3:$B$8,"Tarkista KP-numero")</f>
        <v>Kirjanpito</v>
      </c>
      <c r="H731" s="66" t="str">
        <f>_xlfn.XLOOKUP(F731,Kustannuspaikat!$C$3:$C$13,Kustannuspaikat!$D$3:$D$13,"Tarkista KP-numero")</f>
        <v>Tampere</v>
      </c>
      <c r="I731" s="67">
        <v>1695.8</v>
      </c>
      <c r="J731" s="68"/>
      <c r="K731" s="66">
        <v>320</v>
      </c>
      <c r="L731" s="68" t="s">
        <v>245</v>
      </c>
    </row>
    <row r="732" spans="1:12">
      <c r="A732" s="63">
        <v>1600</v>
      </c>
      <c r="B732" s="63" t="s">
        <v>6013</v>
      </c>
      <c r="C732" s="64" t="s">
        <v>6744</v>
      </c>
      <c r="D732" s="65">
        <v>42841</v>
      </c>
      <c r="E732" s="66">
        <v>6</v>
      </c>
      <c r="F732" s="66">
        <v>62</v>
      </c>
      <c r="G732" s="66" t="str">
        <f>_xlfn.XLOOKUP(E732,Kustannuspaikat!$A$3:$A$8,Kustannuspaikat!$B$3:$B$8,"Tarkista KP-numero")</f>
        <v>Muut palvelut</v>
      </c>
      <c r="H732" s="66" t="str">
        <f>_xlfn.XLOOKUP(F732,Kustannuspaikat!$C$3:$C$13,Kustannuspaikat!$D$3:$D$13,"Tarkista KP-numero")</f>
        <v>Tampere</v>
      </c>
      <c r="I732" s="67">
        <v>390.4</v>
      </c>
      <c r="J732" s="68"/>
      <c r="K732" s="66">
        <v>403</v>
      </c>
      <c r="L732" s="68" t="s">
        <v>241</v>
      </c>
    </row>
    <row r="733" spans="1:12">
      <c r="A733" s="63">
        <v>1600</v>
      </c>
      <c r="B733" s="63" t="s">
        <v>6013</v>
      </c>
      <c r="C733" s="64" t="s">
        <v>6745</v>
      </c>
      <c r="D733" s="65">
        <v>42841</v>
      </c>
      <c r="E733" s="66">
        <v>6</v>
      </c>
      <c r="F733" s="66">
        <v>62</v>
      </c>
      <c r="G733" s="66" t="str">
        <f>_xlfn.XLOOKUP(E733,Kustannuspaikat!$A$3:$A$8,Kustannuspaikat!$B$3:$B$8,"Tarkista KP-numero")</f>
        <v>Muut palvelut</v>
      </c>
      <c r="H733" s="66" t="str">
        <f>_xlfn.XLOOKUP(F733,Kustannuspaikat!$C$3:$C$13,Kustannuspaikat!$D$3:$D$13,"Tarkista KP-numero")</f>
        <v>Tampere</v>
      </c>
      <c r="I733" s="67">
        <v>780.8</v>
      </c>
      <c r="J733" s="68"/>
      <c r="K733" s="66">
        <v>403</v>
      </c>
      <c r="L733" s="68" t="s">
        <v>241</v>
      </c>
    </row>
    <row r="734" spans="1:12">
      <c r="A734" s="63">
        <v>1600</v>
      </c>
      <c r="B734" s="63" t="s">
        <v>6013</v>
      </c>
      <c r="C734" s="64" t="s">
        <v>6746</v>
      </c>
      <c r="D734" s="65">
        <v>42841</v>
      </c>
      <c r="E734" s="66">
        <v>3</v>
      </c>
      <c r="F734" s="68"/>
      <c r="G734" s="66" t="str">
        <f>_xlfn.XLOOKUP(E734,Kustannuspaikat!$A$3:$A$8,Kustannuspaikat!$B$3:$B$8,"Tarkista KP-numero")</f>
        <v>Seminaarit</v>
      </c>
      <c r="H734" s="66" t="str">
        <f>_xlfn.XLOOKUP(F734,Kustannuspaikat!$C$3:$C$13,Kustannuspaikat!$D$3:$D$13,"Tarkista KP-numero")</f>
        <v>Tarkista KP-numero</v>
      </c>
      <c r="I734" s="67">
        <v>73.2</v>
      </c>
      <c r="J734" s="68"/>
      <c r="K734" s="66">
        <v>897</v>
      </c>
      <c r="L734" s="68" t="s">
        <v>209</v>
      </c>
    </row>
    <row r="735" spans="1:12">
      <c r="A735" s="63">
        <v>1600</v>
      </c>
      <c r="B735" s="63" t="s">
        <v>6013</v>
      </c>
      <c r="C735" s="64" t="s">
        <v>6747</v>
      </c>
      <c r="D735" s="65">
        <v>42841</v>
      </c>
      <c r="E735" s="66">
        <v>3</v>
      </c>
      <c r="F735" s="68"/>
      <c r="G735" s="66" t="str">
        <f>_xlfn.XLOOKUP(E735,Kustannuspaikat!$A$3:$A$8,Kustannuspaikat!$B$3:$B$8,"Tarkista KP-numero")</f>
        <v>Seminaarit</v>
      </c>
      <c r="H735" s="66" t="str">
        <f>_xlfn.XLOOKUP(F735,Kustannuspaikat!$C$3:$C$13,Kustannuspaikat!$D$3:$D$13,"Tarkista KP-numero")</f>
        <v>Tarkista KP-numero</v>
      </c>
      <c r="I735" s="67">
        <v>219.6</v>
      </c>
      <c r="J735" s="68"/>
      <c r="K735" s="66">
        <v>1126</v>
      </c>
      <c r="L735" s="68" t="s">
        <v>201</v>
      </c>
    </row>
    <row r="736" spans="1:12">
      <c r="A736" s="63">
        <v>1600</v>
      </c>
      <c r="B736" s="63" t="s">
        <v>6013</v>
      </c>
      <c r="C736" s="64" t="s">
        <v>6748</v>
      </c>
      <c r="D736" s="65">
        <v>42841</v>
      </c>
      <c r="E736" s="66">
        <v>1</v>
      </c>
      <c r="F736" s="66">
        <v>12</v>
      </c>
      <c r="G736" s="66" t="str">
        <f>_xlfn.XLOOKUP(E736,Kustannuspaikat!$A$3:$A$8,Kustannuspaikat!$B$3:$B$8,"Tarkista KP-numero")</f>
        <v>Kirjanpito</v>
      </c>
      <c r="H736" s="66" t="str">
        <f>_xlfn.XLOOKUP(F736,Kustannuspaikat!$C$3:$C$13,Kustannuspaikat!$D$3:$D$13,"Tarkista KP-numero")</f>
        <v>Tampere</v>
      </c>
      <c r="I736" s="67">
        <v>1583.56</v>
      </c>
      <c r="J736" s="68"/>
      <c r="K736" s="66">
        <v>2188</v>
      </c>
      <c r="L736" s="68" t="s">
        <v>181</v>
      </c>
    </row>
    <row r="737" spans="1:12">
      <c r="A737" s="63">
        <v>1600</v>
      </c>
      <c r="B737" s="63" t="s">
        <v>6013</v>
      </c>
      <c r="C737" s="64" t="s">
        <v>6749</v>
      </c>
      <c r="D737" s="65">
        <v>42841</v>
      </c>
      <c r="E737" s="66">
        <v>1</v>
      </c>
      <c r="F737" s="66">
        <v>12</v>
      </c>
      <c r="G737" s="66" t="str">
        <f>_xlfn.XLOOKUP(E737,Kustannuspaikat!$A$3:$A$8,Kustannuspaikat!$B$3:$B$8,"Tarkista KP-numero")</f>
        <v>Kirjanpito</v>
      </c>
      <c r="H737" s="66" t="str">
        <f>_xlfn.XLOOKUP(F737,Kustannuspaikat!$C$3:$C$13,Kustannuspaikat!$D$3:$D$13,"Tarkista KP-numero")</f>
        <v>Tampere</v>
      </c>
      <c r="I737" s="67">
        <v>791.78</v>
      </c>
      <c r="J737" s="68"/>
      <c r="K737" s="66">
        <v>2188</v>
      </c>
      <c r="L737" s="68" t="s">
        <v>181</v>
      </c>
    </row>
    <row r="738" spans="1:12">
      <c r="A738" s="63">
        <v>1600</v>
      </c>
      <c r="B738" s="63" t="s">
        <v>6013</v>
      </c>
      <c r="C738" s="64" t="s">
        <v>6750</v>
      </c>
      <c r="D738" s="65">
        <v>42841</v>
      </c>
      <c r="E738" s="66">
        <v>3</v>
      </c>
      <c r="F738" s="68"/>
      <c r="G738" s="66" t="str">
        <f>_xlfn.XLOOKUP(E738,Kustannuspaikat!$A$3:$A$8,Kustannuspaikat!$B$3:$B$8,"Tarkista KP-numero")</f>
        <v>Seminaarit</v>
      </c>
      <c r="H738" s="66" t="str">
        <f>_xlfn.XLOOKUP(F738,Kustannuspaikat!$C$3:$C$13,Kustannuspaikat!$D$3:$D$13,"Tarkista KP-numero")</f>
        <v>Tarkista KP-numero</v>
      </c>
      <c r="I738" s="67">
        <v>219.6</v>
      </c>
      <c r="J738" s="68"/>
      <c r="K738" s="66">
        <v>2432</v>
      </c>
      <c r="L738" s="68" t="s">
        <v>176</v>
      </c>
    </row>
    <row r="739" spans="1:12">
      <c r="A739" s="63">
        <v>1600</v>
      </c>
      <c r="B739" s="63" t="s">
        <v>6013</v>
      </c>
      <c r="C739" s="64" t="s">
        <v>6751</v>
      </c>
      <c r="D739" s="65">
        <v>42841</v>
      </c>
      <c r="E739" s="66">
        <v>6</v>
      </c>
      <c r="F739" s="66">
        <v>62</v>
      </c>
      <c r="G739" s="66" t="str">
        <f>_xlfn.XLOOKUP(E739,Kustannuspaikat!$A$3:$A$8,Kustannuspaikat!$B$3:$B$8,"Tarkista KP-numero")</f>
        <v>Muut palvelut</v>
      </c>
      <c r="H739" s="66" t="str">
        <f>_xlfn.XLOOKUP(F739,Kustannuspaikat!$C$3:$C$13,Kustannuspaikat!$D$3:$D$13,"Tarkista KP-numero")</f>
        <v>Tampere</v>
      </c>
      <c r="I739" s="67">
        <v>356.24</v>
      </c>
      <c r="J739" s="68"/>
      <c r="K739" s="66">
        <v>2748</v>
      </c>
      <c r="L739" s="68" t="s">
        <v>166</v>
      </c>
    </row>
    <row r="740" spans="1:12">
      <c r="A740" s="63">
        <v>1600</v>
      </c>
      <c r="B740" s="63" t="s">
        <v>6013</v>
      </c>
      <c r="C740" s="64" t="s">
        <v>6752</v>
      </c>
      <c r="D740" s="65">
        <v>42841</v>
      </c>
      <c r="E740" s="66">
        <v>1</v>
      </c>
      <c r="F740" s="66">
        <v>12</v>
      </c>
      <c r="G740" s="66" t="str">
        <f>_xlfn.XLOOKUP(E740,Kustannuspaikat!$A$3:$A$8,Kustannuspaikat!$B$3:$B$8,"Tarkista KP-numero")</f>
        <v>Kirjanpito</v>
      </c>
      <c r="H740" s="66" t="str">
        <f>_xlfn.XLOOKUP(F740,Kustannuspaikat!$C$3:$C$13,Kustannuspaikat!$D$3:$D$13,"Tarkista KP-numero")</f>
        <v>Tampere</v>
      </c>
      <c r="I740" s="67">
        <v>1298.08</v>
      </c>
      <c r="J740" s="68"/>
      <c r="K740" s="66">
        <v>3077</v>
      </c>
      <c r="L740" s="68" t="s">
        <v>154</v>
      </c>
    </row>
    <row r="741" spans="1:12">
      <c r="A741" s="63">
        <v>1600</v>
      </c>
      <c r="B741" s="63" t="s">
        <v>6013</v>
      </c>
      <c r="C741" s="64" t="s">
        <v>6753</v>
      </c>
      <c r="D741" s="65">
        <v>42841</v>
      </c>
      <c r="E741" s="66">
        <v>1</v>
      </c>
      <c r="F741" s="66">
        <v>12</v>
      </c>
      <c r="G741" s="66" t="str">
        <f>_xlfn.XLOOKUP(E741,Kustannuspaikat!$A$3:$A$8,Kustannuspaikat!$B$3:$B$8,"Tarkista KP-numero")</f>
        <v>Kirjanpito</v>
      </c>
      <c r="H741" s="66" t="str">
        <f>_xlfn.XLOOKUP(F741,Kustannuspaikat!$C$3:$C$13,Kustannuspaikat!$D$3:$D$13,"Tarkista KP-numero")</f>
        <v>Tampere</v>
      </c>
      <c r="I741" s="67">
        <v>1298.08</v>
      </c>
      <c r="J741" s="68"/>
      <c r="K741" s="66">
        <v>3077</v>
      </c>
      <c r="L741" s="68" t="s">
        <v>154</v>
      </c>
    </row>
    <row r="742" spans="1:12">
      <c r="A742" s="63">
        <v>1600</v>
      </c>
      <c r="B742" s="63" t="s">
        <v>6013</v>
      </c>
      <c r="C742" s="64" t="s">
        <v>6754</v>
      </c>
      <c r="D742" s="65">
        <v>42841</v>
      </c>
      <c r="E742" s="66">
        <v>1</v>
      </c>
      <c r="F742" s="66">
        <v>12</v>
      </c>
      <c r="G742" s="66" t="str">
        <f>_xlfn.XLOOKUP(E742,Kustannuspaikat!$A$3:$A$8,Kustannuspaikat!$B$3:$B$8,"Tarkista KP-numero")</f>
        <v>Kirjanpito</v>
      </c>
      <c r="H742" s="66" t="str">
        <f>_xlfn.XLOOKUP(F742,Kustannuspaikat!$C$3:$C$13,Kustannuspaikat!$D$3:$D$13,"Tarkista KP-numero")</f>
        <v>Tampere</v>
      </c>
      <c r="I742" s="67">
        <v>1695.8</v>
      </c>
      <c r="J742" s="68"/>
      <c r="K742" s="66">
        <v>1126</v>
      </c>
      <c r="L742" s="68" t="s">
        <v>201</v>
      </c>
    </row>
    <row r="743" spans="1:12">
      <c r="A743" s="63">
        <v>1600</v>
      </c>
      <c r="B743" s="63" t="s">
        <v>6013</v>
      </c>
      <c r="C743" s="64" t="s">
        <v>6755</v>
      </c>
      <c r="D743" s="65">
        <v>42841</v>
      </c>
      <c r="E743" s="66">
        <v>6</v>
      </c>
      <c r="F743" s="66">
        <v>62</v>
      </c>
      <c r="G743" s="66" t="str">
        <f>_xlfn.XLOOKUP(E743,Kustannuspaikat!$A$3:$A$8,Kustannuspaikat!$B$3:$B$8,"Tarkista KP-numero")</f>
        <v>Muut palvelut</v>
      </c>
      <c r="H743" s="66" t="str">
        <f>_xlfn.XLOOKUP(F743,Kustannuspaikat!$C$3:$C$13,Kustannuspaikat!$D$3:$D$13,"Tarkista KP-numero")</f>
        <v>Tampere</v>
      </c>
      <c r="I743" s="67">
        <v>570.96</v>
      </c>
      <c r="J743" s="68"/>
      <c r="K743" s="66">
        <v>1511</v>
      </c>
      <c r="L743" s="68" t="s">
        <v>194</v>
      </c>
    </row>
    <row r="744" spans="1:12">
      <c r="A744" s="63">
        <v>1600</v>
      </c>
      <c r="B744" s="63" t="s">
        <v>6013</v>
      </c>
      <c r="C744" s="64" t="s">
        <v>6756</v>
      </c>
      <c r="D744" s="65">
        <v>42841</v>
      </c>
      <c r="E744" s="66">
        <v>6</v>
      </c>
      <c r="F744" s="66">
        <v>62</v>
      </c>
      <c r="G744" s="66" t="str">
        <f>_xlfn.XLOOKUP(E744,Kustannuspaikat!$A$3:$A$8,Kustannuspaikat!$B$3:$B$8,"Tarkista KP-numero")</f>
        <v>Muut palvelut</v>
      </c>
      <c r="H744" s="66" t="str">
        <f>_xlfn.XLOOKUP(F744,Kustannuspaikat!$C$3:$C$13,Kustannuspaikat!$D$3:$D$13,"Tarkista KP-numero")</f>
        <v>Tampere</v>
      </c>
      <c r="I744" s="67">
        <v>317.2</v>
      </c>
      <c r="J744" s="68"/>
      <c r="K744" s="66">
        <v>133</v>
      </c>
      <c r="L744" s="68" t="s">
        <v>269</v>
      </c>
    </row>
    <row r="745" spans="1:12">
      <c r="A745" s="63">
        <v>1600</v>
      </c>
      <c r="B745" s="63" t="s">
        <v>6013</v>
      </c>
      <c r="C745" s="64" t="s">
        <v>6757</v>
      </c>
      <c r="D745" s="65">
        <v>42841</v>
      </c>
      <c r="E745" s="66">
        <v>1</v>
      </c>
      <c r="F745" s="66">
        <v>12</v>
      </c>
      <c r="G745" s="66" t="str">
        <f>_xlfn.XLOOKUP(E745,Kustannuspaikat!$A$3:$A$8,Kustannuspaikat!$B$3:$B$8,"Tarkista KP-numero")</f>
        <v>Kirjanpito</v>
      </c>
      <c r="H745" s="66" t="str">
        <f>_xlfn.XLOOKUP(F745,Kustannuspaikat!$C$3:$C$13,Kustannuspaikat!$D$3:$D$13,"Tarkista KP-numero")</f>
        <v>Tampere</v>
      </c>
      <c r="I745" s="67">
        <v>879.62</v>
      </c>
      <c r="J745" s="68"/>
      <c r="K745" s="66">
        <v>133</v>
      </c>
      <c r="L745" s="68" t="s">
        <v>269</v>
      </c>
    </row>
    <row r="746" spans="1:12">
      <c r="A746" s="63">
        <v>1600</v>
      </c>
      <c r="B746" s="63" t="s">
        <v>6013</v>
      </c>
      <c r="C746" s="64" t="s">
        <v>6758</v>
      </c>
      <c r="D746" s="65">
        <v>42841</v>
      </c>
      <c r="E746" s="66">
        <v>2</v>
      </c>
      <c r="F746" s="66">
        <v>23</v>
      </c>
      <c r="G746" s="66" t="str">
        <f>_xlfn.XLOOKUP(E746,Kustannuspaikat!$A$3:$A$8,Kustannuspaikat!$B$3:$B$8,"Tarkista KP-numero")</f>
        <v>Konsultointi</v>
      </c>
      <c r="H746" s="66" t="str">
        <f>_xlfn.XLOOKUP(F746,Kustannuspaikat!$C$3:$C$13,Kustannuspaikat!$D$3:$D$13,"Tarkista KP-numero")</f>
        <v>Turku</v>
      </c>
      <c r="I746" s="67">
        <v>411.14</v>
      </c>
      <c r="J746" s="68"/>
      <c r="K746" s="66">
        <v>103</v>
      </c>
      <c r="L746" s="68" t="s">
        <v>277</v>
      </c>
    </row>
    <row r="747" spans="1:12">
      <c r="A747" s="63">
        <v>1600</v>
      </c>
      <c r="B747" s="63" t="s">
        <v>6013</v>
      </c>
      <c r="C747" s="64" t="s">
        <v>6759</v>
      </c>
      <c r="D747" s="65">
        <v>42841</v>
      </c>
      <c r="E747" s="66">
        <v>3</v>
      </c>
      <c r="F747" s="68"/>
      <c r="G747" s="66" t="str">
        <f>_xlfn.XLOOKUP(E747,Kustannuspaikat!$A$3:$A$8,Kustannuspaikat!$B$3:$B$8,"Tarkista KP-numero")</f>
        <v>Seminaarit</v>
      </c>
      <c r="H747" s="66" t="str">
        <f>_xlfn.XLOOKUP(F747,Kustannuspaikat!$C$3:$C$13,Kustannuspaikat!$D$3:$D$13,"Tarkista KP-numero")</f>
        <v>Tarkista KP-numero</v>
      </c>
      <c r="I747" s="67">
        <v>122</v>
      </c>
      <c r="J747" s="68"/>
      <c r="K747" s="66">
        <v>103</v>
      </c>
      <c r="L747" s="68" t="s">
        <v>277</v>
      </c>
    </row>
    <row r="748" spans="1:12">
      <c r="A748" s="63">
        <v>1600</v>
      </c>
      <c r="B748" s="63" t="s">
        <v>6013</v>
      </c>
      <c r="C748" s="64" t="s">
        <v>6760</v>
      </c>
      <c r="D748" s="65">
        <v>42841</v>
      </c>
      <c r="E748" s="66">
        <v>1</v>
      </c>
      <c r="F748" s="66">
        <v>12</v>
      </c>
      <c r="G748" s="66" t="str">
        <f>_xlfn.XLOOKUP(E748,Kustannuspaikat!$A$3:$A$8,Kustannuspaikat!$B$3:$B$8,"Tarkista KP-numero")</f>
        <v>Kirjanpito</v>
      </c>
      <c r="H748" s="66" t="str">
        <f>_xlfn.XLOOKUP(F748,Kustannuspaikat!$C$3:$C$13,Kustannuspaikat!$D$3:$D$13,"Tarkista KP-numero")</f>
        <v>Tampere</v>
      </c>
      <c r="I748" s="67">
        <v>879.62</v>
      </c>
      <c r="J748" s="68"/>
      <c r="K748" s="66">
        <v>2803</v>
      </c>
      <c r="L748" s="68" t="s">
        <v>163</v>
      </c>
    </row>
    <row r="749" spans="1:12">
      <c r="A749" s="63">
        <v>1600</v>
      </c>
      <c r="B749" s="63" t="s">
        <v>6013</v>
      </c>
      <c r="C749" s="64" t="s">
        <v>6761</v>
      </c>
      <c r="D749" s="65">
        <v>42841</v>
      </c>
      <c r="E749" s="66">
        <v>1</v>
      </c>
      <c r="F749" s="66">
        <v>12</v>
      </c>
      <c r="G749" s="66" t="str">
        <f>_xlfn.XLOOKUP(E749,Kustannuspaikat!$A$3:$A$8,Kustannuspaikat!$B$3:$B$8,"Tarkista KP-numero")</f>
        <v>Kirjanpito</v>
      </c>
      <c r="H749" s="66" t="str">
        <f>_xlfn.XLOOKUP(F749,Kustannuspaikat!$C$3:$C$13,Kustannuspaikat!$D$3:$D$13,"Tarkista KP-numero")</f>
        <v>Tampere</v>
      </c>
      <c r="I749" s="67">
        <v>1256.5999999999999</v>
      </c>
      <c r="J749" s="68"/>
      <c r="K749" s="66">
        <v>2628</v>
      </c>
      <c r="L749" s="68" t="s">
        <v>167</v>
      </c>
    </row>
    <row r="750" spans="1:12">
      <c r="A750" s="63">
        <v>1600</v>
      </c>
      <c r="B750" s="63" t="s">
        <v>6013</v>
      </c>
      <c r="C750" s="64" t="s">
        <v>6762</v>
      </c>
      <c r="D750" s="65">
        <v>42841</v>
      </c>
      <c r="E750" s="66">
        <v>1</v>
      </c>
      <c r="F750" s="66">
        <v>12</v>
      </c>
      <c r="G750" s="66" t="str">
        <f>_xlfn.XLOOKUP(E750,Kustannuspaikat!$A$3:$A$8,Kustannuspaikat!$B$3:$B$8,"Tarkista KP-numero")</f>
        <v>Kirjanpito</v>
      </c>
      <c r="H750" s="66" t="str">
        <f>_xlfn.XLOOKUP(F750,Kustannuspaikat!$C$3:$C$13,Kustannuspaikat!$D$3:$D$13,"Tarkista KP-numero")</f>
        <v>Tampere</v>
      </c>
      <c r="I750" s="67">
        <v>1217.56</v>
      </c>
      <c r="J750" s="68"/>
      <c r="K750" s="66">
        <v>756</v>
      </c>
      <c r="L750" s="68" t="s">
        <v>217</v>
      </c>
    </row>
    <row r="751" spans="1:12">
      <c r="A751" s="63">
        <v>1600</v>
      </c>
      <c r="B751" s="63" t="s">
        <v>6013</v>
      </c>
      <c r="C751" s="64" t="s">
        <v>6763</v>
      </c>
      <c r="D751" s="65">
        <v>42841</v>
      </c>
      <c r="E751" s="66">
        <v>6</v>
      </c>
      <c r="F751" s="66">
        <v>62</v>
      </c>
      <c r="G751" s="66" t="str">
        <f>_xlfn.XLOOKUP(E751,Kustannuspaikat!$A$3:$A$8,Kustannuspaikat!$B$3:$B$8,"Tarkista KP-numero")</f>
        <v>Muut palvelut</v>
      </c>
      <c r="H751" s="66" t="str">
        <f>_xlfn.XLOOKUP(F751,Kustannuspaikat!$C$3:$C$13,Kustannuspaikat!$D$3:$D$13,"Tarkista KP-numero")</f>
        <v>Tampere</v>
      </c>
      <c r="I751" s="67">
        <v>751.52</v>
      </c>
      <c r="J751" s="68"/>
      <c r="K751" s="66">
        <v>611</v>
      </c>
      <c r="L751" s="68" t="s">
        <v>227</v>
      </c>
    </row>
    <row r="752" spans="1:12">
      <c r="A752" s="63">
        <v>1600</v>
      </c>
      <c r="B752" s="63" t="s">
        <v>6013</v>
      </c>
      <c r="C752" s="64" t="s">
        <v>6764</v>
      </c>
      <c r="D752" s="65">
        <v>42841</v>
      </c>
      <c r="E752" s="66">
        <v>6</v>
      </c>
      <c r="F752" s="66">
        <v>62</v>
      </c>
      <c r="G752" s="66" t="str">
        <f>_xlfn.XLOOKUP(E752,Kustannuspaikat!$A$3:$A$8,Kustannuspaikat!$B$3:$B$8,"Tarkista KP-numero")</f>
        <v>Muut palvelut</v>
      </c>
      <c r="H752" s="66" t="str">
        <f>_xlfn.XLOOKUP(F752,Kustannuspaikat!$C$3:$C$13,Kustannuspaikat!$D$3:$D$13,"Tarkista KP-numero")</f>
        <v>Tampere</v>
      </c>
      <c r="I752" s="67">
        <v>1073.5999999999999</v>
      </c>
      <c r="J752" s="68"/>
      <c r="K752" s="66">
        <v>2341</v>
      </c>
      <c r="L752" s="68" t="s">
        <v>177</v>
      </c>
    </row>
    <row r="753" spans="1:12">
      <c r="A753" s="63">
        <v>1600</v>
      </c>
      <c r="B753" s="63" t="s">
        <v>6013</v>
      </c>
      <c r="C753" s="64" t="s">
        <v>6765</v>
      </c>
      <c r="D753" s="65">
        <v>42841</v>
      </c>
      <c r="E753" s="66">
        <v>1</v>
      </c>
      <c r="F753" s="66">
        <v>12</v>
      </c>
      <c r="G753" s="66" t="str">
        <f>_xlfn.XLOOKUP(E753,Kustannuspaikat!$A$3:$A$8,Kustannuspaikat!$B$3:$B$8,"Tarkista KP-numero")</f>
        <v>Kirjanpito</v>
      </c>
      <c r="H753" s="66" t="str">
        <f>_xlfn.XLOOKUP(F753,Kustannuspaikat!$C$3:$C$13,Kustannuspaikat!$D$3:$D$13,"Tarkista KP-numero")</f>
        <v>Tampere</v>
      </c>
      <c r="I753" s="67">
        <v>1217.56</v>
      </c>
      <c r="J753" s="68"/>
      <c r="K753" s="66">
        <v>2341</v>
      </c>
      <c r="L753" s="68" t="s">
        <v>177</v>
      </c>
    </row>
    <row r="754" spans="1:12">
      <c r="A754" s="63">
        <v>1600</v>
      </c>
      <c r="B754" s="63" t="s">
        <v>6013</v>
      </c>
      <c r="C754" s="64" t="s">
        <v>6766</v>
      </c>
      <c r="D754" s="65">
        <v>42841</v>
      </c>
      <c r="E754" s="66">
        <v>1</v>
      </c>
      <c r="F754" s="66">
        <v>12</v>
      </c>
      <c r="G754" s="66" t="str">
        <f>_xlfn.XLOOKUP(E754,Kustannuspaikat!$A$3:$A$8,Kustannuspaikat!$B$3:$B$8,"Tarkista KP-numero")</f>
        <v>Kirjanpito</v>
      </c>
      <c r="H754" s="66" t="str">
        <f>_xlfn.XLOOKUP(F754,Kustannuspaikat!$C$3:$C$13,Kustannuspaikat!$D$3:$D$13,"Tarkista KP-numero")</f>
        <v>Tampere</v>
      </c>
      <c r="I754" s="67">
        <v>2271.64</v>
      </c>
      <c r="J754" s="68"/>
      <c r="K754" s="66">
        <v>2341</v>
      </c>
      <c r="L754" s="68" t="s">
        <v>177</v>
      </c>
    </row>
    <row r="755" spans="1:12">
      <c r="A755" s="63">
        <v>1600</v>
      </c>
      <c r="B755" s="63" t="s">
        <v>6013</v>
      </c>
      <c r="C755" s="64" t="s">
        <v>6767</v>
      </c>
      <c r="D755" s="65">
        <v>42841</v>
      </c>
      <c r="E755" s="66">
        <v>2</v>
      </c>
      <c r="F755" s="66">
        <v>21</v>
      </c>
      <c r="G755" s="66" t="str">
        <f>_xlfn.XLOOKUP(E755,Kustannuspaikat!$A$3:$A$8,Kustannuspaikat!$B$3:$B$8,"Tarkista KP-numero")</f>
        <v>Konsultointi</v>
      </c>
      <c r="H755" s="66" t="str">
        <f>_xlfn.XLOOKUP(F755,Kustannuspaikat!$C$3:$C$13,Kustannuspaikat!$D$3:$D$13,"Tarkista KP-numero")</f>
        <v>Helsinki</v>
      </c>
      <c r="I755" s="67">
        <v>8804.84</v>
      </c>
      <c r="J755" s="68"/>
      <c r="K755" s="66">
        <v>212</v>
      </c>
      <c r="L755" s="68" t="s">
        <v>260</v>
      </c>
    </row>
    <row r="756" spans="1:12">
      <c r="A756" s="63">
        <v>1600</v>
      </c>
      <c r="B756" s="63" t="s">
        <v>6013</v>
      </c>
      <c r="C756" s="64" t="s">
        <v>6768</v>
      </c>
      <c r="D756" s="65">
        <v>42841</v>
      </c>
      <c r="E756" s="66">
        <v>3</v>
      </c>
      <c r="F756" s="68"/>
      <c r="G756" s="66" t="str">
        <f>_xlfn.XLOOKUP(E756,Kustannuspaikat!$A$3:$A$8,Kustannuspaikat!$B$3:$B$8,"Tarkista KP-numero")</f>
        <v>Seminaarit</v>
      </c>
      <c r="H756" s="66" t="str">
        <f>_xlfn.XLOOKUP(F756,Kustannuspaikat!$C$3:$C$13,Kustannuspaikat!$D$3:$D$13,"Tarkista KP-numero")</f>
        <v>Tarkista KP-numero</v>
      </c>
      <c r="I756" s="67">
        <v>41.48</v>
      </c>
      <c r="J756" s="68"/>
      <c r="K756" s="66">
        <v>2432</v>
      </c>
      <c r="L756" s="68" t="s">
        <v>176</v>
      </c>
    </row>
    <row r="757" spans="1:12">
      <c r="A757" s="63">
        <v>1600</v>
      </c>
      <c r="B757" s="63" t="s">
        <v>6013</v>
      </c>
      <c r="C757" s="64" t="s">
        <v>6769</v>
      </c>
      <c r="D757" s="65">
        <v>42841</v>
      </c>
      <c r="E757" s="66">
        <v>1</v>
      </c>
      <c r="F757" s="66">
        <v>12</v>
      </c>
      <c r="G757" s="66" t="str">
        <f>_xlfn.XLOOKUP(E757,Kustannuspaikat!$A$3:$A$8,Kustannuspaikat!$B$3:$B$8,"Tarkista KP-numero")</f>
        <v>Kirjanpito</v>
      </c>
      <c r="H757" s="66" t="str">
        <f>_xlfn.XLOOKUP(F757,Kustannuspaikat!$C$3:$C$13,Kustannuspaikat!$D$3:$D$13,"Tarkista KP-numero")</f>
        <v>Tampere</v>
      </c>
      <c r="I757" s="67">
        <v>2514.42</v>
      </c>
      <c r="J757" s="68"/>
      <c r="K757" s="66">
        <v>2432</v>
      </c>
      <c r="L757" s="68" t="s">
        <v>176</v>
      </c>
    </row>
    <row r="758" spans="1:12">
      <c r="A758" s="63">
        <v>1600</v>
      </c>
      <c r="B758" s="63" t="s">
        <v>6013</v>
      </c>
      <c r="C758" s="64" t="s">
        <v>6770</v>
      </c>
      <c r="D758" s="65">
        <v>42841</v>
      </c>
      <c r="E758" s="66">
        <v>1</v>
      </c>
      <c r="F758" s="66">
        <v>12</v>
      </c>
      <c r="G758" s="66" t="str">
        <f>_xlfn.XLOOKUP(E758,Kustannuspaikat!$A$3:$A$8,Kustannuspaikat!$B$3:$B$8,"Tarkista KP-numero")</f>
        <v>Kirjanpito</v>
      </c>
      <c r="H758" s="66" t="str">
        <f>_xlfn.XLOOKUP(F758,Kustannuspaikat!$C$3:$C$13,Kustannuspaikat!$D$3:$D$13,"Tarkista KP-numero")</f>
        <v>Tampere</v>
      </c>
      <c r="I758" s="67">
        <v>879.62</v>
      </c>
      <c r="J758" s="68"/>
      <c r="K758" s="66">
        <v>2432</v>
      </c>
      <c r="L758" s="68" t="s">
        <v>176</v>
      </c>
    </row>
    <row r="759" spans="1:12">
      <c r="A759" s="63">
        <v>1600</v>
      </c>
      <c r="B759" s="63" t="s">
        <v>6013</v>
      </c>
      <c r="C759" s="64" t="s">
        <v>6771</v>
      </c>
      <c r="D759" s="65">
        <v>42841</v>
      </c>
      <c r="E759" s="66">
        <v>3</v>
      </c>
      <c r="F759" s="68"/>
      <c r="G759" s="66" t="str">
        <f>_xlfn.XLOOKUP(E759,Kustannuspaikat!$A$3:$A$8,Kustannuspaikat!$B$3:$B$8,"Tarkista KP-numero")</f>
        <v>Seminaarit</v>
      </c>
      <c r="H759" s="66" t="str">
        <f>_xlfn.XLOOKUP(F759,Kustannuspaikat!$C$3:$C$13,Kustannuspaikat!$D$3:$D$13,"Tarkista KP-numero")</f>
        <v>Tarkista KP-numero</v>
      </c>
      <c r="I759" s="67">
        <v>219.6</v>
      </c>
      <c r="J759" s="68"/>
      <c r="K759" s="66">
        <v>440</v>
      </c>
      <c r="L759" s="68" t="s">
        <v>239</v>
      </c>
    </row>
    <row r="760" spans="1:12">
      <c r="A760" s="63">
        <v>1600</v>
      </c>
      <c r="B760" s="63" t="s">
        <v>6013</v>
      </c>
      <c r="C760" s="64" t="s">
        <v>6772</v>
      </c>
      <c r="D760" s="65">
        <v>42841</v>
      </c>
      <c r="E760" s="66">
        <v>1</v>
      </c>
      <c r="F760" s="66">
        <v>12</v>
      </c>
      <c r="G760" s="66" t="str">
        <f>_xlfn.XLOOKUP(E760,Kustannuspaikat!$A$3:$A$8,Kustannuspaikat!$B$3:$B$8,"Tarkista KP-numero")</f>
        <v>Kirjanpito</v>
      </c>
      <c r="H760" s="66" t="str">
        <f>_xlfn.XLOOKUP(F760,Kustannuspaikat!$C$3:$C$13,Kustannuspaikat!$D$3:$D$13,"Tarkista KP-numero")</f>
        <v>Tampere</v>
      </c>
      <c r="I760" s="67">
        <v>1135.82</v>
      </c>
      <c r="J760" s="68"/>
      <c r="K760" s="66">
        <v>207</v>
      </c>
      <c r="L760" s="68" t="s">
        <v>261</v>
      </c>
    </row>
    <row r="761" spans="1:12">
      <c r="A761" s="63">
        <v>1600</v>
      </c>
      <c r="B761" s="63" t="s">
        <v>6013</v>
      </c>
      <c r="C761" s="64" t="s">
        <v>6773</v>
      </c>
      <c r="D761" s="65">
        <v>42841</v>
      </c>
      <c r="E761" s="66">
        <v>3</v>
      </c>
      <c r="F761" s="68"/>
      <c r="G761" s="66" t="str">
        <f>_xlfn.XLOOKUP(E761,Kustannuspaikat!$A$3:$A$8,Kustannuspaikat!$B$3:$B$8,"Tarkista KP-numero")</f>
        <v>Seminaarit</v>
      </c>
      <c r="H761" s="66" t="str">
        <f>_xlfn.XLOOKUP(F761,Kustannuspaikat!$C$3:$C$13,Kustannuspaikat!$D$3:$D$13,"Tarkista KP-numero")</f>
        <v>Tarkista KP-numero</v>
      </c>
      <c r="I761" s="67">
        <v>219.6</v>
      </c>
      <c r="J761" s="68"/>
      <c r="K761" s="66">
        <v>2178</v>
      </c>
      <c r="L761" s="68" t="s">
        <v>182</v>
      </c>
    </row>
    <row r="762" spans="1:12">
      <c r="A762" s="63">
        <v>1600</v>
      </c>
      <c r="B762" s="63" t="s">
        <v>6013</v>
      </c>
      <c r="C762" s="64" t="s">
        <v>6774</v>
      </c>
      <c r="D762" s="65">
        <v>42841</v>
      </c>
      <c r="E762" s="66">
        <v>2</v>
      </c>
      <c r="F762" s="66">
        <v>22</v>
      </c>
      <c r="G762" s="66" t="str">
        <f>_xlfn.XLOOKUP(E762,Kustannuspaikat!$A$3:$A$8,Kustannuspaikat!$B$3:$B$8,"Tarkista KP-numero")</f>
        <v>Konsultointi</v>
      </c>
      <c r="H762" s="66" t="str">
        <f>_xlfn.XLOOKUP(F762,Kustannuspaikat!$C$3:$C$13,Kustannuspaikat!$D$3:$D$13,"Tarkista KP-numero")</f>
        <v>Tampere</v>
      </c>
      <c r="I762" s="67">
        <v>9516</v>
      </c>
      <c r="J762" s="68"/>
      <c r="K762" s="66">
        <v>2037</v>
      </c>
      <c r="L762" s="68" t="s">
        <v>189</v>
      </c>
    </row>
    <row r="763" spans="1:12">
      <c r="A763" s="63">
        <v>1600</v>
      </c>
      <c r="B763" s="63" t="s">
        <v>6013</v>
      </c>
      <c r="C763" s="64" t="s">
        <v>6775</v>
      </c>
      <c r="D763" s="65">
        <v>42841</v>
      </c>
      <c r="E763" s="66">
        <v>1</v>
      </c>
      <c r="F763" s="66">
        <v>11</v>
      </c>
      <c r="G763" s="66" t="str">
        <f>_xlfn.XLOOKUP(E763,Kustannuspaikat!$A$3:$A$8,Kustannuspaikat!$B$3:$B$8,"Tarkista KP-numero")</f>
        <v>Kirjanpito</v>
      </c>
      <c r="H763" s="66" t="str">
        <f>_xlfn.XLOOKUP(F763,Kustannuspaikat!$C$3:$C$13,Kustannuspaikat!$D$3:$D$13,"Tarkista KP-numero")</f>
        <v>Helsinki</v>
      </c>
      <c r="I763" s="67">
        <v>7817.76</v>
      </c>
      <c r="J763" s="68"/>
      <c r="K763" s="66">
        <v>949</v>
      </c>
      <c r="L763" s="68" t="s">
        <v>208</v>
      </c>
    </row>
    <row r="764" spans="1:12">
      <c r="A764" s="63">
        <v>1600</v>
      </c>
      <c r="B764" s="63" t="s">
        <v>6013</v>
      </c>
      <c r="C764" s="64" t="s">
        <v>6776</v>
      </c>
      <c r="D764" s="65">
        <v>42841</v>
      </c>
      <c r="E764" s="66">
        <v>3</v>
      </c>
      <c r="F764" s="68"/>
      <c r="G764" s="66" t="str">
        <f>_xlfn.XLOOKUP(E764,Kustannuspaikat!$A$3:$A$8,Kustannuspaikat!$B$3:$B$8,"Tarkista KP-numero")</f>
        <v>Seminaarit</v>
      </c>
      <c r="H764" s="66" t="str">
        <f>_xlfn.XLOOKUP(F764,Kustannuspaikat!$C$3:$C$13,Kustannuspaikat!$D$3:$D$13,"Tarkista KP-numero")</f>
        <v>Tarkista KP-numero</v>
      </c>
      <c r="I764" s="67">
        <v>219.6</v>
      </c>
      <c r="J764" s="68"/>
      <c r="K764" s="66">
        <v>949</v>
      </c>
      <c r="L764" s="68" t="s">
        <v>208</v>
      </c>
    </row>
    <row r="765" spans="1:12">
      <c r="A765" s="63">
        <v>1600</v>
      </c>
      <c r="B765" s="63" t="s">
        <v>6013</v>
      </c>
      <c r="C765" s="64" t="s">
        <v>6777</v>
      </c>
      <c r="D765" s="65">
        <v>42841</v>
      </c>
      <c r="E765" s="66">
        <v>6</v>
      </c>
      <c r="F765" s="66">
        <v>62</v>
      </c>
      <c r="G765" s="66" t="str">
        <f>_xlfn.XLOOKUP(E765,Kustannuspaikat!$A$3:$A$8,Kustannuspaikat!$B$3:$B$8,"Tarkista KP-numero")</f>
        <v>Muut palvelut</v>
      </c>
      <c r="H765" s="66" t="str">
        <f>_xlfn.XLOOKUP(F765,Kustannuspaikat!$C$3:$C$13,Kustannuspaikat!$D$3:$D$13,"Tarkista KP-numero")</f>
        <v>Tampere</v>
      </c>
      <c r="I765" s="67">
        <v>751.52</v>
      </c>
      <c r="J765" s="68"/>
      <c r="K765" s="66">
        <v>1268</v>
      </c>
      <c r="L765" s="68" t="s">
        <v>198</v>
      </c>
    </row>
    <row r="766" spans="1:12">
      <c r="A766" s="63">
        <v>1600</v>
      </c>
      <c r="B766" s="63" t="s">
        <v>6013</v>
      </c>
      <c r="C766" s="64" t="s">
        <v>6778</v>
      </c>
      <c r="D766" s="65">
        <v>42841</v>
      </c>
      <c r="E766" s="66">
        <v>1</v>
      </c>
      <c r="F766" s="66">
        <v>12</v>
      </c>
      <c r="G766" s="66" t="str">
        <f>_xlfn.XLOOKUP(E766,Kustannuspaikat!$A$3:$A$8,Kustannuspaikat!$B$3:$B$8,"Tarkista KP-numero")</f>
        <v>Kirjanpito</v>
      </c>
      <c r="H766" s="66" t="str">
        <f>_xlfn.XLOOKUP(F766,Kustannuspaikat!$C$3:$C$13,Kustannuspaikat!$D$3:$D$13,"Tarkista KP-numero")</f>
        <v>Tampere</v>
      </c>
      <c r="I766" s="67">
        <v>879.62</v>
      </c>
      <c r="J766" s="68"/>
      <c r="K766" s="66">
        <v>1268</v>
      </c>
      <c r="L766" s="68" t="s">
        <v>198</v>
      </c>
    </row>
    <row r="767" spans="1:12">
      <c r="A767" s="63">
        <v>1600</v>
      </c>
      <c r="B767" s="63" t="s">
        <v>6013</v>
      </c>
      <c r="C767" s="64" t="s">
        <v>6779</v>
      </c>
      <c r="D767" s="65">
        <v>42841</v>
      </c>
      <c r="E767" s="66">
        <v>1</v>
      </c>
      <c r="F767" s="66">
        <v>12</v>
      </c>
      <c r="G767" s="66" t="str">
        <f>_xlfn.XLOOKUP(E767,Kustannuspaikat!$A$3:$A$8,Kustannuspaikat!$B$3:$B$8,"Tarkista KP-numero")</f>
        <v>Kirjanpito</v>
      </c>
      <c r="H767" s="66" t="str">
        <f>_xlfn.XLOOKUP(F767,Kustannuspaikat!$C$3:$C$13,Kustannuspaikat!$D$3:$D$13,"Tarkista KP-numero")</f>
        <v>Tampere</v>
      </c>
      <c r="I767" s="67">
        <v>1256.5999999999999</v>
      </c>
      <c r="J767" s="68"/>
      <c r="K767" s="66">
        <v>3081</v>
      </c>
      <c r="L767" s="68" t="s">
        <v>153</v>
      </c>
    </row>
    <row r="768" spans="1:12">
      <c r="A768" s="63">
        <v>1600</v>
      </c>
      <c r="B768" s="63" t="s">
        <v>6013</v>
      </c>
      <c r="C768" s="64" t="s">
        <v>6780</v>
      </c>
      <c r="D768" s="65">
        <v>42841</v>
      </c>
      <c r="E768" s="66">
        <v>1</v>
      </c>
      <c r="F768" s="66">
        <v>12</v>
      </c>
      <c r="G768" s="66" t="str">
        <f>_xlfn.XLOOKUP(E768,Kustannuspaikat!$A$3:$A$8,Kustannuspaikat!$B$3:$B$8,"Tarkista KP-numero")</f>
        <v>Kirjanpito</v>
      </c>
      <c r="H768" s="66" t="str">
        <f>_xlfn.XLOOKUP(F768,Kustannuspaikat!$C$3:$C$13,Kustannuspaikat!$D$3:$D$13,"Tarkista KP-numero")</f>
        <v>Tampere</v>
      </c>
      <c r="I768" s="67">
        <v>1622.6</v>
      </c>
      <c r="J768" s="68"/>
      <c r="K768" s="66">
        <v>3081</v>
      </c>
      <c r="L768" s="68" t="s">
        <v>153</v>
      </c>
    </row>
    <row r="769" spans="1:12">
      <c r="A769" s="63">
        <v>1600</v>
      </c>
      <c r="B769" s="63" t="s">
        <v>6013</v>
      </c>
      <c r="C769" s="64" t="s">
        <v>6781</v>
      </c>
      <c r="D769" s="65">
        <v>42841</v>
      </c>
      <c r="E769" s="66">
        <v>1</v>
      </c>
      <c r="F769" s="66">
        <v>12</v>
      </c>
      <c r="G769" s="66" t="str">
        <f>_xlfn.XLOOKUP(E769,Kustannuspaikat!$A$3:$A$8,Kustannuspaikat!$B$3:$B$8,"Tarkista KP-numero")</f>
        <v>Kirjanpito</v>
      </c>
      <c r="H769" s="66" t="str">
        <f>_xlfn.XLOOKUP(F769,Kustannuspaikat!$C$3:$C$13,Kustannuspaikat!$D$3:$D$13,"Tarkista KP-numero")</f>
        <v>Tampere</v>
      </c>
      <c r="I769" s="67">
        <v>1676.28</v>
      </c>
      <c r="J769" s="68"/>
      <c r="K769" s="66">
        <v>3126</v>
      </c>
      <c r="L769" s="68" t="s">
        <v>150</v>
      </c>
    </row>
    <row r="770" spans="1:12">
      <c r="A770" s="63">
        <v>1600</v>
      </c>
      <c r="B770" s="63" t="s">
        <v>6013</v>
      </c>
      <c r="C770" s="64" t="s">
        <v>6782</v>
      </c>
      <c r="D770" s="65">
        <v>42841</v>
      </c>
      <c r="E770" s="66">
        <v>1</v>
      </c>
      <c r="F770" s="66">
        <v>12</v>
      </c>
      <c r="G770" s="66" t="str">
        <f>_xlfn.XLOOKUP(E770,Kustannuspaikat!$A$3:$A$8,Kustannuspaikat!$B$3:$B$8,"Tarkista KP-numero")</f>
        <v>Kirjanpito</v>
      </c>
      <c r="H770" s="66" t="str">
        <f>_xlfn.XLOOKUP(F770,Kustannuspaikat!$C$3:$C$13,Kustannuspaikat!$D$3:$D$13,"Tarkista KP-numero")</f>
        <v>Tampere</v>
      </c>
      <c r="I770" s="67">
        <v>1622.6</v>
      </c>
      <c r="J770" s="68"/>
      <c r="K770" s="66">
        <v>2497</v>
      </c>
      <c r="L770" s="68" t="s">
        <v>172</v>
      </c>
    </row>
    <row r="771" spans="1:12">
      <c r="A771" s="63">
        <v>1600</v>
      </c>
      <c r="B771" s="63" t="s">
        <v>6013</v>
      </c>
      <c r="C771" s="64" t="s">
        <v>6783</v>
      </c>
      <c r="D771" s="65">
        <v>42841</v>
      </c>
      <c r="E771" s="66">
        <v>1</v>
      </c>
      <c r="F771" s="66">
        <v>12</v>
      </c>
      <c r="G771" s="66" t="str">
        <f>_xlfn.XLOOKUP(E771,Kustannuspaikat!$A$3:$A$8,Kustannuspaikat!$B$3:$B$8,"Tarkista KP-numero")</f>
        <v>Kirjanpito</v>
      </c>
      <c r="H771" s="66" t="str">
        <f>_xlfn.XLOOKUP(F771,Kustannuspaikat!$C$3:$C$13,Kustannuspaikat!$D$3:$D$13,"Tarkista KP-numero")</f>
        <v>Tampere</v>
      </c>
      <c r="I771" s="67">
        <v>1256.5999999999999</v>
      </c>
      <c r="J771" s="68"/>
      <c r="K771" s="66">
        <v>3077</v>
      </c>
      <c r="L771" s="68" t="s">
        <v>154</v>
      </c>
    </row>
    <row r="772" spans="1:12">
      <c r="A772" s="63">
        <v>1600</v>
      </c>
      <c r="B772" s="63" t="s">
        <v>6013</v>
      </c>
      <c r="C772" s="64" t="s">
        <v>6784</v>
      </c>
      <c r="D772" s="65">
        <v>42844</v>
      </c>
      <c r="E772" s="66">
        <v>2</v>
      </c>
      <c r="F772" s="66">
        <v>21</v>
      </c>
      <c r="G772" s="66" t="str">
        <f>_xlfn.XLOOKUP(E772,Kustannuspaikat!$A$3:$A$8,Kustannuspaikat!$B$3:$B$8,"Tarkista KP-numero")</f>
        <v>Konsultointi</v>
      </c>
      <c r="H772" s="66" t="str">
        <f>_xlfn.XLOOKUP(F772,Kustannuspaikat!$C$3:$C$13,Kustannuspaikat!$D$3:$D$13,"Tarkista KP-numero")</f>
        <v>Helsinki</v>
      </c>
      <c r="I772" s="67">
        <v>945.5</v>
      </c>
      <c r="J772" s="68"/>
      <c r="K772" s="66">
        <v>2037</v>
      </c>
      <c r="L772" s="68" t="s">
        <v>189</v>
      </c>
    </row>
    <row r="773" spans="1:12">
      <c r="A773" s="63">
        <v>1600</v>
      </c>
      <c r="B773" s="63" t="s">
        <v>6013</v>
      </c>
      <c r="C773" s="64" t="s">
        <v>6785</v>
      </c>
      <c r="D773" s="65">
        <v>42844</v>
      </c>
      <c r="E773" s="66">
        <v>2</v>
      </c>
      <c r="F773" s="66">
        <v>21</v>
      </c>
      <c r="G773" s="66" t="str">
        <f>_xlfn.XLOOKUP(E773,Kustannuspaikat!$A$3:$A$8,Kustannuspaikat!$B$3:$B$8,"Tarkista KP-numero")</f>
        <v>Konsultointi</v>
      </c>
      <c r="H773" s="66" t="str">
        <f>_xlfn.XLOOKUP(F773,Kustannuspaikat!$C$3:$C$13,Kustannuspaikat!$D$3:$D$13,"Tarkista KP-numero")</f>
        <v>Helsinki</v>
      </c>
      <c r="I773" s="68"/>
      <c r="J773" s="67">
        <v>-1482.3</v>
      </c>
      <c r="K773" s="66">
        <v>2497</v>
      </c>
      <c r="L773" s="68" t="s">
        <v>172</v>
      </c>
    </row>
    <row r="774" spans="1:12">
      <c r="A774" s="63">
        <v>1600</v>
      </c>
      <c r="B774" s="63" t="s">
        <v>6013</v>
      </c>
      <c r="C774" s="64" t="s">
        <v>6786</v>
      </c>
      <c r="D774" s="65">
        <v>42844</v>
      </c>
      <c r="E774" s="66">
        <v>2</v>
      </c>
      <c r="F774" s="66">
        <v>21</v>
      </c>
      <c r="G774" s="66" t="str">
        <f>_xlfn.XLOOKUP(E774,Kustannuspaikat!$A$3:$A$8,Kustannuspaikat!$B$3:$B$8,"Tarkista KP-numero")</f>
        <v>Konsultointi</v>
      </c>
      <c r="H774" s="66" t="str">
        <f>_xlfn.XLOOKUP(F774,Kustannuspaikat!$C$3:$C$13,Kustannuspaikat!$D$3:$D$13,"Tarkista KP-numero")</f>
        <v>Helsinki</v>
      </c>
      <c r="I774" s="67">
        <v>546.55999999999995</v>
      </c>
      <c r="J774" s="68"/>
      <c r="K774" s="66">
        <v>2497</v>
      </c>
      <c r="L774" s="68" t="s">
        <v>172</v>
      </c>
    </row>
    <row r="775" spans="1:12">
      <c r="A775" s="63">
        <v>1600</v>
      </c>
      <c r="B775" s="63" t="s">
        <v>6013</v>
      </c>
      <c r="C775" s="64" t="s">
        <v>6787</v>
      </c>
      <c r="D775" s="65">
        <v>42845</v>
      </c>
      <c r="E775" s="66">
        <v>1</v>
      </c>
      <c r="F775" s="66">
        <v>11</v>
      </c>
      <c r="G775" s="66" t="str">
        <f>_xlfn.XLOOKUP(E775,Kustannuspaikat!$A$3:$A$8,Kustannuspaikat!$B$3:$B$8,"Tarkista KP-numero")</f>
        <v>Kirjanpito</v>
      </c>
      <c r="H775" s="66" t="str">
        <f>_xlfn.XLOOKUP(F775,Kustannuspaikat!$C$3:$C$13,Kustannuspaikat!$D$3:$D$13,"Tarkista KP-numero")</f>
        <v>Helsinki</v>
      </c>
      <c r="I775" s="67">
        <v>9519.61</v>
      </c>
      <c r="J775" s="68"/>
      <c r="K775" s="66">
        <v>3107</v>
      </c>
      <c r="L775" s="68" t="s">
        <v>151</v>
      </c>
    </row>
    <row r="776" spans="1:12">
      <c r="A776" s="63">
        <v>1600</v>
      </c>
      <c r="B776" s="63" t="s">
        <v>6013</v>
      </c>
      <c r="C776" s="64" t="s">
        <v>6788</v>
      </c>
      <c r="D776" s="65">
        <v>42845</v>
      </c>
      <c r="E776" s="66">
        <v>1</v>
      </c>
      <c r="F776" s="66">
        <v>11</v>
      </c>
      <c r="G776" s="66" t="str">
        <f>_xlfn.XLOOKUP(E776,Kustannuspaikat!$A$3:$A$8,Kustannuspaikat!$B$3:$B$8,"Tarkista KP-numero")</f>
        <v>Kirjanpito</v>
      </c>
      <c r="H776" s="66" t="str">
        <f>_xlfn.XLOOKUP(F776,Kustannuspaikat!$C$3:$C$13,Kustannuspaikat!$D$3:$D$13,"Tarkista KP-numero")</f>
        <v>Helsinki</v>
      </c>
      <c r="I776" s="67">
        <v>6751.63</v>
      </c>
      <c r="J776" s="68"/>
      <c r="K776" s="66">
        <v>3107</v>
      </c>
      <c r="L776" s="68" t="s">
        <v>151</v>
      </c>
    </row>
    <row r="777" spans="1:12">
      <c r="A777" s="63">
        <v>1600</v>
      </c>
      <c r="B777" s="63" t="s">
        <v>6013</v>
      </c>
      <c r="C777" s="64" t="s">
        <v>6789</v>
      </c>
      <c r="D777" s="65">
        <v>42845</v>
      </c>
      <c r="E777" s="66">
        <v>1</v>
      </c>
      <c r="F777" s="66">
        <v>11</v>
      </c>
      <c r="G777" s="66" t="str">
        <f>_xlfn.XLOOKUP(E777,Kustannuspaikat!$A$3:$A$8,Kustannuspaikat!$B$3:$B$8,"Tarkista KP-numero")</f>
        <v>Kirjanpito</v>
      </c>
      <c r="H777" s="66" t="str">
        <f>_xlfn.XLOOKUP(F777,Kustannuspaikat!$C$3:$C$13,Kustannuspaikat!$D$3:$D$13,"Tarkista KP-numero")</f>
        <v>Helsinki</v>
      </c>
      <c r="I777" s="67">
        <v>5978</v>
      </c>
      <c r="J777" s="68"/>
      <c r="K777" s="66">
        <v>3107</v>
      </c>
      <c r="L777" s="68" t="s">
        <v>151</v>
      </c>
    </row>
    <row r="778" spans="1:12">
      <c r="A778" s="63">
        <v>1600</v>
      </c>
      <c r="B778" s="63" t="s">
        <v>6013</v>
      </c>
      <c r="C778" s="64" t="s">
        <v>6790</v>
      </c>
      <c r="D778" s="65">
        <v>42845</v>
      </c>
      <c r="E778" s="66">
        <v>1</v>
      </c>
      <c r="F778" s="66">
        <v>12</v>
      </c>
      <c r="G778" s="66" t="str">
        <f>_xlfn.XLOOKUP(E778,Kustannuspaikat!$A$3:$A$8,Kustannuspaikat!$B$3:$B$8,"Tarkista KP-numero")</f>
        <v>Kirjanpito</v>
      </c>
      <c r="H778" s="66" t="str">
        <f>_xlfn.XLOOKUP(F778,Kustannuspaikat!$C$3:$C$13,Kustannuspaikat!$D$3:$D$13,"Tarkista KP-numero")</f>
        <v>Tampere</v>
      </c>
      <c r="I778" s="68"/>
      <c r="J778" s="67">
        <v>-1256.5999999999999</v>
      </c>
      <c r="K778" s="66">
        <v>2432</v>
      </c>
      <c r="L778" s="68" t="s">
        <v>176</v>
      </c>
    </row>
    <row r="779" spans="1:12">
      <c r="A779" s="63">
        <v>1600</v>
      </c>
      <c r="B779" s="63" t="s">
        <v>6013</v>
      </c>
      <c r="C779" s="64" t="s">
        <v>6791</v>
      </c>
      <c r="D779" s="65">
        <v>42845</v>
      </c>
      <c r="E779" s="66">
        <v>1</v>
      </c>
      <c r="F779" s="66">
        <v>11</v>
      </c>
      <c r="G779" s="66" t="str">
        <f>_xlfn.XLOOKUP(E779,Kustannuspaikat!$A$3:$A$8,Kustannuspaikat!$B$3:$B$8,"Tarkista KP-numero")</f>
        <v>Kirjanpito</v>
      </c>
      <c r="H779" s="66" t="str">
        <f>_xlfn.XLOOKUP(F779,Kustannuspaikat!$C$3:$C$13,Kustannuspaikat!$D$3:$D$13,"Tarkista KP-numero")</f>
        <v>Helsinki</v>
      </c>
      <c r="I779" s="67">
        <v>2867</v>
      </c>
      <c r="J779" s="68"/>
      <c r="K779" s="66">
        <v>440</v>
      </c>
      <c r="L779" s="68" t="s">
        <v>239</v>
      </c>
    </row>
    <row r="780" spans="1:12">
      <c r="A780" s="63">
        <v>1600</v>
      </c>
      <c r="B780" s="63" t="s">
        <v>6013</v>
      </c>
      <c r="C780" s="64" t="s">
        <v>6792</v>
      </c>
      <c r="D780" s="65">
        <v>42847</v>
      </c>
      <c r="E780" s="66">
        <v>6</v>
      </c>
      <c r="F780" s="66">
        <v>61</v>
      </c>
      <c r="G780" s="66" t="str">
        <f>_xlfn.XLOOKUP(E780,Kustannuspaikat!$A$3:$A$8,Kustannuspaikat!$B$3:$B$8,"Tarkista KP-numero")</f>
        <v>Muut palvelut</v>
      </c>
      <c r="H780" s="66" t="str">
        <f>_xlfn.XLOOKUP(F780,Kustannuspaikat!$C$3:$C$13,Kustannuspaikat!$D$3:$D$13,"Tarkista KP-numero")</f>
        <v>Helsinki</v>
      </c>
      <c r="I780" s="67">
        <v>823.5</v>
      </c>
      <c r="J780" s="68"/>
      <c r="K780" s="66">
        <v>93</v>
      </c>
      <c r="L780" s="68" t="s">
        <v>282</v>
      </c>
    </row>
    <row r="781" spans="1:12">
      <c r="A781" s="63">
        <v>1600</v>
      </c>
      <c r="B781" s="63" t="s">
        <v>6013</v>
      </c>
      <c r="C781" s="64" t="s">
        <v>6793</v>
      </c>
      <c r="D781" s="65">
        <v>42847</v>
      </c>
      <c r="E781" s="66">
        <v>6</v>
      </c>
      <c r="F781" s="66">
        <v>61</v>
      </c>
      <c r="G781" s="66" t="str">
        <f>_xlfn.XLOOKUP(E781,Kustannuspaikat!$A$3:$A$8,Kustannuspaikat!$B$3:$B$8,"Tarkista KP-numero")</f>
        <v>Muut palvelut</v>
      </c>
      <c r="H781" s="66" t="str">
        <f>_xlfn.XLOOKUP(F781,Kustannuspaikat!$C$3:$C$13,Kustannuspaikat!$D$3:$D$13,"Tarkista KP-numero")</f>
        <v>Helsinki</v>
      </c>
      <c r="I781" s="67">
        <v>1661.74</v>
      </c>
      <c r="J781" s="68"/>
      <c r="K781" s="66">
        <v>949</v>
      </c>
      <c r="L781" s="68" t="s">
        <v>208</v>
      </c>
    </row>
    <row r="782" spans="1:12">
      <c r="A782" s="63">
        <v>1600</v>
      </c>
      <c r="B782" s="63" t="s">
        <v>6013</v>
      </c>
      <c r="C782" s="64" t="s">
        <v>6794</v>
      </c>
      <c r="D782" s="65">
        <v>42847</v>
      </c>
      <c r="E782" s="66">
        <v>6</v>
      </c>
      <c r="F782" s="66">
        <v>61</v>
      </c>
      <c r="G782" s="66" t="str">
        <f>_xlfn.XLOOKUP(E782,Kustannuspaikat!$A$3:$A$8,Kustannuspaikat!$B$3:$B$8,"Tarkista KP-numero")</f>
        <v>Muut palvelut</v>
      </c>
      <c r="H782" s="66" t="str">
        <f>_xlfn.XLOOKUP(F782,Kustannuspaikat!$C$3:$C$13,Kustannuspaikat!$D$3:$D$13,"Tarkista KP-numero")</f>
        <v>Helsinki</v>
      </c>
      <c r="I782" s="67">
        <v>1206.58</v>
      </c>
      <c r="J782" s="68"/>
      <c r="K782" s="66">
        <v>2078</v>
      </c>
      <c r="L782" s="68" t="s">
        <v>185</v>
      </c>
    </row>
    <row r="783" spans="1:12">
      <c r="A783" s="63">
        <v>1600</v>
      </c>
      <c r="B783" s="63" t="s">
        <v>6013</v>
      </c>
      <c r="C783" s="64" t="s">
        <v>6795</v>
      </c>
      <c r="D783" s="65">
        <v>42847</v>
      </c>
      <c r="E783" s="66">
        <v>6</v>
      </c>
      <c r="F783" s="66">
        <v>61</v>
      </c>
      <c r="G783" s="66" t="str">
        <f>_xlfn.XLOOKUP(E783,Kustannuspaikat!$A$3:$A$8,Kustannuspaikat!$B$3:$B$8,"Tarkista KP-numero")</f>
        <v>Muut palvelut</v>
      </c>
      <c r="H783" s="66" t="str">
        <f>_xlfn.XLOOKUP(F783,Kustannuspaikat!$C$3:$C$13,Kustannuspaikat!$D$3:$D$13,"Tarkista KP-numero")</f>
        <v>Helsinki</v>
      </c>
      <c r="I783" s="67">
        <v>3624.25</v>
      </c>
      <c r="J783" s="68"/>
      <c r="K783" s="66">
        <v>1511</v>
      </c>
      <c r="L783" s="68" t="s">
        <v>194</v>
      </c>
    </row>
    <row r="784" spans="1:12">
      <c r="A784" s="63">
        <v>1600</v>
      </c>
      <c r="B784" s="63" t="s">
        <v>6013</v>
      </c>
      <c r="C784" s="64" t="s">
        <v>6796</v>
      </c>
      <c r="D784" s="65">
        <v>42847</v>
      </c>
      <c r="E784" s="66">
        <v>6</v>
      </c>
      <c r="F784" s="66">
        <v>61</v>
      </c>
      <c r="G784" s="66" t="str">
        <f>_xlfn.XLOOKUP(E784,Kustannuspaikat!$A$3:$A$8,Kustannuspaikat!$B$3:$B$8,"Tarkista KP-numero")</f>
        <v>Muut palvelut</v>
      </c>
      <c r="H784" s="66" t="str">
        <f>_xlfn.XLOOKUP(F784,Kustannuspaikat!$C$3:$C$13,Kustannuspaikat!$D$3:$D$13,"Tarkista KP-numero")</f>
        <v>Helsinki</v>
      </c>
      <c r="I784" s="67">
        <v>488</v>
      </c>
      <c r="J784" s="68"/>
      <c r="K784" s="66">
        <v>611</v>
      </c>
      <c r="L784" s="68" t="s">
        <v>227</v>
      </c>
    </row>
    <row r="785" spans="1:12">
      <c r="A785" s="63">
        <v>1600</v>
      </c>
      <c r="B785" s="63" t="s">
        <v>6013</v>
      </c>
      <c r="C785" s="64" t="s">
        <v>6797</v>
      </c>
      <c r="D785" s="65">
        <v>42847</v>
      </c>
      <c r="E785" s="66">
        <v>6</v>
      </c>
      <c r="F785" s="66">
        <v>61</v>
      </c>
      <c r="G785" s="66" t="str">
        <f>_xlfn.XLOOKUP(E785,Kustannuspaikat!$A$3:$A$8,Kustannuspaikat!$B$3:$B$8,"Tarkista KP-numero")</f>
        <v>Muut palvelut</v>
      </c>
      <c r="H785" s="66" t="str">
        <f>_xlfn.XLOOKUP(F785,Kustannuspaikat!$C$3:$C$13,Kustannuspaikat!$D$3:$D$13,"Tarkista KP-numero")</f>
        <v>Helsinki</v>
      </c>
      <c r="I785" s="67">
        <v>1586</v>
      </c>
      <c r="J785" s="68"/>
      <c r="K785" s="66">
        <v>111</v>
      </c>
      <c r="L785" s="68" t="s">
        <v>272</v>
      </c>
    </row>
    <row r="786" spans="1:12">
      <c r="A786" s="63">
        <v>1600</v>
      </c>
      <c r="B786" s="63" t="s">
        <v>6013</v>
      </c>
      <c r="C786" s="64" t="s">
        <v>6798</v>
      </c>
      <c r="D786" s="65">
        <v>42847</v>
      </c>
      <c r="E786" s="66">
        <v>6</v>
      </c>
      <c r="F786" s="66">
        <v>61</v>
      </c>
      <c r="G786" s="66" t="str">
        <f>_xlfn.XLOOKUP(E786,Kustannuspaikat!$A$3:$A$8,Kustannuspaikat!$B$3:$B$8,"Tarkista KP-numero")</f>
        <v>Muut palvelut</v>
      </c>
      <c r="H786" s="66" t="str">
        <f>_xlfn.XLOOKUP(F786,Kustannuspaikat!$C$3:$C$13,Kustannuspaikat!$D$3:$D$13,"Tarkista KP-numero")</f>
        <v>Helsinki</v>
      </c>
      <c r="I786" s="67">
        <v>15616</v>
      </c>
      <c r="J786" s="68"/>
      <c r="K786" s="66">
        <v>111</v>
      </c>
      <c r="L786" s="68" t="s">
        <v>272</v>
      </c>
    </row>
    <row r="787" spans="1:12">
      <c r="A787" s="63">
        <v>1600</v>
      </c>
      <c r="B787" s="63" t="s">
        <v>6013</v>
      </c>
      <c r="C787" s="64" t="s">
        <v>6799</v>
      </c>
      <c r="D787" s="65">
        <v>42851</v>
      </c>
      <c r="E787" s="66">
        <v>2</v>
      </c>
      <c r="F787" s="66">
        <v>22</v>
      </c>
      <c r="G787" s="66" t="str">
        <f>_xlfn.XLOOKUP(E787,Kustannuspaikat!$A$3:$A$8,Kustannuspaikat!$B$3:$B$8,"Tarkista KP-numero")</f>
        <v>Konsultointi</v>
      </c>
      <c r="H787" s="66" t="str">
        <f>_xlfn.XLOOKUP(F787,Kustannuspaikat!$C$3:$C$13,Kustannuspaikat!$D$3:$D$13,"Tarkista KP-numero")</f>
        <v>Tampere</v>
      </c>
      <c r="I787" s="67">
        <v>1068.72</v>
      </c>
      <c r="J787" s="68"/>
      <c r="K787" s="66">
        <v>65</v>
      </c>
      <c r="L787" s="68" t="s">
        <v>283</v>
      </c>
    </row>
    <row r="788" spans="1:12">
      <c r="A788" s="63">
        <v>1600</v>
      </c>
      <c r="B788" s="63" t="s">
        <v>6013</v>
      </c>
      <c r="C788" s="64" t="s">
        <v>6800</v>
      </c>
      <c r="D788" s="65">
        <v>42851</v>
      </c>
      <c r="E788" s="66">
        <v>1</v>
      </c>
      <c r="F788" s="66">
        <v>12</v>
      </c>
      <c r="G788" s="66" t="str">
        <f>_xlfn.XLOOKUP(E788,Kustannuspaikat!$A$3:$A$8,Kustannuspaikat!$B$3:$B$8,"Tarkista KP-numero")</f>
        <v>Kirjanpito</v>
      </c>
      <c r="H788" s="66" t="str">
        <f>_xlfn.XLOOKUP(F788,Kustannuspaikat!$C$3:$C$13,Kustannuspaikat!$D$3:$D$13,"Tarkista KP-numero")</f>
        <v>Tampere</v>
      </c>
      <c r="I788" s="67">
        <v>549</v>
      </c>
      <c r="J788" s="68"/>
      <c r="K788" s="66">
        <v>227</v>
      </c>
      <c r="L788" s="68" t="s">
        <v>257</v>
      </c>
    </row>
    <row r="789" spans="1:12">
      <c r="A789" s="63">
        <v>1600</v>
      </c>
      <c r="B789" s="63" t="s">
        <v>6013</v>
      </c>
      <c r="C789" s="64" t="s">
        <v>6801</v>
      </c>
      <c r="D789" s="65">
        <v>42851</v>
      </c>
      <c r="E789" s="66">
        <v>1</v>
      </c>
      <c r="F789" s="66">
        <v>12</v>
      </c>
      <c r="G789" s="66" t="str">
        <f>_xlfn.XLOOKUP(E789,Kustannuspaikat!$A$3:$A$8,Kustannuspaikat!$B$3:$B$8,"Tarkista KP-numero")</f>
        <v>Kirjanpito</v>
      </c>
      <c r="H789" s="66" t="str">
        <f>_xlfn.XLOOKUP(F789,Kustannuspaikat!$C$3:$C$13,Kustannuspaikat!$D$3:$D$13,"Tarkista KP-numero")</f>
        <v>Tampere</v>
      </c>
      <c r="I789" s="67">
        <v>549</v>
      </c>
      <c r="J789" s="68"/>
      <c r="K789" s="66">
        <v>227</v>
      </c>
      <c r="L789" s="68" t="s">
        <v>257</v>
      </c>
    </row>
    <row r="790" spans="1:12">
      <c r="A790" s="63">
        <v>1600</v>
      </c>
      <c r="B790" s="63" t="s">
        <v>6013</v>
      </c>
      <c r="C790" s="64" t="s">
        <v>6802</v>
      </c>
      <c r="D790" s="65">
        <v>42851</v>
      </c>
      <c r="E790" s="66">
        <v>1</v>
      </c>
      <c r="F790" s="66">
        <v>12</v>
      </c>
      <c r="G790" s="66" t="str">
        <f>_xlfn.XLOOKUP(E790,Kustannuspaikat!$A$3:$A$8,Kustannuspaikat!$B$3:$B$8,"Tarkista KP-numero")</f>
        <v>Kirjanpito</v>
      </c>
      <c r="H790" s="66" t="str">
        <f>_xlfn.XLOOKUP(F790,Kustannuspaikat!$C$3:$C$13,Kustannuspaikat!$D$3:$D$13,"Tarkista KP-numero")</f>
        <v>Tampere</v>
      </c>
      <c r="I790" s="67">
        <v>647.82000000000005</v>
      </c>
      <c r="J790" s="68"/>
      <c r="K790" s="66">
        <v>819</v>
      </c>
      <c r="L790" s="68" t="s">
        <v>213</v>
      </c>
    </row>
    <row r="791" spans="1:12">
      <c r="A791" s="63">
        <v>1600</v>
      </c>
      <c r="B791" s="63" t="s">
        <v>6013</v>
      </c>
      <c r="C791" s="64" t="s">
        <v>6803</v>
      </c>
      <c r="D791" s="65">
        <v>42851</v>
      </c>
      <c r="E791" s="66">
        <v>1</v>
      </c>
      <c r="F791" s="66">
        <v>12</v>
      </c>
      <c r="G791" s="66" t="str">
        <f>_xlfn.XLOOKUP(E791,Kustannuspaikat!$A$3:$A$8,Kustannuspaikat!$B$3:$B$8,"Tarkista KP-numero")</f>
        <v>Kirjanpito</v>
      </c>
      <c r="H791" s="66" t="str">
        <f>_xlfn.XLOOKUP(F791,Kustannuspaikat!$C$3:$C$13,Kustannuspaikat!$D$3:$D$13,"Tarkista KP-numero")</f>
        <v>Tampere</v>
      </c>
      <c r="I791" s="67">
        <v>1256.5999999999999</v>
      </c>
      <c r="J791" s="68"/>
      <c r="K791" s="66">
        <v>1119</v>
      </c>
      <c r="L791" s="68" t="s">
        <v>202</v>
      </c>
    </row>
    <row r="792" spans="1:12">
      <c r="A792" s="63">
        <v>1600</v>
      </c>
      <c r="B792" s="63" t="s">
        <v>6013</v>
      </c>
      <c r="C792" s="64" t="s">
        <v>6804</v>
      </c>
      <c r="D792" s="65">
        <v>42851</v>
      </c>
      <c r="E792" s="66">
        <v>1</v>
      </c>
      <c r="F792" s="66">
        <v>12</v>
      </c>
      <c r="G792" s="66" t="str">
        <f>_xlfn.XLOOKUP(E792,Kustannuspaikat!$A$3:$A$8,Kustannuspaikat!$B$3:$B$8,"Tarkista KP-numero")</f>
        <v>Kirjanpito</v>
      </c>
      <c r="H792" s="66" t="str">
        <f>_xlfn.XLOOKUP(F792,Kustannuspaikat!$C$3:$C$13,Kustannuspaikat!$D$3:$D$13,"Tarkista KP-numero")</f>
        <v>Tampere</v>
      </c>
      <c r="I792" s="67">
        <v>879.62</v>
      </c>
      <c r="J792" s="68"/>
      <c r="K792" s="66">
        <v>2178</v>
      </c>
      <c r="L792" s="68" t="s">
        <v>182</v>
      </c>
    </row>
    <row r="793" spans="1:12">
      <c r="A793" s="63">
        <v>1600</v>
      </c>
      <c r="B793" s="63" t="s">
        <v>6013</v>
      </c>
      <c r="C793" s="64" t="s">
        <v>6805</v>
      </c>
      <c r="D793" s="65">
        <v>42851</v>
      </c>
      <c r="E793" s="66">
        <v>6</v>
      </c>
      <c r="F793" s="66">
        <v>62</v>
      </c>
      <c r="G793" s="66" t="str">
        <f>_xlfn.XLOOKUP(E793,Kustannuspaikat!$A$3:$A$8,Kustannuspaikat!$B$3:$B$8,"Tarkista KP-numero")</f>
        <v>Muut palvelut</v>
      </c>
      <c r="H793" s="66" t="str">
        <f>_xlfn.XLOOKUP(F793,Kustannuspaikat!$C$3:$C$13,Kustannuspaikat!$D$3:$D$13,"Tarkista KP-numero")</f>
        <v>Tampere</v>
      </c>
      <c r="I793" s="67">
        <v>409.92</v>
      </c>
      <c r="J793" s="68"/>
      <c r="K793" s="66">
        <v>2943</v>
      </c>
      <c r="L793" s="68" t="s">
        <v>158</v>
      </c>
    </row>
    <row r="794" spans="1:12">
      <c r="A794" s="63">
        <v>1600</v>
      </c>
      <c r="B794" s="63" t="s">
        <v>6013</v>
      </c>
      <c r="C794" s="64" t="s">
        <v>6806</v>
      </c>
      <c r="D794" s="65">
        <v>42851</v>
      </c>
      <c r="E794" s="66">
        <v>1</v>
      </c>
      <c r="F794" s="66">
        <v>12</v>
      </c>
      <c r="G794" s="66" t="str">
        <f>_xlfn.XLOOKUP(E794,Kustannuspaikat!$A$3:$A$8,Kustannuspaikat!$B$3:$B$8,"Tarkista KP-numero")</f>
        <v>Kirjanpito</v>
      </c>
      <c r="H794" s="66" t="str">
        <f>_xlfn.XLOOKUP(F794,Kustannuspaikat!$C$3:$C$13,Kustannuspaikat!$D$3:$D$13,"Tarkista KP-numero")</f>
        <v>Tampere</v>
      </c>
      <c r="I794" s="67">
        <v>762.5</v>
      </c>
      <c r="J794" s="68"/>
      <c r="K794" s="66">
        <v>3020</v>
      </c>
      <c r="L794" s="68" t="s">
        <v>155</v>
      </c>
    </row>
    <row r="795" spans="1:12">
      <c r="A795" s="63">
        <v>1600</v>
      </c>
      <c r="B795" s="63" t="s">
        <v>6013</v>
      </c>
      <c r="C795" s="64" t="s">
        <v>6807</v>
      </c>
      <c r="D795" s="65">
        <v>42851</v>
      </c>
      <c r="E795" s="66">
        <v>6</v>
      </c>
      <c r="F795" s="66">
        <v>62</v>
      </c>
      <c r="G795" s="66" t="str">
        <f>_xlfn.XLOOKUP(E795,Kustannuspaikat!$A$3:$A$8,Kustannuspaikat!$B$3:$B$8,"Tarkista KP-numero")</f>
        <v>Muut palvelut</v>
      </c>
      <c r="H795" s="66" t="str">
        <f>_xlfn.XLOOKUP(F795,Kustannuspaikat!$C$3:$C$13,Kustannuspaikat!$D$3:$D$13,"Tarkista KP-numero")</f>
        <v>Tampere</v>
      </c>
      <c r="I795" s="67">
        <v>585.6</v>
      </c>
      <c r="J795" s="68"/>
      <c r="K795" s="66">
        <v>3107</v>
      </c>
      <c r="L795" s="68" t="s">
        <v>151</v>
      </c>
    </row>
    <row r="796" spans="1:12">
      <c r="A796" s="63">
        <v>1600</v>
      </c>
      <c r="B796" s="63" t="s">
        <v>6013</v>
      </c>
      <c r="C796" s="64" t="s">
        <v>6808</v>
      </c>
      <c r="D796" s="65">
        <v>42851</v>
      </c>
      <c r="E796" s="66">
        <v>2</v>
      </c>
      <c r="F796" s="66">
        <v>22</v>
      </c>
      <c r="G796" s="66" t="str">
        <f>_xlfn.XLOOKUP(E796,Kustannuspaikat!$A$3:$A$8,Kustannuspaikat!$B$3:$B$8,"Tarkista KP-numero")</f>
        <v>Konsultointi</v>
      </c>
      <c r="H796" s="66" t="str">
        <f>_xlfn.XLOOKUP(F796,Kustannuspaikat!$C$3:$C$13,Kustannuspaikat!$D$3:$D$13,"Tarkista KP-numero")</f>
        <v>Tampere</v>
      </c>
      <c r="I796" s="67">
        <v>1622.6</v>
      </c>
      <c r="J796" s="68"/>
      <c r="K796" s="66">
        <v>1126</v>
      </c>
      <c r="L796" s="68" t="s">
        <v>201</v>
      </c>
    </row>
    <row r="797" spans="1:12">
      <c r="A797" s="63">
        <v>1600</v>
      </c>
      <c r="B797" s="63" t="s">
        <v>6013</v>
      </c>
      <c r="C797" s="64" t="s">
        <v>6809</v>
      </c>
      <c r="D797" s="65">
        <v>42851</v>
      </c>
      <c r="E797" s="66">
        <v>6</v>
      </c>
      <c r="F797" s="66">
        <v>62</v>
      </c>
      <c r="G797" s="66" t="str">
        <f>_xlfn.XLOOKUP(E797,Kustannuspaikat!$A$3:$A$8,Kustannuspaikat!$B$3:$B$8,"Tarkista KP-numero")</f>
        <v>Muut palvelut</v>
      </c>
      <c r="H797" s="66" t="str">
        <f>_xlfn.XLOOKUP(F797,Kustannuspaikat!$C$3:$C$13,Kustannuspaikat!$D$3:$D$13,"Tarkista KP-numero")</f>
        <v>Tampere</v>
      </c>
      <c r="I797" s="67">
        <v>756.4</v>
      </c>
      <c r="J797" s="68"/>
      <c r="K797" s="66">
        <v>1126</v>
      </c>
      <c r="L797" s="68" t="s">
        <v>201</v>
      </c>
    </row>
    <row r="798" spans="1:12">
      <c r="A798" s="63">
        <v>1600</v>
      </c>
      <c r="B798" s="63" t="s">
        <v>6013</v>
      </c>
      <c r="C798" s="64" t="s">
        <v>6810</v>
      </c>
      <c r="D798" s="65">
        <v>42851</v>
      </c>
      <c r="E798" s="66">
        <v>1</v>
      </c>
      <c r="F798" s="66">
        <v>12</v>
      </c>
      <c r="G798" s="66" t="str">
        <f>_xlfn.XLOOKUP(E798,Kustannuspaikat!$A$3:$A$8,Kustannuspaikat!$B$3:$B$8,"Tarkista KP-numero")</f>
        <v>Kirjanpito</v>
      </c>
      <c r="H798" s="66" t="str">
        <f>_xlfn.XLOOKUP(F798,Kustannuspaikat!$C$3:$C$13,Kustannuspaikat!$D$3:$D$13,"Tarkista KP-numero")</f>
        <v>Tampere</v>
      </c>
      <c r="I798" s="67">
        <v>762.5</v>
      </c>
      <c r="J798" s="68"/>
      <c r="K798" s="66">
        <v>283</v>
      </c>
      <c r="L798" s="68" t="s">
        <v>250</v>
      </c>
    </row>
    <row r="799" spans="1:12">
      <c r="A799" s="63">
        <v>1600</v>
      </c>
      <c r="B799" s="63" t="s">
        <v>6013</v>
      </c>
      <c r="C799" s="64" t="s">
        <v>6811</v>
      </c>
      <c r="D799" s="65">
        <v>42851</v>
      </c>
      <c r="E799" s="66">
        <v>1</v>
      </c>
      <c r="F799" s="66">
        <v>12</v>
      </c>
      <c r="G799" s="66" t="str">
        <f>_xlfn.XLOOKUP(E799,Kustannuspaikat!$A$3:$A$8,Kustannuspaikat!$B$3:$B$8,"Tarkista KP-numero")</f>
        <v>Kirjanpito</v>
      </c>
      <c r="H799" s="66" t="str">
        <f>_xlfn.XLOOKUP(F799,Kustannuspaikat!$C$3:$C$13,Kustannuspaikat!$D$3:$D$13,"Tarkista KP-numero")</f>
        <v>Tampere</v>
      </c>
      <c r="I799" s="67">
        <v>1005.28</v>
      </c>
      <c r="J799" s="68"/>
      <c r="K799" s="66">
        <v>1119</v>
      </c>
      <c r="L799" s="68" t="s">
        <v>202</v>
      </c>
    </row>
    <row r="800" spans="1:12">
      <c r="A800" s="63">
        <v>1600</v>
      </c>
      <c r="B800" s="63" t="s">
        <v>6013</v>
      </c>
      <c r="C800" s="64" t="s">
        <v>6812</v>
      </c>
      <c r="D800" s="65">
        <v>42851</v>
      </c>
      <c r="E800" s="66">
        <v>2</v>
      </c>
      <c r="F800" s="66">
        <v>22</v>
      </c>
      <c r="G800" s="66" t="str">
        <f>_xlfn.XLOOKUP(E800,Kustannuspaikat!$A$3:$A$8,Kustannuspaikat!$B$3:$B$8,"Tarkista KP-numero")</f>
        <v>Konsultointi</v>
      </c>
      <c r="H800" s="66" t="str">
        <f>_xlfn.XLOOKUP(F800,Kustannuspaikat!$C$3:$C$13,Kustannuspaikat!$D$3:$D$13,"Tarkista KP-numero")</f>
        <v>Tampere</v>
      </c>
      <c r="I800" s="67">
        <v>1298.08</v>
      </c>
      <c r="J800" s="68"/>
      <c r="K800" s="66">
        <v>346</v>
      </c>
      <c r="L800" s="68" t="s">
        <v>244</v>
      </c>
    </row>
    <row r="801" spans="1:12">
      <c r="A801" s="63">
        <v>1600</v>
      </c>
      <c r="B801" s="63" t="s">
        <v>6013</v>
      </c>
      <c r="C801" s="64" t="s">
        <v>6813</v>
      </c>
      <c r="D801" s="65">
        <v>42851</v>
      </c>
      <c r="E801" s="66">
        <v>1</v>
      </c>
      <c r="F801" s="66">
        <v>12</v>
      </c>
      <c r="G801" s="66" t="str">
        <f>_xlfn.XLOOKUP(E801,Kustannuspaikat!$A$3:$A$8,Kustannuspaikat!$B$3:$B$8,"Tarkista KP-numero")</f>
        <v>Kirjanpito</v>
      </c>
      <c r="H801" s="66" t="str">
        <f>_xlfn.XLOOKUP(F801,Kustannuspaikat!$C$3:$C$13,Kustannuspaikat!$D$3:$D$13,"Tarkista KP-numero")</f>
        <v>Tampere</v>
      </c>
      <c r="I801" s="67">
        <v>1456.68</v>
      </c>
      <c r="J801" s="68"/>
      <c r="K801" s="66">
        <v>515</v>
      </c>
      <c r="L801" s="68" t="s">
        <v>234</v>
      </c>
    </row>
    <row r="802" spans="1:12">
      <c r="A802" s="63">
        <v>1600</v>
      </c>
      <c r="B802" s="63" t="s">
        <v>6013</v>
      </c>
      <c r="C802" s="64" t="s">
        <v>6814</v>
      </c>
      <c r="D802" s="65">
        <v>42851</v>
      </c>
      <c r="E802" s="66">
        <v>1</v>
      </c>
      <c r="F802" s="66">
        <v>12</v>
      </c>
      <c r="G802" s="66" t="str">
        <f>_xlfn.XLOOKUP(E802,Kustannuspaikat!$A$3:$A$8,Kustannuspaikat!$B$3:$B$8,"Tarkista KP-numero")</f>
        <v>Kirjanpito</v>
      </c>
      <c r="H802" s="66" t="str">
        <f>_xlfn.XLOOKUP(F802,Kustannuspaikat!$C$3:$C$13,Kustannuspaikat!$D$3:$D$13,"Tarkista KP-numero")</f>
        <v>Tampere</v>
      </c>
      <c r="I802" s="67">
        <v>971.12</v>
      </c>
      <c r="J802" s="68"/>
      <c r="K802" s="66">
        <v>515</v>
      </c>
      <c r="L802" s="68" t="s">
        <v>234</v>
      </c>
    </row>
    <row r="803" spans="1:12">
      <c r="A803" s="63">
        <v>1600</v>
      </c>
      <c r="B803" s="63" t="s">
        <v>6013</v>
      </c>
      <c r="C803" s="64" t="s">
        <v>6815</v>
      </c>
      <c r="D803" s="65">
        <v>42851</v>
      </c>
      <c r="E803" s="66">
        <v>1</v>
      </c>
      <c r="F803" s="66">
        <v>12</v>
      </c>
      <c r="G803" s="66" t="str">
        <f>_xlfn.XLOOKUP(E803,Kustannuspaikat!$A$3:$A$8,Kustannuspaikat!$B$3:$B$8,"Tarkista KP-numero")</f>
        <v>Kirjanpito</v>
      </c>
      <c r="H803" s="66" t="str">
        <f>_xlfn.XLOOKUP(F803,Kustannuspaikat!$C$3:$C$13,Kustannuspaikat!$D$3:$D$13,"Tarkista KP-numero")</f>
        <v>Tampere</v>
      </c>
      <c r="I803" s="67">
        <v>1586</v>
      </c>
      <c r="J803" s="68"/>
      <c r="K803" s="66">
        <v>2803</v>
      </c>
      <c r="L803" s="68" t="s">
        <v>163</v>
      </c>
    </row>
    <row r="804" spans="1:12">
      <c r="A804" s="63">
        <v>1600</v>
      </c>
      <c r="B804" s="63" t="s">
        <v>6013</v>
      </c>
      <c r="C804" s="64" t="s">
        <v>6816</v>
      </c>
      <c r="D804" s="65">
        <v>42851</v>
      </c>
      <c r="E804" s="66">
        <v>1</v>
      </c>
      <c r="F804" s="66">
        <v>12</v>
      </c>
      <c r="G804" s="66" t="str">
        <f>_xlfn.XLOOKUP(E804,Kustannuspaikat!$A$3:$A$8,Kustannuspaikat!$B$3:$B$8,"Tarkista KP-numero")</f>
        <v>Kirjanpito</v>
      </c>
      <c r="H804" s="66" t="str">
        <f>_xlfn.XLOOKUP(F804,Kustannuspaikat!$C$3:$C$13,Kustannuspaikat!$D$3:$D$13,"Tarkista KP-numero")</f>
        <v>Tampere</v>
      </c>
      <c r="I804" s="67">
        <v>762.5</v>
      </c>
      <c r="J804" s="68"/>
      <c r="K804" s="66">
        <v>2803</v>
      </c>
      <c r="L804" s="68" t="s">
        <v>163</v>
      </c>
    </row>
    <row r="805" spans="1:12">
      <c r="A805" s="63">
        <v>1600</v>
      </c>
      <c r="B805" s="63" t="s">
        <v>6013</v>
      </c>
      <c r="C805" s="64" t="s">
        <v>6817</v>
      </c>
      <c r="D805" s="65">
        <v>42851</v>
      </c>
      <c r="E805" s="66">
        <v>2</v>
      </c>
      <c r="F805" s="66">
        <v>22</v>
      </c>
      <c r="G805" s="66" t="str">
        <f>_xlfn.XLOOKUP(E805,Kustannuspaikat!$A$3:$A$8,Kustannuspaikat!$B$3:$B$8,"Tarkista KP-numero")</f>
        <v>Konsultointi</v>
      </c>
      <c r="H805" s="66" t="str">
        <f>_xlfn.XLOOKUP(F805,Kustannuspaikat!$C$3:$C$13,Kustannuspaikat!$D$3:$D$13,"Tarkista KP-numero")</f>
        <v>Tampere</v>
      </c>
      <c r="I805" s="67">
        <v>2513.1999999999998</v>
      </c>
      <c r="J805" s="68"/>
      <c r="K805" s="66">
        <v>756</v>
      </c>
      <c r="L805" s="68" t="s">
        <v>217</v>
      </c>
    </row>
    <row r="806" spans="1:12">
      <c r="A806" s="63">
        <v>1600</v>
      </c>
      <c r="B806" s="63" t="s">
        <v>6013</v>
      </c>
      <c r="C806" s="64" t="s">
        <v>6818</v>
      </c>
      <c r="D806" s="65">
        <v>42851</v>
      </c>
      <c r="E806" s="66">
        <v>2</v>
      </c>
      <c r="F806" s="66">
        <v>22</v>
      </c>
      <c r="G806" s="66" t="str">
        <f>_xlfn.XLOOKUP(E806,Kustannuspaikat!$A$3:$A$8,Kustannuspaikat!$B$3:$B$8,"Tarkista KP-numero")</f>
        <v>Konsultointi</v>
      </c>
      <c r="H806" s="66" t="str">
        <f>_xlfn.XLOOKUP(F806,Kustannuspaikat!$C$3:$C$13,Kustannuspaikat!$D$3:$D$13,"Tarkista KP-numero")</f>
        <v>Tampere</v>
      </c>
      <c r="I806" s="67">
        <v>2271.64</v>
      </c>
      <c r="J806" s="68"/>
      <c r="K806" s="66">
        <v>756</v>
      </c>
      <c r="L806" s="68" t="s">
        <v>217</v>
      </c>
    </row>
    <row r="807" spans="1:12">
      <c r="A807" s="63">
        <v>1600</v>
      </c>
      <c r="B807" s="63" t="s">
        <v>6013</v>
      </c>
      <c r="C807" s="64" t="s">
        <v>6819</v>
      </c>
      <c r="D807" s="65">
        <v>42851</v>
      </c>
      <c r="E807" s="66">
        <v>1</v>
      </c>
      <c r="F807" s="66">
        <v>12</v>
      </c>
      <c r="G807" s="66" t="str">
        <f>_xlfn.XLOOKUP(E807,Kustannuspaikat!$A$3:$A$8,Kustannuspaikat!$B$3:$B$8,"Tarkista KP-numero")</f>
        <v>Kirjanpito</v>
      </c>
      <c r="H807" s="66" t="str">
        <f>_xlfn.XLOOKUP(F807,Kustannuspaikat!$C$3:$C$13,Kustannuspaikat!$D$3:$D$13,"Tarkista KP-numero")</f>
        <v>Tampere</v>
      </c>
      <c r="I807" s="67">
        <v>1067.5</v>
      </c>
      <c r="J807" s="68"/>
      <c r="K807" s="66">
        <v>1391</v>
      </c>
      <c r="L807" s="68" t="s">
        <v>196</v>
      </c>
    </row>
    <row r="808" spans="1:12">
      <c r="A808" s="63">
        <v>1600</v>
      </c>
      <c r="B808" s="63" t="s">
        <v>6013</v>
      </c>
      <c r="C808" s="64" t="s">
        <v>6820</v>
      </c>
      <c r="D808" s="65">
        <v>42851</v>
      </c>
      <c r="E808" s="66">
        <v>2</v>
      </c>
      <c r="F808" s="66">
        <v>22</v>
      </c>
      <c r="G808" s="66" t="str">
        <f>_xlfn.XLOOKUP(E808,Kustannuspaikat!$A$3:$A$8,Kustannuspaikat!$B$3:$B$8,"Tarkista KP-numero")</f>
        <v>Konsultointi</v>
      </c>
      <c r="H808" s="66" t="str">
        <f>_xlfn.XLOOKUP(F808,Kustannuspaikat!$C$3:$C$13,Kustannuspaikat!$D$3:$D$13,"Tarkista KP-numero")</f>
        <v>Tampere</v>
      </c>
      <c r="I808" s="67">
        <v>1586</v>
      </c>
      <c r="J808" s="68"/>
      <c r="K808" s="66">
        <v>1391</v>
      </c>
      <c r="L808" s="68" t="s">
        <v>196</v>
      </c>
    </row>
    <row r="809" spans="1:12">
      <c r="A809" s="63">
        <v>1600</v>
      </c>
      <c r="B809" s="63" t="s">
        <v>6013</v>
      </c>
      <c r="C809" s="64" t="s">
        <v>6821</v>
      </c>
      <c r="D809" s="65">
        <v>42851</v>
      </c>
      <c r="E809" s="66">
        <v>6</v>
      </c>
      <c r="F809" s="66">
        <v>62</v>
      </c>
      <c r="G809" s="66" t="str">
        <f>_xlfn.XLOOKUP(E809,Kustannuspaikat!$A$3:$A$8,Kustannuspaikat!$B$3:$B$8,"Tarkista KP-numero")</f>
        <v>Muut palvelut</v>
      </c>
      <c r="H809" s="66" t="str">
        <f>_xlfn.XLOOKUP(F809,Kustannuspaikat!$C$3:$C$13,Kustannuspaikat!$D$3:$D$13,"Tarkista KP-numero")</f>
        <v>Tampere</v>
      </c>
      <c r="I809" s="67">
        <v>366</v>
      </c>
      <c r="J809" s="68"/>
      <c r="K809" s="66">
        <v>2178</v>
      </c>
      <c r="L809" s="68" t="s">
        <v>182</v>
      </c>
    </row>
    <row r="810" spans="1:12">
      <c r="A810" s="63">
        <v>1600</v>
      </c>
      <c r="B810" s="63" t="s">
        <v>6013</v>
      </c>
      <c r="C810" s="64" t="s">
        <v>6822</v>
      </c>
      <c r="D810" s="65">
        <v>42851</v>
      </c>
      <c r="E810" s="66">
        <v>2</v>
      </c>
      <c r="F810" s="66">
        <v>22</v>
      </c>
      <c r="G810" s="66" t="str">
        <f>_xlfn.XLOOKUP(E810,Kustannuspaikat!$A$3:$A$8,Kustannuspaikat!$B$3:$B$8,"Tarkista KP-numero")</f>
        <v>Konsultointi</v>
      </c>
      <c r="H810" s="66" t="str">
        <f>_xlfn.XLOOKUP(F810,Kustannuspaikat!$C$3:$C$13,Kustannuspaikat!$D$3:$D$13,"Tarkista KP-numero")</f>
        <v>Tampere</v>
      </c>
      <c r="I810" s="67">
        <v>1256.5999999999999</v>
      </c>
      <c r="J810" s="68"/>
      <c r="K810" s="66">
        <v>2178</v>
      </c>
      <c r="L810" s="68" t="s">
        <v>182</v>
      </c>
    </row>
    <row r="811" spans="1:12">
      <c r="A811" s="63">
        <v>1600</v>
      </c>
      <c r="B811" s="63" t="s">
        <v>6013</v>
      </c>
      <c r="C811" s="64" t="s">
        <v>6823</v>
      </c>
      <c r="D811" s="65">
        <v>42851</v>
      </c>
      <c r="E811" s="66">
        <v>1</v>
      </c>
      <c r="F811" s="66">
        <v>12</v>
      </c>
      <c r="G811" s="66" t="str">
        <f>_xlfn.XLOOKUP(E811,Kustannuspaikat!$A$3:$A$8,Kustannuspaikat!$B$3:$B$8,"Tarkista KP-numero")</f>
        <v>Kirjanpito</v>
      </c>
      <c r="H811" s="66" t="str">
        <f>_xlfn.XLOOKUP(F811,Kustannuspaikat!$C$3:$C$13,Kustannuspaikat!$D$3:$D$13,"Tarkista KP-numero")</f>
        <v>Tampere</v>
      </c>
      <c r="I811" s="67">
        <v>1525</v>
      </c>
      <c r="J811" s="68"/>
      <c r="K811" s="66">
        <v>2341</v>
      </c>
      <c r="L811" s="68" t="s">
        <v>177</v>
      </c>
    </row>
    <row r="812" spans="1:12">
      <c r="A812" s="63">
        <v>1600</v>
      </c>
      <c r="B812" s="63" t="s">
        <v>6013</v>
      </c>
      <c r="C812" s="64" t="s">
        <v>6824</v>
      </c>
      <c r="D812" s="65">
        <v>42851</v>
      </c>
      <c r="E812" s="66">
        <v>1</v>
      </c>
      <c r="F812" s="66">
        <v>12</v>
      </c>
      <c r="G812" s="66" t="str">
        <f>_xlfn.XLOOKUP(E812,Kustannuspaikat!$A$3:$A$8,Kustannuspaikat!$B$3:$B$8,"Tarkista KP-numero")</f>
        <v>Kirjanpito</v>
      </c>
      <c r="H812" s="66" t="str">
        <f>_xlfn.XLOOKUP(F812,Kustannuspaikat!$C$3:$C$13,Kustannuspaikat!$D$3:$D$13,"Tarkista KP-numero")</f>
        <v>Tampere</v>
      </c>
      <c r="I812" s="67">
        <v>1525</v>
      </c>
      <c r="J812" s="68"/>
      <c r="K812" s="66">
        <v>2341</v>
      </c>
      <c r="L812" s="68" t="s">
        <v>177</v>
      </c>
    </row>
    <row r="813" spans="1:12">
      <c r="A813" s="63">
        <v>1600</v>
      </c>
      <c r="B813" s="63" t="s">
        <v>6013</v>
      </c>
      <c r="C813" s="64" t="s">
        <v>6825</v>
      </c>
      <c r="D813" s="65">
        <v>42851</v>
      </c>
      <c r="E813" s="66">
        <v>2</v>
      </c>
      <c r="F813" s="66">
        <v>22</v>
      </c>
      <c r="G813" s="66" t="str">
        <f>_xlfn.XLOOKUP(E813,Kustannuspaikat!$A$3:$A$8,Kustannuspaikat!$B$3:$B$8,"Tarkista KP-numero")</f>
        <v>Konsultointi</v>
      </c>
      <c r="H813" s="66" t="str">
        <f>_xlfn.XLOOKUP(F813,Kustannuspaikat!$C$3:$C$13,Kustannuspaikat!$D$3:$D$13,"Tarkista KP-numero")</f>
        <v>Tampere</v>
      </c>
      <c r="I813" s="67">
        <v>1586</v>
      </c>
      <c r="J813" s="68"/>
      <c r="K813" s="66">
        <v>1440</v>
      </c>
      <c r="L813" s="68" t="s">
        <v>195</v>
      </c>
    </row>
    <row r="814" spans="1:12">
      <c r="A814" s="63">
        <v>1600</v>
      </c>
      <c r="B814" s="63" t="s">
        <v>6013</v>
      </c>
      <c r="C814" s="64" t="s">
        <v>6826</v>
      </c>
      <c r="D814" s="65">
        <v>42851</v>
      </c>
      <c r="E814" s="66">
        <v>1</v>
      </c>
      <c r="F814" s="66">
        <v>12</v>
      </c>
      <c r="G814" s="66" t="str">
        <f>_xlfn.XLOOKUP(E814,Kustannuspaikat!$A$3:$A$8,Kustannuspaikat!$B$3:$B$8,"Tarkista KP-numero")</f>
        <v>Kirjanpito</v>
      </c>
      <c r="H814" s="66" t="str">
        <f>_xlfn.XLOOKUP(F814,Kustannuspaikat!$C$3:$C$13,Kustannuspaikat!$D$3:$D$13,"Tarkista KP-numero")</f>
        <v>Tampere</v>
      </c>
      <c r="I814" s="67">
        <v>2137.44</v>
      </c>
      <c r="J814" s="68"/>
      <c r="K814" s="66">
        <v>1440</v>
      </c>
      <c r="L814" s="68" t="s">
        <v>195</v>
      </c>
    </row>
    <row r="815" spans="1:12">
      <c r="A815" s="63">
        <v>1600</v>
      </c>
      <c r="B815" s="63" t="s">
        <v>6013</v>
      </c>
      <c r="C815" s="64" t="s">
        <v>6827</v>
      </c>
      <c r="D815" s="65">
        <v>42851</v>
      </c>
      <c r="E815" s="66">
        <v>1</v>
      </c>
      <c r="F815" s="66">
        <v>12</v>
      </c>
      <c r="G815" s="66" t="str">
        <f>_xlfn.XLOOKUP(E815,Kustannuspaikat!$A$3:$A$8,Kustannuspaikat!$B$3:$B$8,"Tarkista KP-numero")</f>
        <v>Kirjanpito</v>
      </c>
      <c r="H815" s="66" t="str">
        <f>_xlfn.XLOOKUP(F815,Kustannuspaikat!$C$3:$C$13,Kustannuspaikat!$D$3:$D$13,"Tarkista KP-numero")</f>
        <v>Tampere</v>
      </c>
      <c r="I815" s="67">
        <v>2514.42</v>
      </c>
      <c r="J815" s="68"/>
      <c r="K815" s="66">
        <v>2432</v>
      </c>
      <c r="L815" s="68" t="s">
        <v>176</v>
      </c>
    </row>
    <row r="816" spans="1:12">
      <c r="A816" s="63">
        <v>1600</v>
      </c>
      <c r="B816" s="63" t="s">
        <v>6013</v>
      </c>
      <c r="C816" s="64" t="s">
        <v>6828</v>
      </c>
      <c r="D816" s="65">
        <v>42851</v>
      </c>
      <c r="E816" s="66">
        <v>3</v>
      </c>
      <c r="F816" s="68"/>
      <c r="G816" s="66" t="str">
        <f>_xlfn.XLOOKUP(E816,Kustannuspaikat!$A$3:$A$8,Kustannuspaikat!$B$3:$B$8,"Tarkista KP-numero")</f>
        <v>Seminaarit</v>
      </c>
      <c r="H816" s="66" t="str">
        <f>_xlfn.XLOOKUP(F816,Kustannuspaikat!$C$3:$C$13,Kustannuspaikat!$D$3:$D$13,"Tarkista KP-numero")</f>
        <v>Tarkista KP-numero</v>
      </c>
      <c r="I816" s="67">
        <v>228.14</v>
      </c>
      <c r="J816" s="68"/>
      <c r="K816" s="66">
        <v>2432</v>
      </c>
      <c r="L816" s="68" t="s">
        <v>176</v>
      </c>
    </row>
    <row r="817" spans="1:12">
      <c r="A817" s="63">
        <v>1600</v>
      </c>
      <c r="B817" s="63" t="s">
        <v>6013</v>
      </c>
      <c r="C817" s="64" t="s">
        <v>6829</v>
      </c>
      <c r="D817" s="65">
        <v>42851</v>
      </c>
      <c r="E817" s="66">
        <v>1</v>
      </c>
      <c r="F817" s="66">
        <v>12</v>
      </c>
      <c r="G817" s="66" t="str">
        <f>_xlfn.XLOOKUP(E817,Kustannuspaikat!$A$3:$A$8,Kustannuspaikat!$B$3:$B$8,"Tarkista KP-numero")</f>
        <v>Kirjanpito</v>
      </c>
      <c r="H817" s="66" t="str">
        <f>_xlfn.XLOOKUP(F817,Kustannuspaikat!$C$3:$C$13,Kustannuspaikat!$D$3:$D$13,"Tarkista KP-numero")</f>
        <v>Tampere</v>
      </c>
      <c r="I817" s="67">
        <v>3172</v>
      </c>
      <c r="J817" s="68"/>
      <c r="K817" s="66">
        <v>440</v>
      </c>
      <c r="L817" s="68" t="s">
        <v>239</v>
      </c>
    </row>
    <row r="818" spans="1:12">
      <c r="A818" s="63">
        <v>1600</v>
      </c>
      <c r="B818" s="63" t="s">
        <v>6013</v>
      </c>
      <c r="C818" s="64" t="s">
        <v>6830</v>
      </c>
      <c r="D818" s="65">
        <v>42851</v>
      </c>
      <c r="E818" s="66">
        <v>2</v>
      </c>
      <c r="F818" s="66">
        <v>22</v>
      </c>
      <c r="G818" s="66" t="str">
        <f>_xlfn.XLOOKUP(E818,Kustannuspaikat!$A$3:$A$8,Kustannuspaikat!$B$3:$B$8,"Tarkista KP-numero")</f>
        <v>Konsultointi</v>
      </c>
      <c r="H818" s="66" t="str">
        <f>_xlfn.XLOOKUP(F818,Kustannuspaikat!$C$3:$C$13,Kustannuspaikat!$D$3:$D$13,"Tarkista KP-numero")</f>
        <v>Tampere</v>
      </c>
      <c r="I818" s="67">
        <v>2271.64</v>
      </c>
      <c r="J818" s="68"/>
      <c r="K818" s="66">
        <v>440</v>
      </c>
      <c r="L818" s="68" t="s">
        <v>239</v>
      </c>
    </row>
    <row r="819" spans="1:12">
      <c r="A819" s="63">
        <v>1600</v>
      </c>
      <c r="B819" s="63" t="s">
        <v>6013</v>
      </c>
      <c r="C819" s="64" t="s">
        <v>6831</v>
      </c>
      <c r="D819" s="65">
        <v>42851</v>
      </c>
      <c r="E819" s="66">
        <v>1</v>
      </c>
      <c r="F819" s="66">
        <v>12</v>
      </c>
      <c r="G819" s="66" t="str">
        <f>_xlfn.XLOOKUP(E819,Kustannuspaikat!$A$3:$A$8,Kustannuspaikat!$B$3:$B$8,"Tarkista KP-numero")</f>
        <v>Kirjanpito</v>
      </c>
      <c r="H819" s="66" t="str">
        <f>_xlfn.XLOOKUP(F819,Kustannuspaikat!$C$3:$C$13,Kustannuspaikat!$D$3:$D$13,"Tarkista KP-numero")</f>
        <v>Tampere</v>
      </c>
      <c r="I819" s="67">
        <v>534.36</v>
      </c>
      <c r="J819" s="68"/>
      <c r="K819" s="66">
        <v>440</v>
      </c>
      <c r="L819" s="68" t="s">
        <v>239</v>
      </c>
    </row>
    <row r="820" spans="1:12">
      <c r="A820" s="63">
        <v>1600</v>
      </c>
      <c r="B820" s="63" t="s">
        <v>6013</v>
      </c>
      <c r="C820" s="64" t="s">
        <v>6832</v>
      </c>
      <c r="D820" s="65">
        <v>42851</v>
      </c>
      <c r="E820" s="66">
        <v>1</v>
      </c>
      <c r="F820" s="66">
        <v>12</v>
      </c>
      <c r="G820" s="66" t="str">
        <f>_xlfn.XLOOKUP(E820,Kustannuspaikat!$A$3:$A$8,Kustannuspaikat!$B$3:$B$8,"Tarkista KP-numero")</f>
        <v>Kirjanpito</v>
      </c>
      <c r="H820" s="66" t="str">
        <f>_xlfn.XLOOKUP(F820,Kustannuspaikat!$C$3:$C$13,Kustannuspaikat!$D$3:$D$13,"Tarkista KP-numero")</f>
        <v>Tampere</v>
      </c>
      <c r="I820" s="67">
        <v>1110.2</v>
      </c>
      <c r="J820" s="68"/>
      <c r="K820" s="66">
        <v>207</v>
      </c>
      <c r="L820" s="68" t="s">
        <v>261</v>
      </c>
    </row>
    <row r="821" spans="1:12">
      <c r="A821" s="63">
        <v>1600</v>
      </c>
      <c r="B821" s="63" t="s">
        <v>6013</v>
      </c>
      <c r="C821" s="64" t="s">
        <v>6833</v>
      </c>
      <c r="D821" s="65">
        <v>42851</v>
      </c>
      <c r="E821" s="66">
        <v>1</v>
      </c>
      <c r="F821" s="66">
        <v>12</v>
      </c>
      <c r="G821" s="66" t="str">
        <f>_xlfn.XLOOKUP(E821,Kustannuspaikat!$A$3:$A$8,Kustannuspaikat!$B$3:$B$8,"Tarkista KP-numero")</f>
        <v>Kirjanpito</v>
      </c>
      <c r="H821" s="66" t="str">
        <f>_xlfn.XLOOKUP(F821,Kustannuspaikat!$C$3:$C$13,Kustannuspaikat!$D$3:$D$13,"Tarkista KP-numero")</f>
        <v>Tampere</v>
      </c>
      <c r="I821" s="67">
        <v>762.5</v>
      </c>
      <c r="J821" s="68"/>
      <c r="K821" s="66">
        <v>2077</v>
      </c>
      <c r="L821" s="68" t="s">
        <v>186</v>
      </c>
    </row>
    <row r="822" spans="1:12">
      <c r="A822" s="63">
        <v>1600</v>
      </c>
      <c r="B822" s="63" t="s">
        <v>6013</v>
      </c>
      <c r="C822" s="64" t="s">
        <v>6834</v>
      </c>
      <c r="D822" s="65">
        <v>42851</v>
      </c>
      <c r="E822" s="66">
        <v>2</v>
      </c>
      <c r="F822" s="66">
        <v>22</v>
      </c>
      <c r="G822" s="66" t="str">
        <f>_xlfn.XLOOKUP(E822,Kustannuspaikat!$A$3:$A$8,Kustannuspaikat!$B$3:$B$8,"Tarkista KP-numero")</f>
        <v>Konsultointi</v>
      </c>
      <c r="H822" s="66" t="str">
        <f>_xlfn.XLOOKUP(F822,Kustannuspaikat!$C$3:$C$13,Kustannuspaikat!$D$3:$D$13,"Tarkista KP-numero")</f>
        <v>Tampere</v>
      </c>
      <c r="I822" s="67">
        <v>4026</v>
      </c>
      <c r="J822" s="68"/>
      <c r="K822" s="66">
        <v>3081</v>
      </c>
      <c r="L822" s="68" t="s">
        <v>153</v>
      </c>
    </row>
    <row r="823" spans="1:12">
      <c r="A823" s="63">
        <v>1600</v>
      </c>
      <c r="B823" s="63" t="s">
        <v>6013</v>
      </c>
      <c r="C823" s="64" t="s">
        <v>6835</v>
      </c>
      <c r="D823" s="65">
        <v>42851</v>
      </c>
      <c r="E823" s="66">
        <v>1</v>
      </c>
      <c r="F823" s="66">
        <v>12</v>
      </c>
      <c r="G823" s="66" t="str">
        <f>_xlfn.XLOOKUP(E823,Kustannuspaikat!$A$3:$A$8,Kustannuspaikat!$B$3:$B$8,"Tarkista KP-numero")</f>
        <v>Kirjanpito</v>
      </c>
      <c r="H823" s="66" t="str">
        <f>_xlfn.XLOOKUP(F823,Kustannuspaikat!$C$3:$C$13,Kustannuspaikat!$D$3:$D$13,"Tarkista KP-numero")</f>
        <v>Tampere</v>
      </c>
      <c r="I823" s="67">
        <v>572.17999999999995</v>
      </c>
      <c r="J823" s="68"/>
      <c r="K823" s="66">
        <v>3081</v>
      </c>
      <c r="L823" s="68" t="s">
        <v>153</v>
      </c>
    </row>
    <row r="824" spans="1:12">
      <c r="A824" s="63">
        <v>1600</v>
      </c>
      <c r="B824" s="63" t="s">
        <v>6013</v>
      </c>
      <c r="C824" s="64" t="s">
        <v>6836</v>
      </c>
      <c r="D824" s="65">
        <v>42851</v>
      </c>
      <c r="E824" s="66">
        <v>1</v>
      </c>
      <c r="F824" s="66">
        <v>12</v>
      </c>
      <c r="G824" s="66" t="str">
        <f>_xlfn.XLOOKUP(E824,Kustannuspaikat!$A$3:$A$8,Kustannuspaikat!$B$3:$B$8,"Tarkista KP-numero")</f>
        <v>Kirjanpito</v>
      </c>
      <c r="H824" s="66" t="str">
        <f>_xlfn.XLOOKUP(F824,Kustannuspaikat!$C$3:$C$13,Kustannuspaikat!$D$3:$D$13,"Tarkista KP-numero")</f>
        <v>Tampere</v>
      </c>
      <c r="I824" s="67">
        <v>572.17999999999995</v>
      </c>
      <c r="J824" s="68"/>
      <c r="K824" s="66">
        <v>3081</v>
      </c>
      <c r="L824" s="68" t="s">
        <v>153</v>
      </c>
    </row>
    <row r="825" spans="1:12">
      <c r="A825" s="63">
        <v>1600</v>
      </c>
      <c r="B825" s="63" t="s">
        <v>6013</v>
      </c>
      <c r="C825" s="64" t="s">
        <v>6837</v>
      </c>
      <c r="D825" s="65">
        <v>42851</v>
      </c>
      <c r="E825" s="66">
        <v>2</v>
      </c>
      <c r="F825" s="66">
        <v>22</v>
      </c>
      <c r="G825" s="66" t="str">
        <f>_xlfn.XLOOKUP(E825,Kustannuspaikat!$A$3:$A$8,Kustannuspaikat!$B$3:$B$8,"Tarkista KP-numero")</f>
        <v>Konsultointi</v>
      </c>
      <c r="H825" s="66" t="str">
        <f>_xlfn.XLOOKUP(F825,Kustannuspaikat!$C$3:$C$13,Kustannuspaikat!$D$3:$D$13,"Tarkista KP-numero")</f>
        <v>Tampere</v>
      </c>
      <c r="I825" s="67">
        <v>1586</v>
      </c>
      <c r="J825" s="68"/>
      <c r="K825" s="66">
        <v>3081</v>
      </c>
      <c r="L825" s="68" t="s">
        <v>153</v>
      </c>
    </row>
    <row r="826" spans="1:12">
      <c r="A826" s="63">
        <v>1600</v>
      </c>
      <c r="B826" s="63" t="s">
        <v>6013</v>
      </c>
      <c r="C826" s="64" t="s">
        <v>6838</v>
      </c>
      <c r="D826" s="65">
        <v>42851</v>
      </c>
      <c r="E826" s="66">
        <v>1</v>
      </c>
      <c r="F826" s="66">
        <v>12</v>
      </c>
      <c r="G826" s="66" t="str">
        <f>_xlfn.XLOOKUP(E826,Kustannuspaikat!$A$3:$A$8,Kustannuspaikat!$B$3:$B$8,"Tarkista KP-numero")</f>
        <v>Kirjanpito</v>
      </c>
      <c r="H826" s="66" t="str">
        <f>_xlfn.XLOOKUP(F826,Kustannuspaikat!$C$3:$C$13,Kustannuspaikat!$D$3:$D$13,"Tarkista KP-numero")</f>
        <v>Tampere</v>
      </c>
      <c r="I826" s="67">
        <v>1586</v>
      </c>
      <c r="J826" s="68"/>
      <c r="K826" s="66">
        <v>3081</v>
      </c>
      <c r="L826" s="68" t="s">
        <v>153</v>
      </c>
    </row>
    <row r="827" spans="1:12">
      <c r="A827" s="63">
        <v>1600</v>
      </c>
      <c r="B827" s="63" t="s">
        <v>6013</v>
      </c>
      <c r="C827" s="64" t="s">
        <v>6839</v>
      </c>
      <c r="D827" s="65">
        <v>42851</v>
      </c>
      <c r="E827" s="66">
        <v>1</v>
      </c>
      <c r="F827" s="66">
        <v>12</v>
      </c>
      <c r="G827" s="66" t="str">
        <f>_xlfn.XLOOKUP(E827,Kustannuspaikat!$A$3:$A$8,Kustannuspaikat!$B$3:$B$8,"Tarkista KP-numero")</f>
        <v>Kirjanpito</v>
      </c>
      <c r="H827" s="66" t="str">
        <f>_xlfn.XLOOKUP(F827,Kustannuspaikat!$C$3:$C$13,Kustannuspaikat!$D$3:$D$13,"Tarkista KP-numero")</f>
        <v>Tampere</v>
      </c>
      <c r="I827" s="67">
        <v>2514.42</v>
      </c>
      <c r="J827" s="68"/>
      <c r="K827" s="66">
        <v>3081</v>
      </c>
      <c r="L827" s="68" t="s">
        <v>153</v>
      </c>
    </row>
    <row r="828" spans="1:12">
      <c r="A828" s="63">
        <v>1600</v>
      </c>
      <c r="B828" s="63" t="s">
        <v>6013</v>
      </c>
      <c r="C828" s="64" t="s">
        <v>6840</v>
      </c>
      <c r="D828" s="65">
        <v>42851</v>
      </c>
      <c r="E828" s="66">
        <v>1</v>
      </c>
      <c r="F828" s="66">
        <v>12</v>
      </c>
      <c r="G828" s="66" t="str">
        <f>_xlfn.XLOOKUP(E828,Kustannuspaikat!$A$3:$A$8,Kustannuspaikat!$B$3:$B$8,"Tarkista KP-numero")</f>
        <v>Kirjanpito</v>
      </c>
      <c r="H828" s="66" t="str">
        <f>_xlfn.XLOOKUP(F828,Kustannuspaikat!$C$3:$C$13,Kustannuspaikat!$D$3:$D$13,"Tarkista KP-numero")</f>
        <v>Tampere</v>
      </c>
      <c r="I828" s="67">
        <v>549</v>
      </c>
      <c r="J828" s="68"/>
      <c r="K828" s="66">
        <v>3126</v>
      </c>
      <c r="L828" s="68" t="s">
        <v>150</v>
      </c>
    </row>
    <row r="829" spans="1:12">
      <c r="A829" s="63">
        <v>1600</v>
      </c>
      <c r="B829" s="63" t="s">
        <v>6013</v>
      </c>
      <c r="C829" s="64" t="s">
        <v>6841</v>
      </c>
      <c r="D829" s="65">
        <v>42851</v>
      </c>
      <c r="E829" s="66">
        <v>1</v>
      </c>
      <c r="F829" s="66">
        <v>12</v>
      </c>
      <c r="G829" s="66" t="str">
        <f>_xlfn.XLOOKUP(E829,Kustannuspaikat!$A$3:$A$8,Kustannuspaikat!$B$3:$B$8,"Tarkista KP-numero")</f>
        <v>Kirjanpito</v>
      </c>
      <c r="H829" s="66" t="str">
        <f>_xlfn.XLOOKUP(F829,Kustannuspaikat!$C$3:$C$13,Kustannuspaikat!$D$3:$D$13,"Tarkista KP-numero")</f>
        <v>Tampere</v>
      </c>
      <c r="I829" s="67">
        <v>549</v>
      </c>
      <c r="J829" s="68"/>
      <c r="K829" s="66">
        <v>3126</v>
      </c>
      <c r="L829" s="68" t="s">
        <v>150</v>
      </c>
    </row>
    <row r="830" spans="1:12">
      <c r="A830" s="63">
        <v>1600</v>
      </c>
      <c r="B830" s="63" t="s">
        <v>6013</v>
      </c>
      <c r="C830" s="64" t="s">
        <v>6842</v>
      </c>
      <c r="D830" s="65">
        <v>42851</v>
      </c>
      <c r="E830" s="66">
        <v>1</v>
      </c>
      <c r="F830" s="66">
        <v>12</v>
      </c>
      <c r="G830" s="66" t="str">
        <f>_xlfn.XLOOKUP(E830,Kustannuspaikat!$A$3:$A$8,Kustannuspaikat!$B$3:$B$8,"Tarkista KP-numero")</f>
        <v>Kirjanpito</v>
      </c>
      <c r="H830" s="66" t="str">
        <f>_xlfn.XLOOKUP(F830,Kustannuspaikat!$C$3:$C$13,Kustannuspaikat!$D$3:$D$13,"Tarkista KP-numero")</f>
        <v>Tampere</v>
      </c>
      <c r="I830" s="67">
        <v>2514.42</v>
      </c>
      <c r="J830" s="68"/>
      <c r="K830" s="66">
        <v>3126</v>
      </c>
      <c r="L830" s="68" t="s">
        <v>150</v>
      </c>
    </row>
    <row r="831" spans="1:12">
      <c r="A831" s="63">
        <v>1600</v>
      </c>
      <c r="B831" s="63" t="s">
        <v>6013</v>
      </c>
      <c r="C831" s="64" t="s">
        <v>6843</v>
      </c>
      <c r="D831" s="65">
        <v>42851</v>
      </c>
      <c r="E831" s="66">
        <v>6</v>
      </c>
      <c r="F831" s="66">
        <v>62</v>
      </c>
      <c r="G831" s="66" t="str">
        <f>_xlfn.XLOOKUP(E831,Kustannuspaikat!$A$3:$A$8,Kustannuspaikat!$B$3:$B$8,"Tarkista KP-numero")</f>
        <v>Muut palvelut</v>
      </c>
      <c r="H831" s="66" t="str">
        <f>_xlfn.XLOOKUP(F831,Kustannuspaikat!$C$3:$C$13,Kustannuspaikat!$D$3:$D$13,"Tarkista KP-numero")</f>
        <v>Tampere</v>
      </c>
      <c r="I831" s="67">
        <v>585.6</v>
      </c>
      <c r="J831" s="68"/>
      <c r="K831" s="66">
        <v>3126</v>
      </c>
      <c r="L831" s="68" t="s">
        <v>150</v>
      </c>
    </row>
    <row r="832" spans="1:12">
      <c r="A832" s="63">
        <v>1600</v>
      </c>
      <c r="B832" s="63" t="s">
        <v>6013</v>
      </c>
      <c r="C832" s="64" t="s">
        <v>6844</v>
      </c>
      <c r="D832" s="65">
        <v>42852</v>
      </c>
      <c r="E832" s="66">
        <v>2</v>
      </c>
      <c r="F832" s="66">
        <v>21</v>
      </c>
      <c r="G832" s="66" t="str">
        <f>_xlfn.XLOOKUP(E832,Kustannuspaikat!$A$3:$A$8,Kustannuspaikat!$B$3:$B$8,"Tarkista KP-numero")</f>
        <v>Konsultointi</v>
      </c>
      <c r="H832" s="66" t="str">
        <f>_xlfn.XLOOKUP(F832,Kustannuspaikat!$C$3:$C$13,Kustannuspaikat!$D$3:$D$13,"Tarkista KP-numero")</f>
        <v>Helsinki</v>
      </c>
      <c r="I832" s="68"/>
      <c r="J832" s="67">
        <v>-3660</v>
      </c>
      <c r="K832" s="66">
        <v>2457</v>
      </c>
      <c r="L832" s="68" t="s">
        <v>173</v>
      </c>
    </row>
    <row r="833" spans="1:12">
      <c r="A833" s="63">
        <v>1600</v>
      </c>
      <c r="B833" s="63" t="s">
        <v>6013</v>
      </c>
      <c r="C833" s="64" t="s">
        <v>6845</v>
      </c>
      <c r="D833" s="65">
        <v>42852</v>
      </c>
      <c r="E833" s="66">
        <v>2</v>
      </c>
      <c r="F833" s="66">
        <v>21</v>
      </c>
      <c r="G833" s="66" t="str">
        <f>_xlfn.XLOOKUP(E833,Kustannuspaikat!$A$3:$A$8,Kustannuspaikat!$B$3:$B$8,"Tarkista KP-numero")</f>
        <v>Konsultointi</v>
      </c>
      <c r="H833" s="66" t="str">
        <f>_xlfn.XLOOKUP(F833,Kustannuspaikat!$C$3:$C$13,Kustannuspaikat!$D$3:$D$13,"Tarkista KP-numero")</f>
        <v>Helsinki</v>
      </c>
      <c r="I833" s="67">
        <v>3294</v>
      </c>
      <c r="J833" s="68"/>
      <c r="K833" s="66">
        <v>2457</v>
      </c>
      <c r="L833" s="68" t="s">
        <v>173</v>
      </c>
    </row>
    <row r="834" spans="1:12">
      <c r="A834" s="63">
        <v>1600</v>
      </c>
      <c r="B834" s="63" t="s">
        <v>6013</v>
      </c>
      <c r="C834" s="64" t="s">
        <v>6846</v>
      </c>
      <c r="D834" s="65">
        <v>42853</v>
      </c>
      <c r="E834" s="66">
        <v>6</v>
      </c>
      <c r="F834" s="66">
        <v>61</v>
      </c>
      <c r="G834" s="66" t="str">
        <f>_xlfn.XLOOKUP(E834,Kustannuspaikat!$A$3:$A$8,Kustannuspaikat!$B$3:$B$8,"Tarkista KP-numero")</f>
        <v>Muut palvelut</v>
      </c>
      <c r="H834" s="66" t="str">
        <f>_xlfn.XLOOKUP(F834,Kustannuspaikat!$C$3:$C$13,Kustannuspaikat!$D$3:$D$13,"Tarkista KP-numero")</f>
        <v>Helsinki</v>
      </c>
      <c r="I834" s="67">
        <v>2808.63</v>
      </c>
      <c r="J834" s="68"/>
      <c r="K834" s="66">
        <v>1511</v>
      </c>
      <c r="L834" s="68" t="s">
        <v>194</v>
      </c>
    </row>
    <row r="835" spans="1:12">
      <c r="A835" s="63">
        <v>1600</v>
      </c>
      <c r="B835" s="63" t="s">
        <v>6013</v>
      </c>
      <c r="C835" s="64" t="s">
        <v>6847</v>
      </c>
      <c r="D835" s="65">
        <v>42853</v>
      </c>
      <c r="E835" s="66">
        <v>6</v>
      </c>
      <c r="F835" s="66">
        <v>61</v>
      </c>
      <c r="G835" s="66" t="str">
        <f>_xlfn.XLOOKUP(E835,Kustannuspaikat!$A$3:$A$8,Kustannuspaikat!$B$3:$B$8,"Tarkista KP-numero")</f>
        <v>Muut palvelut</v>
      </c>
      <c r="H835" s="66" t="str">
        <f>_xlfn.XLOOKUP(F835,Kustannuspaikat!$C$3:$C$13,Kustannuspaikat!$D$3:$D$13,"Tarkista KP-numero")</f>
        <v>Helsinki</v>
      </c>
      <c r="I835" s="67">
        <v>21264.6</v>
      </c>
      <c r="J835" s="68"/>
      <c r="K835" s="66">
        <v>111</v>
      </c>
      <c r="L835" s="68" t="s">
        <v>272</v>
      </c>
    </row>
    <row r="836" spans="1:12">
      <c r="A836" s="63">
        <v>1600</v>
      </c>
      <c r="B836" s="63" t="s">
        <v>6013</v>
      </c>
      <c r="C836" s="64" t="s">
        <v>6848</v>
      </c>
      <c r="D836" s="65">
        <v>42853</v>
      </c>
      <c r="E836" s="66">
        <v>4</v>
      </c>
      <c r="F836" s="68"/>
      <c r="G836" s="66" t="str">
        <f>_xlfn.XLOOKUP(E836,Kustannuspaikat!$A$3:$A$8,Kustannuspaikat!$B$3:$B$8,"Tarkista KP-numero")</f>
        <v>Hallinto</v>
      </c>
      <c r="H836" s="66" t="str">
        <f>_xlfn.XLOOKUP(F836,Kustannuspaikat!$C$3:$C$13,Kustannuspaikat!$D$3:$D$13,"Tarkista KP-numero")</f>
        <v>Tarkista KP-numero</v>
      </c>
      <c r="I836" s="67">
        <v>3943.58</v>
      </c>
      <c r="J836" s="68"/>
      <c r="K836" s="66">
        <v>2792</v>
      </c>
      <c r="L836" s="68" t="s">
        <v>165</v>
      </c>
    </row>
    <row r="837" spans="1:12">
      <c r="A837" s="63">
        <v>1600</v>
      </c>
      <c r="B837" s="63" t="s">
        <v>6013</v>
      </c>
      <c r="C837" s="64" t="s">
        <v>6849</v>
      </c>
      <c r="D837" s="65">
        <v>42853</v>
      </c>
      <c r="E837" s="66">
        <v>4</v>
      </c>
      <c r="F837" s="68"/>
      <c r="G837" s="66" t="str">
        <f>_xlfn.XLOOKUP(E837,Kustannuspaikat!$A$3:$A$8,Kustannuspaikat!$B$3:$B$8,"Tarkista KP-numero")</f>
        <v>Hallinto</v>
      </c>
      <c r="H837" s="66" t="str">
        <f>_xlfn.XLOOKUP(F837,Kustannuspaikat!$C$3:$C$13,Kustannuspaikat!$D$3:$D$13,"Tarkista KP-numero")</f>
        <v>Tarkista KP-numero</v>
      </c>
      <c r="I837" s="67">
        <v>826.59</v>
      </c>
      <c r="J837" s="68"/>
      <c r="K837" s="66">
        <v>2792</v>
      </c>
      <c r="L837" s="68" t="s">
        <v>165</v>
      </c>
    </row>
    <row r="838" spans="1:12">
      <c r="A838" s="63">
        <v>1600</v>
      </c>
      <c r="B838" s="63" t="s">
        <v>6013</v>
      </c>
      <c r="C838" s="64" t="s">
        <v>6850</v>
      </c>
      <c r="D838" s="65">
        <v>42854</v>
      </c>
      <c r="E838" s="66">
        <v>1</v>
      </c>
      <c r="F838" s="66">
        <v>12</v>
      </c>
      <c r="G838" s="66" t="str">
        <f>_xlfn.XLOOKUP(E838,Kustannuspaikat!$A$3:$A$8,Kustannuspaikat!$B$3:$B$8,"Tarkista KP-numero")</f>
        <v>Kirjanpito</v>
      </c>
      <c r="H838" s="66" t="str">
        <f>_xlfn.XLOOKUP(F838,Kustannuspaikat!$C$3:$C$13,Kustannuspaikat!$D$3:$D$13,"Tarkista KP-numero")</f>
        <v>Tampere</v>
      </c>
      <c r="I838" s="67">
        <v>1068.72</v>
      </c>
      <c r="J838" s="68"/>
      <c r="K838" s="66">
        <v>65</v>
      </c>
      <c r="L838" s="68" t="s">
        <v>283</v>
      </c>
    </row>
    <row r="839" spans="1:12">
      <c r="A839" s="63">
        <v>1600</v>
      </c>
      <c r="B839" s="63" t="s">
        <v>6013</v>
      </c>
      <c r="C839" s="64" t="s">
        <v>6851</v>
      </c>
      <c r="D839" s="65">
        <v>42854</v>
      </c>
      <c r="E839" s="66">
        <v>1</v>
      </c>
      <c r="F839" s="66">
        <v>12</v>
      </c>
      <c r="G839" s="66" t="str">
        <f>_xlfn.XLOOKUP(E839,Kustannuspaikat!$A$3:$A$8,Kustannuspaikat!$B$3:$B$8,"Tarkista KP-numero")</f>
        <v>Kirjanpito</v>
      </c>
      <c r="H839" s="66" t="str">
        <f>_xlfn.XLOOKUP(F839,Kustannuspaikat!$C$3:$C$13,Kustannuspaikat!$D$3:$D$13,"Tarkista KP-numero")</f>
        <v>Tampere</v>
      </c>
      <c r="I839" s="67">
        <v>73.2</v>
      </c>
      <c r="J839" s="68"/>
      <c r="K839" s="66">
        <v>94</v>
      </c>
      <c r="L839" s="68" t="s">
        <v>281</v>
      </c>
    </row>
    <row r="840" spans="1:12">
      <c r="A840" s="63">
        <v>1600</v>
      </c>
      <c r="B840" s="63" t="s">
        <v>6013</v>
      </c>
      <c r="C840" s="64" t="s">
        <v>6852</v>
      </c>
      <c r="D840" s="65">
        <v>42854</v>
      </c>
      <c r="E840" s="66">
        <v>1</v>
      </c>
      <c r="F840" s="66">
        <v>12</v>
      </c>
      <c r="G840" s="66" t="str">
        <f>_xlfn.XLOOKUP(E840,Kustannuspaikat!$A$3:$A$8,Kustannuspaikat!$B$3:$B$8,"Tarkista KP-numero")</f>
        <v>Kirjanpito</v>
      </c>
      <c r="H840" s="66" t="str">
        <f>_xlfn.XLOOKUP(F840,Kustannuspaikat!$C$3:$C$13,Kustannuspaikat!$D$3:$D$13,"Tarkista KP-numero")</f>
        <v>Tampere</v>
      </c>
      <c r="I840" s="67">
        <v>73.2</v>
      </c>
      <c r="J840" s="68"/>
      <c r="K840" s="66">
        <v>101</v>
      </c>
      <c r="L840" s="68" t="s">
        <v>279</v>
      </c>
    </row>
    <row r="841" spans="1:12">
      <c r="A841" s="63">
        <v>1600</v>
      </c>
      <c r="B841" s="63" t="s">
        <v>6013</v>
      </c>
      <c r="C841" s="64" t="s">
        <v>6853</v>
      </c>
      <c r="D841" s="65">
        <v>42854</v>
      </c>
      <c r="E841" s="66">
        <v>1</v>
      </c>
      <c r="F841" s="66">
        <v>12</v>
      </c>
      <c r="G841" s="66" t="str">
        <f>_xlfn.XLOOKUP(E841,Kustannuspaikat!$A$3:$A$8,Kustannuspaikat!$B$3:$B$8,"Tarkista KP-numero")</f>
        <v>Kirjanpito</v>
      </c>
      <c r="H841" s="66" t="str">
        <f>_xlfn.XLOOKUP(F841,Kustannuspaikat!$C$3:$C$13,Kustannuspaikat!$D$3:$D$13,"Tarkista KP-numero")</f>
        <v>Tampere</v>
      </c>
      <c r="I841" s="67">
        <v>36.6</v>
      </c>
      <c r="J841" s="68"/>
      <c r="K841" s="66">
        <v>103</v>
      </c>
      <c r="L841" s="68" t="s">
        <v>277</v>
      </c>
    </row>
    <row r="842" spans="1:12">
      <c r="A842" s="63">
        <v>1600</v>
      </c>
      <c r="B842" s="63" t="s">
        <v>6013</v>
      </c>
      <c r="C842" s="64" t="s">
        <v>6854</v>
      </c>
      <c r="D842" s="65">
        <v>42854</v>
      </c>
      <c r="E842" s="66">
        <v>1</v>
      </c>
      <c r="F842" s="66">
        <v>12</v>
      </c>
      <c r="G842" s="66" t="str">
        <f>_xlfn.XLOOKUP(E842,Kustannuspaikat!$A$3:$A$8,Kustannuspaikat!$B$3:$B$8,"Tarkista KP-numero")</f>
        <v>Kirjanpito</v>
      </c>
      <c r="H842" s="66" t="str">
        <f>_xlfn.XLOOKUP(F842,Kustannuspaikat!$C$3:$C$13,Kustannuspaikat!$D$3:$D$13,"Tarkista KP-numero")</f>
        <v>Tampere</v>
      </c>
      <c r="I842" s="67">
        <v>36.6</v>
      </c>
      <c r="J842" s="68"/>
      <c r="K842" s="66">
        <v>104</v>
      </c>
      <c r="L842" s="68" t="s">
        <v>276</v>
      </c>
    </row>
    <row r="843" spans="1:12">
      <c r="A843" s="63">
        <v>1600</v>
      </c>
      <c r="B843" s="63" t="s">
        <v>6013</v>
      </c>
      <c r="C843" s="64" t="s">
        <v>6855</v>
      </c>
      <c r="D843" s="65">
        <v>42854</v>
      </c>
      <c r="E843" s="66">
        <v>1</v>
      </c>
      <c r="F843" s="66">
        <v>12</v>
      </c>
      <c r="G843" s="66" t="str">
        <f>_xlfn.XLOOKUP(E843,Kustannuspaikat!$A$3:$A$8,Kustannuspaikat!$B$3:$B$8,"Tarkista KP-numero")</f>
        <v>Kirjanpito</v>
      </c>
      <c r="H843" s="66" t="str">
        <f>_xlfn.XLOOKUP(F843,Kustannuspaikat!$C$3:$C$13,Kustannuspaikat!$D$3:$D$13,"Tarkista KP-numero")</f>
        <v>Tampere</v>
      </c>
      <c r="I843" s="67">
        <v>109.8</v>
      </c>
      <c r="J843" s="68"/>
      <c r="K843" s="66">
        <v>105</v>
      </c>
      <c r="L843" s="68" t="s">
        <v>275</v>
      </c>
    </row>
    <row r="844" spans="1:12">
      <c r="A844" s="63">
        <v>1600</v>
      </c>
      <c r="B844" s="63" t="s">
        <v>6013</v>
      </c>
      <c r="C844" s="64" t="s">
        <v>6856</v>
      </c>
      <c r="D844" s="65">
        <v>42854</v>
      </c>
      <c r="E844" s="66">
        <v>1</v>
      </c>
      <c r="F844" s="66">
        <v>12</v>
      </c>
      <c r="G844" s="66" t="str">
        <f>_xlfn.XLOOKUP(E844,Kustannuspaikat!$A$3:$A$8,Kustannuspaikat!$B$3:$B$8,"Tarkista KP-numero")</f>
        <v>Kirjanpito</v>
      </c>
      <c r="H844" s="66" t="str">
        <f>_xlfn.XLOOKUP(F844,Kustannuspaikat!$C$3:$C$13,Kustannuspaikat!$D$3:$D$13,"Tarkista KP-numero")</f>
        <v>Tampere</v>
      </c>
      <c r="I844" s="67">
        <v>73.2</v>
      </c>
      <c r="J844" s="68"/>
      <c r="K844" s="66">
        <v>106</v>
      </c>
      <c r="L844" s="68" t="s">
        <v>274</v>
      </c>
    </row>
    <row r="845" spans="1:12">
      <c r="A845" s="63">
        <v>1600</v>
      </c>
      <c r="B845" s="63" t="s">
        <v>6013</v>
      </c>
      <c r="C845" s="64" t="s">
        <v>6857</v>
      </c>
      <c r="D845" s="65">
        <v>42854</v>
      </c>
      <c r="E845" s="66">
        <v>1</v>
      </c>
      <c r="F845" s="66">
        <v>12</v>
      </c>
      <c r="G845" s="66" t="str">
        <f>_xlfn.XLOOKUP(E845,Kustannuspaikat!$A$3:$A$8,Kustannuspaikat!$B$3:$B$8,"Tarkista KP-numero")</f>
        <v>Kirjanpito</v>
      </c>
      <c r="H845" s="66" t="str">
        <f>_xlfn.XLOOKUP(F845,Kustannuspaikat!$C$3:$C$13,Kustannuspaikat!$D$3:$D$13,"Tarkista KP-numero")</f>
        <v>Tampere</v>
      </c>
      <c r="I845" s="67">
        <v>73.2</v>
      </c>
      <c r="J845" s="68"/>
      <c r="K845" s="66">
        <v>111</v>
      </c>
      <c r="L845" s="68" t="s">
        <v>272</v>
      </c>
    </row>
    <row r="846" spans="1:12">
      <c r="A846" s="63">
        <v>1600</v>
      </c>
      <c r="B846" s="63" t="s">
        <v>6013</v>
      </c>
      <c r="C846" s="64" t="s">
        <v>6858</v>
      </c>
      <c r="D846" s="65">
        <v>42854</v>
      </c>
      <c r="E846" s="66">
        <v>1</v>
      </c>
      <c r="F846" s="66">
        <v>12</v>
      </c>
      <c r="G846" s="66" t="str">
        <f>_xlfn.XLOOKUP(E846,Kustannuspaikat!$A$3:$A$8,Kustannuspaikat!$B$3:$B$8,"Tarkista KP-numero")</f>
        <v>Kirjanpito</v>
      </c>
      <c r="H846" s="66" t="str">
        <f>_xlfn.XLOOKUP(F846,Kustannuspaikat!$C$3:$C$13,Kustannuspaikat!$D$3:$D$13,"Tarkista KP-numero")</f>
        <v>Tampere</v>
      </c>
      <c r="I846" s="67">
        <v>36.6</v>
      </c>
      <c r="J846" s="68"/>
      <c r="K846" s="66">
        <v>115</v>
      </c>
      <c r="L846" s="68" t="s">
        <v>271</v>
      </c>
    </row>
    <row r="847" spans="1:12">
      <c r="A847" s="63">
        <v>1600</v>
      </c>
      <c r="B847" s="63" t="s">
        <v>6013</v>
      </c>
      <c r="C847" s="64" t="s">
        <v>6859</v>
      </c>
      <c r="D847" s="65">
        <v>42854</v>
      </c>
      <c r="E847" s="66">
        <v>1</v>
      </c>
      <c r="F847" s="66">
        <v>12</v>
      </c>
      <c r="G847" s="66" t="str">
        <f>_xlfn.XLOOKUP(E847,Kustannuspaikat!$A$3:$A$8,Kustannuspaikat!$B$3:$B$8,"Tarkista KP-numero")</f>
        <v>Kirjanpito</v>
      </c>
      <c r="H847" s="66" t="str">
        <f>_xlfn.XLOOKUP(F847,Kustannuspaikat!$C$3:$C$13,Kustannuspaikat!$D$3:$D$13,"Tarkista KP-numero")</f>
        <v>Tampere</v>
      </c>
      <c r="I847" s="67">
        <v>1708</v>
      </c>
      <c r="J847" s="68"/>
      <c r="K847" s="66">
        <v>320</v>
      </c>
      <c r="L847" s="68" t="s">
        <v>245</v>
      </c>
    </row>
    <row r="848" spans="1:12">
      <c r="A848" s="63">
        <v>1600</v>
      </c>
      <c r="B848" s="63" t="s">
        <v>6013</v>
      </c>
      <c r="C848" s="64" t="s">
        <v>6860</v>
      </c>
      <c r="D848" s="65">
        <v>42854</v>
      </c>
      <c r="E848" s="66">
        <v>6</v>
      </c>
      <c r="F848" s="66">
        <v>61</v>
      </c>
      <c r="G848" s="66" t="str">
        <f>_xlfn.XLOOKUP(E848,Kustannuspaikat!$A$3:$A$8,Kustannuspaikat!$B$3:$B$8,"Tarkista KP-numero")</f>
        <v>Muut palvelut</v>
      </c>
      <c r="H848" s="66" t="str">
        <f>_xlfn.XLOOKUP(F848,Kustannuspaikat!$C$3:$C$13,Kustannuspaikat!$D$3:$D$13,"Tarkista KP-numero")</f>
        <v>Helsinki</v>
      </c>
      <c r="I848" s="67">
        <v>8982.25</v>
      </c>
      <c r="J848" s="68"/>
      <c r="K848" s="66">
        <v>358</v>
      </c>
      <c r="L848" s="68" t="s">
        <v>243</v>
      </c>
    </row>
    <row r="849" spans="1:12">
      <c r="A849" s="63">
        <v>1600</v>
      </c>
      <c r="B849" s="63" t="s">
        <v>6013</v>
      </c>
      <c r="C849" s="64" t="s">
        <v>6861</v>
      </c>
      <c r="D849" s="65">
        <v>42854</v>
      </c>
      <c r="E849" s="66">
        <v>1</v>
      </c>
      <c r="F849" s="66">
        <v>12</v>
      </c>
      <c r="G849" s="66" t="str">
        <f>_xlfn.XLOOKUP(E849,Kustannuspaikat!$A$3:$A$8,Kustannuspaikat!$B$3:$B$8,"Tarkista KP-numero")</f>
        <v>Kirjanpito</v>
      </c>
      <c r="H849" s="66" t="str">
        <f>_xlfn.XLOOKUP(F849,Kustannuspaikat!$C$3:$C$13,Kustannuspaikat!$D$3:$D$13,"Tarkista KP-numero")</f>
        <v>Tampere</v>
      </c>
      <c r="I849" s="67">
        <v>1622.6</v>
      </c>
      <c r="J849" s="68"/>
      <c r="K849" s="66">
        <v>440</v>
      </c>
      <c r="L849" s="68" t="s">
        <v>239</v>
      </c>
    </row>
    <row r="850" spans="1:12">
      <c r="A850" s="63">
        <v>1600</v>
      </c>
      <c r="B850" s="63" t="s">
        <v>6013</v>
      </c>
      <c r="C850" s="64" t="s">
        <v>6862</v>
      </c>
      <c r="D850" s="65">
        <v>42854</v>
      </c>
      <c r="E850" s="66">
        <v>1</v>
      </c>
      <c r="F850" s="66">
        <v>12</v>
      </c>
      <c r="G850" s="66" t="str">
        <f>_xlfn.XLOOKUP(E850,Kustannuspaikat!$A$3:$A$8,Kustannuspaikat!$B$3:$B$8,"Tarkista KP-numero")</f>
        <v>Kirjanpito</v>
      </c>
      <c r="H850" s="66" t="str">
        <f>_xlfn.XLOOKUP(F850,Kustannuspaikat!$C$3:$C$13,Kustannuspaikat!$D$3:$D$13,"Tarkista KP-numero")</f>
        <v>Tampere</v>
      </c>
      <c r="I850" s="67">
        <v>1256.5999999999999</v>
      </c>
      <c r="J850" s="68"/>
      <c r="K850" s="66">
        <v>978</v>
      </c>
      <c r="L850" s="68" t="s">
        <v>206</v>
      </c>
    </row>
    <row r="851" spans="1:12">
      <c r="A851" s="63">
        <v>1600</v>
      </c>
      <c r="B851" s="63" t="s">
        <v>6013</v>
      </c>
      <c r="C851" s="64" t="s">
        <v>6863</v>
      </c>
      <c r="D851" s="65">
        <v>42854</v>
      </c>
      <c r="E851" s="66">
        <v>6</v>
      </c>
      <c r="F851" s="66">
        <v>61</v>
      </c>
      <c r="G851" s="66" t="str">
        <f>_xlfn.XLOOKUP(E851,Kustannuspaikat!$A$3:$A$8,Kustannuspaikat!$B$3:$B$8,"Tarkista KP-numero")</f>
        <v>Muut palvelut</v>
      </c>
      <c r="H851" s="66" t="str">
        <f>_xlfn.XLOOKUP(F851,Kustannuspaikat!$C$3:$C$13,Kustannuspaikat!$D$3:$D$13,"Tarkista KP-numero")</f>
        <v>Helsinki</v>
      </c>
      <c r="I851" s="67">
        <v>890.6</v>
      </c>
      <c r="J851" s="68"/>
      <c r="K851" s="66">
        <v>2077</v>
      </c>
      <c r="L851" s="68" t="s">
        <v>186</v>
      </c>
    </row>
    <row r="852" spans="1:12">
      <c r="A852" s="63">
        <v>1600</v>
      </c>
      <c r="B852" s="63" t="s">
        <v>6013</v>
      </c>
      <c r="C852" s="64" t="s">
        <v>6864</v>
      </c>
      <c r="D852" s="65">
        <v>42854</v>
      </c>
      <c r="E852" s="66">
        <v>6</v>
      </c>
      <c r="F852" s="66">
        <v>61</v>
      </c>
      <c r="G852" s="66" t="str">
        <f>_xlfn.XLOOKUP(E852,Kustannuspaikat!$A$3:$A$8,Kustannuspaikat!$B$3:$B$8,"Tarkista KP-numero")</f>
        <v>Muut palvelut</v>
      </c>
      <c r="H852" s="66" t="str">
        <f>_xlfn.XLOOKUP(F852,Kustannuspaikat!$C$3:$C$13,Kustannuspaikat!$D$3:$D$13,"Tarkista KP-numero")</f>
        <v>Helsinki</v>
      </c>
      <c r="I852" s="67">
        <v>2684</v>
      </c>
      <c r="J852" s="68"/>
      <c r="K852" s="66">
        <v>3126</v>
      </c>
      <c r="L852" s="68" t="s">
        <v>150</v>
      </c>
    </row>
    <row r="853" spans="1:12">
      <c r="A853" s="63">
        <v>1600</v>
      </c>
      <c r="B853" s="63" t="s">
        <v>6013</v>
      </c>
      <c r="C853" s="64" t="s">
        <v>6865</v>
      </c>
      <c r="D853" s="65">
        <v>42854</v>
      </c>
      <c r="E853" s="66">
        <v>6</v>
      </c>
      <c r="F853" s="66">
        <v>61</v>
      </c>
      <c r="G853" s="66" t="str">
        <f>_xlfn.XLOOKUP(E853,Kustannuspaikat!$A$3:$A$8,Kustannuspaikat!$B$3:$B$8,"Tarkista KP-numero")</f>
        <v>Muut palvelut</v>
      </c>
      <c r="H853" s="66" t="str">
        <f>_xlfn.XLOOKUP(F853,Kustannuspaikat!$C$3:$C$13,Kustannuspaikat!$D$3:$D$13,"Tarkista KP-numero")</f>
        <v>Helsinki</v>
      </c>
      <c r="I853" s="67">
        <v>732</v>
      </c>
      <c r="J853" s="68"/>
      <c r="K853" s="66">
        <v>1126</v>
      </c>
      <c r="L853" s="68" t="s">
        <v>201</v>
      </c>
    </row>
    <row r="854" spans="1:12">
      <c r="A854" s="63">
        <v>1600</v>
      </c>
      <c r="B854" s="63" t="s">
        <v>6013</v>
      </c>
      <c r="C854" s="64" t="s">
        <v>6866</v>
      </c>
      <c r="D854" s="65">
        <v>42854</v>
      </c>
      <c r="E854" s="66">
        <v>6</v>
      </c>
      <c r="F854" s="66">
        <v>61</v>
      </c>
      <c r="G854" s="66" t="str">
        <f>_xlfn.XLOOKUP(E854,Kustannuspaikat!$A$3:$A$8,Kustannuspaikat!$B$3:$B$8,"Tarkista KP-numero")</f>
        <v>Muut palvelut</v>
      </c>
      <c r="H854" s="66" t="str">
        <f>_xlfn.XLOOKUP(F854,Kustannuspaikat!$C$3:$C$13,Kustannuspaikat!$D$3:$D$13,"Tarkista KP-numero")</f>
        <v>Helsinki</v>
      </c>
      <c r="I854" s="67">
        <v>732</v>
      </c>
      <c r="J854" s="68"/>
      <c r="K854" s="66">
        <v>1126</v>
      </c>
      <c r="L854" s="68" t="s">
        <v>201</v>
      </c>
    </row>
    <row r="855" spans="1:12">
      <c r="A855" s="63">
        <v>1600</v>
      </c>
      <c r="B855" s="63" t="s">
        <v>6013</v>
      </c>
      <c r="C855" s="64" t="s">
        <v>6867</v>
      </c>
      <c r="D855" s="65">
        <v>42854</v>
      </c>
      <c r="E855" s="66">
        <v>1</v>
      </c>
      <c r="F855" s="66">
        <v>12</v>
      </c>
      <c r="G855" s="66" t="str">
        <f>_xlfn.XLOOKUP(E855,Kustannuspaikat!$A$3:$A$8,Kustannuspaikat!$B$3:$B$8,"Tarkista KP-numero")</f>
        <v>Kirjanpito</v>
      </c>
      <c r="H855" s="66" t="str">
        <f>_xlfn.XLOOKUP(F855,Kustannuspaikat!$C$3:$C$13,Kustannuspaikat!$D$3:$D$13,"Tarkista KP-numero")</f>
        <v>Tampere</v>
      </c>
      <c r="I855" s="67">
        <v>146.4</v>
      </c>
      <c r="J855" s="68"/>
      <c r="K855" s="66">
        <v>1511</v>
      </c>
      <c r="L855" s="68" t="s">
        <v>194</v>
      </c>
    </row>
    <row r="856" spans="1:12">
      <c r="A856" s="63">
        <v>1600</v>
      </c>
      <c r="B856" s="63" t="s">
        <v>6013</v>
      </c>
      <c r="C856" s="64" t="s">
        <v>6868</v>
      </c>
      <c r="D856" s="65">
        <v>42854</v>
      </c>
      <c r="E856" s="66">
        <v>1</v>
      </c>
      <c r="F856" s="66">
        <v>12</v>
      </c>
      <c r="G856" s="66" t="str">
        <f>_xlfn.XLOOKUP(E856,Kustannuspaikat!$A$3:$A$8,Kustannuspaikat!$B$3:$B$8,"Tarkista KP-numero")</f>
        <v>Kirjanpito</v>
      </c>
      <c r="H856" s="66" t="str">
        <f>_xlfn.XLOOKUP(F856,Kustannuspaikat!$C$3:$C$13,Kustannuspaikat!$D$3:$D$13,"Tarkista KP-numero")</f>
        <v>Tampere</v>
      </c>
      <c r="I856" s="67">
        <v>183</v>
      </c>
      <c r="J856" s="68"/>
      <c r="K856" s="66">
        <v>283</v>
      </c>
      <c r="L856" s="68" t="s">
        <v>250</v>
      </c>
    </row>
    <row r="857" spans="1:12">
      <c r="A857" s="63">
        <v>1600</v>
      </c>
      <c r="B857" s="63" t="s">
        <v>6013</v>
      </c>
      <c r="C857" s="64" t="s">
        <v>6869</v>
      </c>
      <c r="D857" s="65">
        <v>42854</v>
      </c>
      <c r="E857" s="66">
        <v>1</v>
      </c>
      <c r="F857" s="66">
        <v>12</v>
      </c>
      <c r="G857" s="66" t="str">
        <f>_xlfn.XLOOKUP(E857,Kustannuspaikat!$A$3:$A$8,Kustannuspaikat!$B$3:$B$8,"Tarkista KP-numero")</f>
        <v>Kirjanpito</v>
      </c>
      <c r="H857" s="66" t="str">
        <f>_xlfn.XLOOKUP(F857,Kustannuspaikat!$C$3:$C$13,Kustannuspaikat!$D$3:$D$13,"Tarkista KP-numero")</f>
        <v>Tampere</v>
      </c>
      <c r="I857" s="67">
        <v>1298.08</v>
      </c>
      <c r="J857" s="68"/>
      <c r="K857" s="66">
        <v>283</v>
      </c>
      <c r="L857" s="68" t="s">
        <v>250</v>
      </c>
    </row>
    <row r="858" spans="1:12">
      <c r="A858" s="63">
        <v>1600</v>
      </c>
      <c r="B858" s="63" t="s">
        <v>6013</v>
      </c>
      <c r="C858" s="64" t="s">
        <v>6870</v>
      </c>
      <c r="D858" s="65">
        <v>42854</v>
      </c>
      <c r="E858" s="66">
        <v>1</v>
      </c>
      <c r="F858" s="66">
        <v>12</v>
      </c>
      <c r="G858" s="66" t="str">
        <f>_xlfn.XLOOKUP(E858,Kustannuspaikat!$A$3:$A$8,Kustannuspaikat!$B$3:$B$8,"Tarkista KP-numero")</f>
        <v>Kirjanpito</v>
      </c>
      <c r="H858" s="66" t="str">
        <f>_xlfn.XLOOKUP(F858,Kustannuspaikat!$C$3:$C$13,Kustannuspaikat!$D$3:$D$13,"Tarkista KP-numero")</f>
        <v>Tampere</v>
      </c>
      <c r="I858" s="67">
        <v>73.2</v>
      </c>
      <c r="J858" s="68"/>
      <c r="K858" s="66">
        <v>1119</v>
      </c>
      <c r="L858" s="68" t="s">
        <v>202</v>
      </c>
    </row>
    <row r="859" spans="1:12">
      <c r="A859" s="63">
        <v>1600</v>
      </c>
      <c r="B859" s="63" t="s">
        <v>6013</v>
      </c>
      <c r="C859" s="64" t="s">
        <v>6871</v>
      </c>
      <c r="D859" s="65">
        <v>42854</v>
      </c>
      <c r="E859" s="66">
        <v>1</v>
      </c>
      <c r="F859" s="66">
        <v>12</v>
      </c>
      <c r="G859" s="66" t="str">
        <f>_xlfn.XLOOKUP(E859,Kustannuspaikat!$A$3:$A$8,Kustannuspaikat!$B$3:$B$8,"Tarkista KP-numero")</f>
        <v>Kirjanpito</v>
      </c>
      <c r="H859" s="66" t="str">
        <f>_xlfn.XLOOKUP(F859,Kustannuspaikat!$C$3:$C$13,Kustannuspaikat!$D$3:$D$13,"Tarkista KP-numero")</f>
        <v>Tampere</v>
      </c>
      <c r="I859" s="67">
        <v>109.8</v>
      </c>
      <c r="J859" s="68"/>
      <c r="K859" s="66">
        <v>515</v>
      </c>
      <c r="L859" s="68" t="s">
        <v>234</v>
      </c>
    </row>
    <row r="860" spans="1:12">
      <c r="A860" s="63">
        <v>1600</v>
      </c>
      <c r="B860" s="63" t="s">
        <v>6013</v>
      </c>
      <c r="C860" s="64" t="s">
        <v>6872</v>
      </c>
      <c r="D860" s="65">
        <v>42854</v>
      </c>
      <c r="E860" s="66">
        <v>1</v>
      </c>
      <c r="F860" s="66">
        <v>12</v>
      </c>
      <c r="G860" s="66" t="str">
        <f>_xlfn.XLOOKUP(E860,Kustannuspaikat!$A$3:$A$8,Kustannuspaikat!$B$3:$B$8,"Tarkista KP-numero")</f>
        <v>Kirjanpito</v>
      </c>
      <c r="H860" s="66" t="str">
        <f>_xlfn.XLOOKUP(F860,Kustannuspaikat!$C$3:$C$13,Kustannuspaikat!$D$3:$D$13,"Tarkista KP-numero")</f>
        <v>Tampere</v>
      </c>
      <c r="I860" s="67">
        <v>1710.44</v>
      </c>
      <c r="J860" s="68"/>
      <c r="K860" s="66">
        <v>3107</v>
      </c>
      <c r="L860" s="68" t="s">
        <v>151</v>
      </c>
    </row>
    <row r="861" spans="1:12">
      <c r="A861" s="63">
        <v>1600</v>
      </c>
      <c r="B861" s="63" t="s">
        <v>6013</v>
      </c>
      <c r="C861" s="64" t="s">
        <v>6873</v>
      </c>
      <c r="D861" s="65">
        <v>42854</v>
      </c>
      <c r="E861" s="66">
        <v>1</v>
      </c>
      <c r="F861" s="66">
        <v>12</v>
      </c>
      <c r="G861" s="66" t="str">
        <f>_xlfn.XLOOKUP(E861,Kustannuspaikat!$A$3:$A$8,Kustannuspaikat!$B$3:$B$8,"Tarkista KP-numero")</f>
        <v>Kirjanpito</v>
      </c>
      <c r="H861" s="66" t="str">
        <f>_xlfn.XLOOKUP(F861,Kustannuspaikat!$C$3:$C$13,Kustannuspaikat!$D$3:$D$13,"Tarkista KP-numero")</f>
        <v>Tampere</v>
      </c>
      <c r="I861" s="67">
        <v>73.2</v>
      </c>
      <c r="J861" s="68"/>
      <c r="K861" s="66">
        <v>2457</v>
      </c>
      <c r="L861" s="68" t="s">
        <v>173</v>
      </c>
    </row>
    <row r="862" spans="1:12">
      <c r="A862" s="63">
        <v>1600</v>
      </c>
      <c r="B862" s="63" t="s">
        <v>6013</v>
      </c>
      <c r="C862" s="64" t="s">
        <v>6874</v>
      </c>
      <c r="D862" s="65">
        <v>42854</v>
      </c>
      <c r="E862" s="66">
        <v>1</v>
      </c>
      <c r="F862" s="66">
        <v>12</v>
      </c>
      <c r="G862" s="66" t="str">
        <f>_xlfn.XLOOKUP(E862,Kustannuspaikat!$A$3:$A$8,Kustannuspaikat!$B$3:$B$8,"Tarkista KP-numero")</f>
        <v>Kirjanpito</v>
      </c>
      <c r="H862" s="66" t="str">
        <f>_xlfn.XLOOKUP(F862,Kustannuspaikat!$C$3:$C$13,Kustannuspaikat!$D$3:$D$13,"Tarkista KP-numero")</f>
        <v>Tampere</v>
      </c>
      <c r="I862" s="67">
        <v>474.58</v>
      </c>
      <c r="J862" s="68"/>
      <c r="K862" s="66">
        <v>756</v>
      </c>
      <c r="L862" s="68" t="s">
        <v>217</v>
      </c>
    </row>
    <row r="863" spans="1:12">
      <c r="A863" s="63">
        <v>1600</v>
      </c>
      <c r="B863" s="63" t="s">
        <v>6013</v>
      </c>
      <c r="C863" s="64" t="s">
        <v>6875</v>
      </c>
      <c r="D863" s="65">
        <v>42854</v>
      </c>
      <c r="E863" s="66">
        <v>2</v>
      </c>
      <c r="F863" s="66">
        <v>22</v>
      </c>
      <c r="G863" s="66" t="str">
        <f>_xlfn.XLOOKUP(E863,Kustannuspaikat!$A$3:$A$8,Kustannuspaikat!$B$3:$B$8,"Tarkista KP-numero")</f>
        <v>Konsultointi</v>
      </c>
      <c r="H863" s="66" t="str">
        <f>_xlfn.XLOOKUP(F863,Kustannuspaikat!$C$3:$C$13,Kustannuspaikat!$D$3:$D$13,"Tarkista KP-numero")</f>
        <v>Tampere</v>
      </c>
      <c r="I863" s="67">
        <v>427</v>
      </c>
      <c r="J863" s="68"/>
      <c r="K863" s="66">
        <v>756</v>
      </c>
      <c r="L863" s="68" t="s">
        <v>217</v>
      </c>
    </row>
    <row r="864" spans="1:12">
      <c r="A864" s="63">
        <v>1600</v>
      </c>
      <c r="B864" s="63" t="s">
        <v>6013</v>
      </c>
      <c r="C864" s="64" t="s">
        <v>6876</v>
      </c>
      <c r="D864" s="65">
        <v>42854</v>
      </c>
      <c r="E864" s="66">
        <v>1</v>
      </c>
      <c r="F864" s="66">
        <v>12</v>
      </c>
      <c r="G864" s="66" t="str">
        <f>_xlfn.XLOOKUP(E864,Kustannuspaikat!$A$3:$A$8,Kustannuspaikat!$B$3:$B$8,"Tarkista KP-numero")</f>
        <v>Kirjanpito</v>
      </c>
      <c r="H864" s="66" t="str">
        <f>_xlfn.XLOOKUP(F864,Kustannuspaikat!$C$3:$C$13,Kustannuspaikat!$D$3:$D$13,"Tarkista KP-numero")</f>
        <v>Tampere</v>
      </c>
      <c r="I864" s="67">
        <v>109.8</v>
      </c>
      <c r="J864" s="68"/>
      <c r="K864" s="66">
        <v>756</v>
      </c>
      <c r="L864" s="68" t="s">
        <v>217</v>
      </c>
    </row>
    <row r="865" spans="1:12">
      <c r="A865" s="63">
        <v>1600</v>
      </c>
      <c r="B865" s="63" t="s">
        <v>6013</v>
      </c>
      <c r="C865" s="64" t="s">
        <v>6877</v>
      </c>
      <c r="D865" s="65">
        <v>42854</v>
      </c>
      <c r="E865" s="66">
        <v>1</v>
      </c>
      <c r="F865" s="66">
        <v>12</v>
      </c>
      <c r="G865" s="66" t="str">
        <f>_xlfn.XLOOKUP(E865,Kustannuspaikat!$A$3:$A$8,Kustannuspaikat!$B$3:$B$8,"Tarkista KP-numero")</f>
        <v>Kirjanpito</v>
      </c>
      <c r="H865" s="66" t="str">
        <f>_xlfn.XLOOKUP(F865,Kustannuspaikat!$C$3:$C$13,Kustannuspaikat!$D$3:$D$13,"Tarkista KP-numero")</f>
        <v>Tampere</v>
      </c>
      <c r="I865" s="67">
        <v>1217.56</v>
      </c>
      <c r="J865" s="68"/>
      <c r="K865" s="66">
        <v>756</v>
      </c>
      <c r="L865" s="68" t="s">
        <v>217</v>
      </c>
    </row>
    <row r="866" spans="1:12">
      <c r="A866" s="63">
        <v>1600</v>
      </c>
      <c r="B866" s="63" t="s">
        <v>6013</v>
      </c>
      <c r="C866" s="64" t="s">
        <v>6878</v>
      </c>
      <c r="D866" s="65">
        <v>42854</v>
      </c>
      <c r="E866" s="66">
        <v>1</v>
      </c>
      <c r="F866" s="66">
        <v>12</v>
      </c>
      <c r="G866" s="66" t="str">
        <f>_xlfn.XLOOKUP(E866,Kustannuspaikat!$A$3:$A$8,Kustannuspaikat!$B$3:$B$8,"Tarkista KP-numero")</f>
        <v>Kirjanpito</v>
      </c>
      <c r="H866" s="66" t="str">
        <f>_xlfn.XLOOKUP(F866,Kustannuspaikat!$C$3:$C$13,Kustannuspaikat!$D$3:$D$13,"Tarkista KP-numero")</f>
        <v>Tampere</v>
      </c>
      <c r="I866" s="67">
        <v>2271.64</v>
      </c>
      <c r="J866" s="68"/>
      <c r="K866" s="66">
        <v>811</v>
      </c>
      <c r="L866" s="68" t="s">
        <v>214</v>
      </c>
    </row>
    <row r="867" spans="1:12">
      <c r="A867" s="63">
        <v>1600</v>
      </c>
      <c r="B867" s="63" t="s">
        <v>6013</v>
      </c>
      <c r="C867" s="64" t="s">
        <v>6879</v>
      </c>
      <c r="D867" s="65">
        <v>42854</v>
      </c>
      <c r="E867" s="66">
        <v>1</v>
      </c>
      <c r="F867" s="66">
        <v>12</v>
      </c>
      <c r="G867" s="66" t="str">
        <f>_xlfn.XLOOKUP(E867,Kustannuspaikat!$A$3:$A$8,Kustannuspaikat!$B$3:$B$8,"Tarkista KP-numero")</f>
        <v>Kirjanpito</v>
      </c>
      <c r="H867" s="66" t="str">
        <f>_xlfn.XLOOKUP(F867,Kustannuspaikat!$C$3:$C$13,Kustannuspaikat!$D$3:$D$13,"Tarkista KP-numero")</f>
        <v>Tampere</v>
      </c>
      <c r="I867" s="67">
        <v>689.3</v>
      </c>
      <c r="J867" s="68"/>
      <c r="K867" s="66">
        <v>1391</v>
      </c>
      <c r="L867" s="68" t="s">
        <v>196</v>
      </c>
    </row>
    <row r="868" spans="1:12">
      <c r="A868" s="63">
        <v>1600</v>
      </c>
      <c r="B868" s="63" t="s">
        <v>6013</v>
      </c>
      <c r="C868" s="64" t="s">
        <v>6880</v>
      </c>
      <c r="D868" s="65">
        <v>42854</v>
      </c>
      <c r="E868" s="66">
        <v>1</v>
      </c>
      <c r="F868" s="66">
        <v>12</v>
      </c>
      <c r="G868" s="66" t="str">
        <f>_xlfn.XLOOKUP(E868,Kustannuspaikat!$A$3:$A$8,Kustannuspaikat!$B$3:$B$8,"Tarkista KP-numero")</f>
        <v>Kirjanpito</v>
      </c>
      <c r="H868" s="66" t="str">
        <f>_xlfn.XLOOKUP(F868,Kustannuspaikat!$C$3:$C$13,Kustannuspaikat!$D$3:$D$13,"Tarkista KP-numero")</f>
        <v>Tampere</v>
      </c>
      <c r="I868" s="67">
        <v>2067.9</v>
      </c>
      <c r="J868" s="68"/>
      <c r="K868" s="66">
        <v>1391</v>
      </c>
      <c r="L868" s="68" t="s">
        <v>196</v>
      </c>
    </row>
    <row r="869" spans="1:12">
      <c r="A869" s="63">
        <v>1600</v>
      </c>
      <c r="B869" s="63" t="s">
        <v>6013</v>
      </c>
      <c r="C869" s="64" t="s">
        <v>6881</v>
      </c>
      <c r="D869" s="65">
        <v>42854</v>
      </c>
      <c r="E869" s="66">
        <v>1</v>
      </c>
      <c r="F869" s="66">
        <v>12</v>
      </c>
      <c r="G869" s="66" t="str">
        <f>_xlfn.XLOOKUP(E869,Kustannuspaikat!$A$3:$A$8,Kustannuspaikat!$B$3:$B$8,"Tarkista KP-numero")</f>
        <v>Kirjanpito</v>
      </c>
      <c r="H869" s="66" t="str">
        <f>_xlfn.XLOOKUP(F869,Kustannuspaikat!$C$3:$C$13,Kustannuspaikat!$D$3:$D$13,"Tarkista KP-numero")</f>
        <v>Tampere</v>
      </c>
      <c r="I869" s="67">
        <v>1037</v>
      </c>
      <c r="J869" s="68"/>
      <c r="K869" s="66">
        <v>1440</v>
      </c>
      <c r="L869" s="68" t="s">
        <v>195</v>
      </c>
    </row>
    <row r="870" spans="1:12">
      <c r="A870" s="63">
        <v>1600</v>
      </c>
      <c r="B870" s="63" t="s">
        <v>6013</v>
      </c>
      <c r="C870" s="64" t="s">
        <v>6882</v>
      </c>
      <c r="D870" s="65">
        <v>42854</v>
      </c>
      <c r="E870" s="66">
        <v>1</v>
      </c>
      <c r="F870" s="66">
        <v>12</v>
      </c>
      <c r="G870" s="66" t="str">
        <f>_xlfn.XLOOKUP(E870,Kustannuspaikat!$A$3:$A$8,Kustannuspaikat!$B$3:$B$8,"Tarkista KP-numero")</f>
        <v>Kirjanpito</v>
      </c>
      <c r="H870" s="66" t="str">
        <f>_xlfn.XLOOKUP(F870,Kustannuspaikat!$C$3:$C$13,Kustannuspaikat!$D$3:$D$13,"Tarkista KP-numero")</f>
        <v>Tampere</v>
      </c>
      <c r="I870" s="67">
        <v>1135.82</v>
      </c>
      <c r="J870" s="68"/>
      <c r="K870" s="66">
        <v>611</v>
      </c>
      <c r="L870" s="68" t="s">
        <v>227</v>
      </c>
    </row>
    <row r="871" spans="1:12">
      <c r="A871" s="63">
        <v>1600</v>
      </c>
      <c r="B871" s="63" t="s">
        <v>6013</v>
      </c>
      <c r="C871" s="64" t="s">
        <v>6883</v>
      </c>
      <c r="D871" s="65">
        <v>42854</v>
      </c>
      <c r="E871" s="66">
        <v>2</v>
      </c>
      <c r="F871" s="66">
        <v>22</v>
      </c>
      <c r="G871" s="66" t="str">
        <f>_xlfn.XLOOKUP(E871,Kustannuspaikat!$A$3:$A$8,Kustannuspaikat!$B$3:$B$8,"Tarkista KP-numero")</f>
        <v>Konsultointi</v>
      </c>
      <c r="H871" s="66" t="str">
        <f>_xlfn.XLOOKUP(F871,Kustannuspaikat!$C$3:$C$13,Kustannuspaikat!$D$3:$D$13,"Tarkista KP-numero")</f>
        <v>Tampere</v>
      </c>
      <c r="I871" s="67">
        <v>488</v>
      </c>
      <c r="J871" s="68"/>
      <c r="K871" s="66">
        <v>2178</v>
      </c>
      <c r="L871" s="68" t="s">
        <v>182</v>
      </c>
    </row>
    <row r="872" spans="1:12">
      <c r="A872" s="63">
        <v>1600</v>
      </c>
      <c r="B872" s="63" t="s">
        <v>6013</v>
      </c>
      <c r="C872" s="64" t="s">
        <v>6884</v>
      </c>
      <c r="D872" s="65">
        <v>42854</v>
      </c>
      <c r="E872" s="66">
        <v>1</v>
      </c>
      <c r="F872" s="66">
        <v>12</v>
      </c>
      <c r="G872" s="66" t="str">
        <f>_xlfn.XLOOKUP(E872,Kustannuspaikat!$A$3:$A$8,Kustannuspaikat!$B$3:$B$8,"Tarkista KP-numero")</f>
        <v>Kirjanpito</v>
      </c>
      <c r="H872" s="66" t="str">
        <f>_xlfn.XLOOKUP(F872,Kustannuspaikat!$C$3:$C$13,Kustannuspaikat!$D$3:$D$13,"Tarkista KP-numero")</f>
        <v>Tampere</v>
      </c>
      <c r="I872" s="67">
        <v>1378.6</v>
      </c>
      <c r="J872" s="68"/>
      <c r="K872" s="66">
        <v>212</v>
      </c>
      <c r="L872" s="68" t="s">
        <v>260</v>
      </c>
    </row>
    <row r="873" spans="1:12">
      <c r="A873" s="63">
        <v>1600</v>
      </c>
      <c r="B873" s="63" t="s">
        <v>6013</v>
      </c>
      <c r="C873" s="64" t="s">
        <v>6885</v>
      </c>
      <c r="D873" s="65">
        <v>42854</v>
      </c>
      <c r="E873" s="66">
        <v>2</v>
      </c>
      <c r="F873" s="66">
        <v>21</v>
      </c>
      <c r="G873" s="66" t="str">
        <f>_xlfn.XLOOKUP(E873,Kustannuspaikat!$A$3:$A$8,Kustannuspaikat!$B$3:$B$8,"Tarkista KP-numero")</f>
        <v>Konsultointi</v>
      </c>
      <c r="H873" s="66" t="str">
        <f>_xlfn.XLOOKUP(F873,Kustannuspaikat!$C$3:$C$13,Kustannuspaikat!$D$3:$D$13,"Tarkista KP-numero")</f>
        <v>Helsinki</v>
      </c>
      <c r="I873" s="67">
        <v>12378.74</v>
      </c>
      <c r="J873" s="68"/>
      <c r="K873" s="66">
        <v>212</v>
      </c>
      <c r="L873" s="68" t="s">
        <v>260</v>
      </c>
    </row>
    <row r="874" spans="1:12">
      <c r="A874" s="63">
        <v>1600</v>
      </c>
      <c r="B874" s="63" t="s">
        <v>6013</v>
      </c>
      <c r="C874" s="64" t="s">
        <v>6886</v>
      </c>
      <c r="D874" s="65">
        <v>42854</v>
      </c>
      <c r="E874" s="66">
        <v>1</v>
      </c>
      <c r="F874" s="66">
        <v>12</v>
      </c>
      <c r="G874" s="66" t="str">
        <f>_xlfn.XLOOKUP(E874,Kustannuspaikat!$A$3:$A$8,Kustannuspaikat!$B$3:$B$8,"Tarkista KP-numero")</f>
        <v>Kirjanpito</v>
      </c>
      <c r="H874" s="66" t="str">
        <f>_xlfn.XLOOKUP(F874,Kustannuspaikat!$C$3:$C$13,Kustannuspaikat!$D$3:$D$13,"Tarkista KP-numero")</f>
        <v>Tampere</v>
      </c>
      <c r="I874" s="67">
        <v>36.6</v>
      </c>
      <c r="J874" s="68"/>
      <c r="K874" s="66">
        <v>1440</v>
      </c>
      <c r="L874" s="68" t="s">
        <v>195</v>
      </c>
    </row>
    <row r="875" spans="1:12">
      <c r="A875" s="63">
        <v>1600</v>
      </c>
      <c r="B875" s="63" t="s">
        <v>6013</v>
      </c>
      <c r="C875" s="64" t="s">
        <v>6887</v>
      </c>
      <c r="D875" s="65">
        <v>42854</v>
      </c>
      <c r="E875" s="66">
        <v>2</v>
      </c>
      <c r="F875" s="66">
        <v>21</v>
      </c>
      <c r="G875" s="66" t="str">
        <f>_xlfn.XLOOKUP(E875,Kustannuspaikat!$A$3:$A$8,Kustannuspaikat!$B$3:$B$8,"Tarkista KP-numero")</f>
        <v>Konsultointi</v>
      </c>
      <c r="H875" s="66" t="str">
        <f>_xlfn.XLOOKUP(F875,Kustannuspaikat!$C$3:$C$13,Kustannuspaikat!$D$3:$D$13,"Tarkista KP-numero")</f>
        <v>Helsinki</v>
      </c>
      <c r="I875" s="67">
        <v>5368</v>
      </c>
      <c r="J875" s="68"/>
      <c r="K875" s="66">
        <v>1440</v>
      </c>
      <c r="L875" s="68" t="s">
        <v>195</v>
      </c>
    </row>
    <row r="876" spans="1:12">
      <c r="A876" s="63">
        <v>1600</v>
      </c>
      <c r="B876" s="63" t="s">
        <v>6013</v>
      </c>
      <c r="C876" s="64" t="s">
        <v>6888</v>
      </c>
      <c r="D876" s="65">
        <v>42854</v>
      </c>
      <c r="E876" s="66">
        <v>1</v>
      </c>
      <c r="F876" s="66">
        <v>12</v>
      </c>
      <c r="G876" s="66" t="str">
        <f>_xlfn.XLOOKUP(E876,Kustannuspaikat!$A$3:$A$8,Kustannuspaikat!$B$3:$B$8,"Tarkista KP-numero")</f>
        <v>Kirjanpito</v>
      </c>
      <c r="H876" s="66" t="str">
        <f>_xlfn.XLOOKUP(F876,Kustannuspaikat!$C$3:$C$13,Kustannuspaikat!$D$3:$D$13,"Tarkista KP-numero")</f>
        <v>Tampere</v>
      </c>
      <c r="I876" s="67">
        <v>1135.82</v>
      </c>
      <c r="J876" s="68"/>
      <c r="K876" s="66">
        <v>440</v>
      </c>
      <c r="L876" s="68" t="s">
        <v>239</v>
      </c>
    </row>
    <row r="877" spans="1:12">
      <c r="A877" s="63">
        <v>1600</v>
      </c>
      <c r="B877" s="63" t="s">
        <v>6013</v>
      </c>
      <c r="C877" s="64" t="s">
        <v>6889</v>
      </c>
      <c r="D877" s="65">
        <v>42854</v>
      </c>
      <c r="E877" s="66">
        <v>1</v>
      </c>
      <c r="F877" s="66">
        <v>12</v>
      </c>
      <c r="G877" s="66" t="str">
        <f>_xlfn.XLOOKUP(E877,Kustannuspaikat!$A$3:$A$8,Kustannuspaikat!$B$3:$B$8,"Tarkista KP-numero")</f>
        <v>Kirjanpito</v>
      </c>
      <c r="H877" s="66" t="str">
        <f>_xlfn.XLOOKUP(F877,Kustannuspaikat!$C$3:$C$13,Kustannuspaikat!$D$3:$D$13,"Tarkista KP-numero")</f>
        <v>Tampere</v>
      </c>
      <c r="I877" s="67">
        <v>879.62</v>
      </c>
      <c r="J877" s="68"/>
      <c r="K877" s="66">
        <v>440</v>
      </c>
      <c r="L877" s="68" t="s">
        <v>239</v>
      </c>
    </row>
    <row r="878" spans="1:12">
      <c r="A878" s="63">
        <v>1600</v>
      </c>
      <c r="B878" s="63" t="s">
        <v>6013</v>
      </c>
      <c r="C878" s="64" t="s">
        <v>6890</v>
      </c>
      <c r="D878" s="65">
        <v>42854</v>
      </c>
      <c r="E878" s="66">
        <v>1</v>
      </c>
      <c r="F878" s="66">
        <v>12</v>
      </c>
      <c r="G878" s="66" t="str">
        <f>_xlfn.XLOOKUP(E878,Kustannuspaikat!$A$3:$A$8,Kustannuspaikat!$B$3:$B$8,"Tarkista KP-numero")</f>
        <v>Kirjanpito</v>
      </c>
      <c r="H878" s="66" t="str">
        <f>_xlfn.XLOOKUP(F878,Kustannuspaikat!$C$3:$C$13,Kustannuspaikat!$D$3:$D$13,"Tarkista KP-numero")</f>
        <v>Tampere</v>
      </c>
      <c r="I878" s="67">
        <v>1135.82</v>
      </c>
      <c r="J878" s="68"/>
      <c r="K878" s="66">
        <v>207</v>
      </c>
      <c r="L878" s="68" t="s">
        <v>261</v>
      </c>
    </row>
    <row r="879" spans="1:12">
      <c r="A879" s="63">
        <v>1600</v>
      </c>
      <c r="B879" s="63" t="s">
        <v>6013</v>
      </c>
      <c r="C879" s="64" t="s">
        <v>6891</v>
      </c>
      <c r="D879" s="65">
        <v>42854</v>
      </c>
      <c r="E879" s="66">
        <v>1</v>
      </c>
      <c r="F879" s="66">
        <v>12</v>
      </c>
      <c r="G879" s="66" t="str">
        <f>_xlfn.XLOOKUP(E879,Kustannuspaikat!$A$3:$A$8,Kustannuspaikat!$B$3:$B$8,"Tarkista KP-numero")</f>
        <v>Kirjanpito</v>
      </c>
      <c r="H879" s="66" t="str">
        <f>_xlfn.XLOOKUP(F879,Kustannuspaikat!$C$3:$C$13,Kustannuspaikat!$D$3:$D$13,"Tarkista KP-numero")</f>
        <v>Tampere</v>
      </c>
      <c r="I879" s="67">
        <v>4543.28</v>
      </c>
      <c r="J879" s="68"/>
      <c r="K879" s="66">
        <v>207</v>
      </c>
      <c r="L879" s="68" t="s">
        <v>261</v>
      </c>
    </row>
    <row r="880" spans="1:12">
      <c r="A880" s="63">
        <v>1600</v>
      </c>
      <c r="B880" s="63" t="s">
        <v>6013</v>
      </c>
      <c r="C880" s="64" t="s">
        <v>6892</v>
      </c>
      <c r="D880" s="65">
        <v>42854</v>
      </c>
      <c r="E880" s="66">
        <v>1</v>
      </c>
      <c r="F880" s="66">
        <v>12</v>
      </c>
      <c r="G880" s="66" t="str">
        <f>_xlfn.XLOOKUP(E880,Kustannuspaikat!$A$3:$A$8,Kustannuspaikat!$B$3:$B$8,"Tarkista KP-numero")</f>
        <v>Kirjanpito</v>
      </c>
      <c r="H880" s="66" t="str">
        <f>_xlfn.XLOOKUP(F880,Kustannuspaikat!$C$3:$C$13,Kustannuspaikat!$D$3:$D$13,"Tarkista KP-numero")</f>
        <v>Tampere</v>
      </c>
      <c r="I880" s="67">
        <v>1135.82</v>
      </c>
      <c r="J880" s="68"/>
      <c r="K880" s="66">
        <v>2077</v>
      </c>
      <c r="L880" s="68" t="s">
        <v>186</v>
      </c>
    </row>
    <row r="881" spans="1:12">
      <c r="A881" s="63">
        <v>1600</v>
      </c>
      <c r="B881" s="63" t="s">
        <v>6013</v>
      </c>
      <c r="C881" s="64" t="s">
        <v>6893</v>
      </c>
      <c r="D881" s="65">
        <v>42854</v>
      </c>
      <c r="E881" s="66">
        <v>2</v>
      </c>
      <c r="F881" s="66">
        <v>22</v>
      </c>
      <c r="G881" s="66" t="str">
        <f>_xlfn.XLOOKUP(E881,Kustannuspaikat!$A$3:$A$8,Kustannuspaikat!$B$3:$B$8,"Tarkista KP-numero")</f>
        <v>Konsultointi</v>
      </c>
      <c r="H881" s="66" t="str">
        <f>_xlfn.XLOOKUP(F881,Kustannuspaikat!$C$3:$C$13,Kustannuspaikat!$D$3:$D$13,"Tarkista KP-numero")</f>
        <v>Tampere</v>
      </c>
      <c r="I881" s="67">
        <v>2013</v>
      </c>
      <c r="J881" s="68"/>
      <c r="K881" s="66">
        <v>111</v>
      </c>
      <c r="L881" s="68" t="s">
        <v>272</v>
      </c>
    </row>
    <row r="882" spans="1:12">
      <c r="A882" s="63">
        <v>1600</v>
      </c>
      <c r="B882" s="63" t="s">
        <v>6013</v>
      </c>
      <c r="C882" s="64" t="s">
        <v>6894</v>
      </c>
      <c r="D882" s="65">
        <v>42854</v>
      </c>
      <c r="E882" s="66">
        <v>2</v>
      </c>
      <c r="F882" s="66">
        <v>22</v>
      </c>
      <c r="G882" s="66" t="str">
        <f>_xlfn.XLOOKUP(E882,Kustannuspaikat!$A$3:$A$8,Kustannuspaikat!$B$3:$B$8,"Tarkista KP-numero")</f>
        <v>Konsultointi</v>
      </c>
      <c r="H882" s="66" t="str">
        <f>_xlfn.XLOOKUP(F882,Kustannuspaikat!$C$3:$C$13,Kustannuspaikat!$D$3:$D$13,"Tarkista KP-numero")</f>
        <v>Tampere</v>
      </c>
      <c r="I882" s="67">
        <v>1409.1</v>
      </c>
      <c r="J882" s="68"/>
      <c r="K882" s="66">
        <v>1268</v>
      </c>
      <c r="L882" s="68" t="s">
        <v>198</v>
      </c>
    </row>
    <row r="883" spans="1:12">
      <c r="A883" s="63">
        <v>1600</v>
      </c>
      <c r="B883" s="63" t="s">
        <v>6013</v>
      </c>
      <c r="C883" s="64" t="s">
        <v>6895</v>
      </c>
      <c r="D883" s="65">
        <v>42854</v>
      </c>
      <c r="E883" s="66">
        <v>1</v>
      </c>
      <c r="F883" s="66">
        <v>12</v>
      </c>
      <c r="G883" s="66" t="str">
        <f>_xlfn.XLOOKUP(E883,Kustannuspaikat!$A$3:$A$8,Kustannuspaikat!$B$3:$B$8,"Tarkista KP-numero")</f>
        <v>Kirjanpito</v>
      </c>
      <c r="H883" s="66" t="str">
        <f>_xlfn.XLOOKUP(F883,Kustannuspaikat!$C$3:$C$13,Kustannuspaikat!$D$3:$D$13,"Tarkista KP-numero")</f>
        <v>Tampere</v>
      </c>
      <c r="I883" s="67">
        <v>73.2</v>
      </c>
      <c r="J883" s="68"/>
      <c r="K883" s="66">
        <v>3126</v>
      </c>
      <c r="L883" s="68" t="s">
        <v>150</v>
      </c>
    </row>
    <row r="884" spans="1:12">
      <c r="A884" s="63">
        <v>1600</v>
      </c>
      <c r="B884" s="63" t="s">
        <v>6013</v>
      </c>
      <c r="C884" s="64" t="s">
        <v>6896</v>
      </c>
      <c r="D884" s="65">
        <v>42854</v>
      </c>
      <c r="E884" s="66">
        <v>1</v>
      </c>
      <c r="F884" s="66">
        <v>12</v>
      </c>
      <c r="G884" s="66" t="str">
        <f>_xlfn.XLOOKUP(E884,Kustannuspaikat!$A$3:$A$8,Kustannuspaikat!$B$3:$B$8,"Tarkista KP-numero")</f>
        <v>Kirjanpito</v>
      </c>
      <c r="H884" s="66" t="str">
        <f>_xlfn.XLOOKUP(F884,Kustannuspaikat!$C$3:$C$13,Kustannuspaikat!$D$3:$D$13,"Tarkista KP-numero")</f>
        <v>Tampere</v>
      </c>
      <c r="I884" s="67">
        <v>73.2</v>
      </c>
      <c r="J884" s="68"/>
      <c r="K884" s="66">
        <v>3126</v>
      </c>
      <c r="L884" s="68" t="s">
        <v>150</v>
      </c>
    </row>
    <row r="885" spans="1:12">
      <c r="A885" s="63">
        <v>1600</v>
      </c>
      <c r="B885" s="63" t="s">
        <v>6013</v>
      </c>
      <c r="C885" s="64" t="s">
        <v>6897</v>
      </c>
      <c r="D885" s="65">
        <v>42854</v>
      </c>
      <c r="E885" s="66">
        <v>1</v>
      </c>
      <c r="F885" s="66">
        <v>12</v>
      </c>
      <c r="G885" s="66" t="str">
        <f>_xlfn.XLOOKUP(E885,Kustannuspaikat!$A$3:$A$8,Kustannuspaikat!$B$3:$B$8,"Tarkista KP-numero")</f>
        <v>Kirjanpito</v>
      </c>
      <c r="H885" s="66" t="str">
        <f>_xlfn.XLOOKUP(F885,Kustannuspaikat!$C$3:$C$13,Kustannuspaikat!$D$3:$D$13,"Tarkista KP-numero")</f>
        <v>Tampere</v>
      </c>
      <c r="I885" s="67">
        <v>73.2</v>
      </c>
      <c r="J885" s="68"/>
      <c r="K885" s="66">
        <v>3126</v>
      </c>
      <c r="L885" s="68" t="s">
        <v>150</v>
      </c>
    </row>
    <row r="886" spans="1:12">
      <c r="A886" s="63">
        <v>1600</v>
      </c>
      <c r="B886" s="63" t="s">
        <v>6013</v>
      </c>
      <c r="C886" s="64" t="s">
        <v>6898</v>
      </c>
      <c r="D886" s="65">
        <v>42854</v>
      </c>
      <c r="E886" s="66">
        <v>1</v>
      </c>
      <c r="F886" s="66">
        <v>12</v>
      </c>
      <c r="G886" s="66" t="str">
        <f>_xlfn.XLOOKUP(E886,Kustannuspaikat!$A$3:$A$8,Kustannuspaikat!$B$3:$B$8,"Tarkista KP-numero")</f>
        <v>Kirjanpito</v>
      </c>
      <c r="H886" s="66" t="str">
        <f>_xlfn.XLOOKUP(F886,Kustannuspaikat!$C$3:$C$13,Kustannuspaikat!$D$3:$D$13,"Tarkista KP-numero")</f>
        <v>Tampere</v>
      </c>
      <c r="I886" s="67">
        <v>3246.42</v>
      </c>
      <c r="J886" s="68"/>
      <c r="K886" s="66">
        <v>3126</v>
      </c>
      <c r="L886" s="68" t="s">
        <v>150</v>
      </c>
    </row>
    <row r="887" spans="1:12">
      <c r="A887" s="63">
        <v>1600</v>
      </c>
      <c r="B887" s="63" t="s">
        <v>6013</v>
      </c>
      <c r="C887" s="64" t="s">
        <v>6899</v>
      </c>
      <c r="D887" s="65">
        <v>42854</v>
      </c>
      <c r="E887" s="66">
        <v>6</v>
      </c>
      <c r="F887" s="66">
        <v>61</v>
      </c>
      <c r="G887" s="66" t="str">
        <f>_xlfn.XLOOKUP(E887,Kustannuspaikat!$A$3:$A$8,Kustannuspaikat!$B$3:$B$8,"Tarkista KP-numero")</f>
        <v>Muut palvelut</v>
      </c>
      <c r="H887" s="66" t="str">
        <f>_xlfn.XLOOKUP(F887,Kustannuspaikat!$C$3:$C$13,Kustannuspaikat!$D$3:$D$13,"Tarkista KP-numero")</f>
        <v>Helsinki</v>
      </c>
      <c r="I887" s="67">
        <v>131.76</v>
      </c>
      <c r="J887" s="68"/>
      <c r="K887" s="66">
        <v>2497</v>
      </c>
      <c r="L887" s="68" t="s">
        <v>172</v>
      </c>
    </row>
    <row r="888" spans="1:12">
      <c r="A888" s="63">
        <v>1600</v>
      </c>
      <c r="B888" s="63" t="s">
        <v>6013</v>
      </c>
      <c r="C888" s="64" t="s">
        <v>6900</v>
      </c>
      <c r="D888" s="65">
        <v>42854</v>
      </c>
      <c r="E888" s="66">
        <v>1</v>
      </c>
      <c r="F888" s="66">
        <v>12</v>
      </c>
      <c r="G888" s="66" t="str">
        <f>_xlfn.XLOOKUP(E888,Kustannuspaikat!$A$3:$A$8,Kustannuspaikat!$B$3:$B$8,"Tarkista KP-numero")</f>
        <v>Kirjanpito</v>
      </c>
      <c r="H888" s="66" t="str">
        <f>_xlfn.XLOOKUP(F888,Kustannuspaikat!$C$3:$C$13,Kustannuspaikat!$D$3:$D$13,"Tarkista KP-numero")</f>
        <v>Tampere</v>
      </c>
      <c r="I888" s="67">
        <v>2013</v>
      </c>
      <c r="J888" s="68"/>
      <c r="K888" s="66">
        <v>3077</v>
      </c>
      <c r="L888" s="68" t="s">
        <v>154</v>
      </c>
    </row>
    <row r="889" spans="1:12">
      <c r="A889" s="63">
        <v>1600</v>
      </c>
      <c r="B889" s="63" t="s">
        <v>6013</v>
      </c>
      <c r="C889" s="64" t="s">
        <v>6901</v>
      </c>
      <c r="D889" s="65">
        <v>42854</v>
      </c>
      <c r="E889" s="66">
        <v>1</v>
      </c>
      <c r="F889" s="66">
        <v>12</v>
      </c>
      <c r="G889" s="66" t="str">
        <f>_xlfn.XLOOKUP(E889,Kustannuspaikat!$A$3:$A$8,Kustannuspaikat!$B$3:$B$8,"Tarkista KP-numero")</f>
        <v>Kirjanpito</v>
      </c>
      <c r="H889" s="66" t="str">
        <f>_xlfn.XLOOKUP(F889,Kustannuspaikat!$C$3:$C$13,Kustannuspaikat!$D$3:$D$13,"Tarkista KP-numero")</f>
        <v>Tampere</v>
      </c>
      <c r="I889" s="67">
        <v>1135.82</v>
      </c>
      <c r="J889" s="68"/>
      <c r="K889" s="66">
        <v>3077</v>
      </c>
      <c r="L889" s="68" t="s">
        <v>154</v>
      </c>
    </row>
    <row r="890" spans="1:12">
      <c r="A890" s="63">
        <v>1600</v>
      </c>
      <c r="B890" s="63" t="s">
        <v>6013</v>
      </c>
      <c r="C890" s="64" t="s">
        <v>6902</v>
      </c>
      <c r="D890" s="65">
        <v>42855</v>
      </c>
      <c r="E890" s="66">
        <v>3</v>
      </c>
      <c r="F890" s="68"/>
      <c r="G890" s="66" t="str">
        <f>_xlfn.XLOOKUP(E890,Kustannuspaikat!$A$3:$A$8,Kustannuspaikat!$B$3:$B$8,"Tarkista KP-numero")</f>
        <v>Seminaarit</v>
      </c>
      <c r="H890" s="66" t="str">
        <f>_xlfn.XLOOKUP(F890,Kustannuspaikat!$C$3:$C$13,Kustannuspaikat!$D$3:$D$13,"Tarkista KP-numero")</f>
        <v>Tarkista KP-numero</v>
      </c>
      <c r="I890" s="67">
        <v>219.6</v>
      </c>
      <c r="J890" s="68"/>
      <c r="K890" s="66">
        <v>225</v>
      </c>
      <c r="L890" s="68" t="s">
        <v>258</v>
      </c>
    </row>
    <row r="891" spans="1:12">
      <c r="A891" s="63">
        <v>1600</v>
      </c>
      <c r="B891" s="63" t="s">
        <v>6013</v>
      </c>
      <c r="C891" s="64" t="s">
        <v>6903</v>
      </c>
      <c r="D891" s="65">
        <v>42855</v>
      </c>
      <c r="E891" s="66">
        <v>1</v>
      </c>
      <c r="F891" s="66">
        <v>12</v>
      </c>
      <c r="G891" s="66" t="str">
        <f>_xlfn.XLOOKUP(E891,Kustannuspaikat!$A$3:$A$8,Kustannuspaikat!$B$3:$B$8,"Tarkista KP-numero")</f>
        <v>Kirjanpito</v>
      </c>
      <c r="H891" s="66" t="str">
        <f>_xlfn.XLOOKUP(F891,Kustannuspaikat!$C$3:$C$13,Kustannuspaikat!$D$3:$D$13,"Tarkista KP-numero")</f>
        <v>Tampere</v>
      </c>
      <c r="I891" s="67">
        <v>879.62</v>
      </c>
      <c r="J891" s="68"/>
      <c r="K891" s="66">
        <v>971</v>
      </c>
      <c r="L891" s="68" t="s">
        <v>207</v>
      </c>
    </row>
    <row r="892" spans="1:12">
      <c r="A892" s="63">
        <v>1600</v>
      </c>
      <c r="B892" s="63" t="s">
        <v>6013</v>
      </c>
      <c r="C892" s="64" t="s">
        <v>6904</v>
      </c>
      <c r="D892" s="65">
        <v>42855</v>
      </c>
      <c r="E892" s="66">
        <v>6</v>
      </c>
      <c r="F892" s="66">
        <v>61</v>
      </c>
      <c r="G892" s="66" t="str">
        <f>_xlfn.XLOOKUP(E892,Kustannuspaikat!$A$3:$A$8,Kustannuspaikat!$B$3:$B$8,"Tarkista KP-numero")</f>
        <v>Muut palvelut</v>
      </c>
      <c r="H892" s="66" t="str">
        <f>_xlfn.XLOOKUP(F892,Kustannuspaikat!$C$3:$C$13,Kustannuspaikat!$D$3:$D$13,"Tarkista KP-numero")</f>
        <v>Helsinki</v>
      </c>
      <c r="I892" s="67">
        <v>253.76</v>
      </c>
      <c r="J892" s="68"/>
      <c r="K892" s="66">
        <v>1273</v>
      </c>
      <c r="L892" s="68" t="s">
        <v>197</v>
      </c>
    </row>
    <row r="893" spans="1:12">
      <c r="A893" s="63">
        <v>1600</v>
      </c>
      <c r="B893" s="63" t="s">
        <v>6013</v>
      </c>
      <c r="C893" s="64" t="s">
        <v>6905</v>
      </c>
      <c r="D893" s="65">
        <v>42855</v>
      </c>
      <c r="E893" s="66">
        <v>1</v>
      </c>
      <c r="F893" s="66">
        <v>12</v>
      </c>
      <c r="G893" s="66" t="str">
        <f>_xlfn.XLOOKUP(E893,Kustannuspaikat!$A$3:$A$8,Kustannuspaikat!$B$3:$B$8,"Tarkista KP-numero")</f>
        <v>Kirjanpito</v>
      </c>
      <c r="H893" s="66" t="str">
        <f>_xlfn.XLOOKUP(F893,Kustannuspaikat!$C$3:$C$13,Kustannuspaikat!$D$3:$D$13,"Tarkista KP-numero")</f>
        <v>Tampere</v>
      </c>
      <c r="I893" s="67">
        <v>1409.1</v>
      </c>
      <c r="J893" s="68"/>
      <c r="K893" s="66">
        <v>2439</v>
      </c>
      <c r="L893" s="68" t="s">
        <v>175</v>
      </c>
    </row>
    <row r="894" spans="1:12">
      <c r="A894" s="63">
        <v>1600</v>
      </c>
      <c r="B894" s="63" t="s">
        <v>6013</v>
      </c>
      <c r="C894" s="64" t="s">
        <v>6906</v>
      </c>
      <c r="D894" s="65">
        <v>42855</v>
      </c>
      <c r="E894" s="66">
        <v>6</v>
      </c>
      <c r="F894" s="66">
        <v>62</v>
      </c>
      <c r="G894" s="66" t="str">
        <f>_xlfn.XLOOKUP(E894,Kustannuspaikat!$A$3:$A$8,Kustannuspaikat!$B$3:$B$8,"Tarkista KP-numero")</f>
        <v>Muut palvelut</v>
      </c>
      <c r="H894" s="66" t="str">
        <f>_xlfn.XLOOKUP(F894,Kustannuspaikat!$C$3:$C$13,Kustannuspaikat!$D$3:$D$13,"Tarkista KP-numero")</f>
        <v>Tampere</v>
      </c>
      <c r="I894" s="67">
        <v>878.4</v>
      </c>
      <c r="J894" s="68"/>
      <c r="K894" s="66">
        <v>1126</v>
      </c>
      <c r="L894" s="68" t="s">
        <v>201</v>
      </c>
    </row>
    <row r="895" spans="1:12">
      <c r="A895" s="63">
        <v>1600</v>
      </c>
      <c r="B895" s="63" t="s">
        <v>6013</v>
      </c>
      <c r="C895" s="64" t="s">
        <v>6907</v>
      </c>
      <c r="D895" s="65">
        <v>42855</v>
      </c>
      <c r="E895" s="66">
        <v>2</v>
      </c>
      <c r="F895" s="66">
        <v>22</v>
      </c>
      <c r="G895" s="66" t="str">
        <f>_xlfn.XLOOKUP(E895,Kustannuspaikat!$A$3:$A$8,Kustannuspaikat!$B$3:$B$8,"Tarkista KP-numero")</f>
        <v>Konsultointi</v>
      </c>
      <c r="H895" s="66" t="str">
        <f>_xlfn.XLOOKUP(F895,Kustannuspaikat!$C$3:$C$13,Kustannuspaikat!$D$3:$D$13,"Tarkista KP-numero")</f>
        <v>Tampere</v>
      </c>
      <c r="I895" s="67">
        <v>1256.5999999999999</v>
      </c>
      <c r="J895" s="68"/>
      <c r="K895" s="66">
        <v>1511</v>
      </c>
      <c r="L895" s="68" t="s">
        <v>194</v>
      </c>
    </row>
    <row r="896" spans="1:12">
      <c r="A896" s="63">
        <v>1600</v>
      </c>
      <c r="B896" s="63" t="s">
        <v>6013</v>
      </c>
      <c r="C896" s="64" t="s">
        <v>6908</v>
      </c>
      <c r="D896" s="65">
        <v>42855</v>
      </c>
      <c r="E896" s="66">
        <v>6</v>
      </c>
      <c r="F896" s="66">
        <v>62</v>
      </c>
      <c r="G896" s="66" t="str">
        <f>_xlfn.XLOOKUP(E896,Kustannuspaikat!$A$3:$A$8,Kustannuspaikat!$B$3:$B$8,"Tarkista KP-numero")</f>
        <v>Muut palvelut</v>
      </c>
      <c r="H896" s="66" t="str">
        <f>_xlfn.XLOOKUP(F896,Kustannuspaikat!$C$3:$C$13,Kustannuspaikat!$D$3:$D$13,"Tarkista KP-numero")</f>
        <v>Tampere</v>
      </c>
      <c r="I896" s="67">
        <v>829.6</v>
      </c>
      <c r="J896" s="68"/>
      <c r="K896" s="66">
        <v>1511</v>
      </c>
      <c r="L896" s="68" t="s">
        <v>194</v>
      </c>
    </row>
    <row r="897" spans="1:12">
      <c r="A897" s="63">
        <v>1600</v>
      </c>
      <c r="B897" s="63" t="s">
        <v>6013</v>
      </c>
      <c r="C897" s="64" t="s">
        <v>6909</v>
      </c>
      <c r="D897" s="65">
        <v>42855</v>
      </c>
      <c r="E897" s="66">
        <v>2</v>
      </c>
      <c r="F897" s="66">
        <v>22</v>
      </c>
      <c r="G897" s="66" t="str">
        <f>_xlfn.XLOOKUP(E897,Kustannuspaikat!$A$3:$A$8,Kustannuspaikat!$B$3:$B$8,"Tarkista KP-numero")</f>
        <v>Konsultointi</v>
      </c>
      <c r="H897" s="66" t="str">
        <f>_xlfn.XLOOKUP(F897,Kustannuspaikat!$C$3:$C$13,Kustannuspaikat!$D$3:$D$13,"Tarkista KP-numero")</f>
        <v>Tampere</v>
      </c>
      <c r="I897" s="67">
        <v>1298.08</v>
      </c>
      <c r="J897" s="68"/>
      <c r="K897" s="66">
        <v>1511</v>
      </c>
      <c r="L897" s="68" t="s">
        <v>194</v>
      </c>
    </row>
    <row r="898" spans="1:12">
      <c r="A898" s="63">
        <v>1600</v>
      </c>
      <c r="B898" s="63" t="s">
        <v>6013</v>
      </c>
      <c r="C898" s="64" t="s">
        <v>6910</v>
      </c>
      <c r="D898" s="65">
        <v>42855</v>
      </c>
      <c r="E898" s="66">
        <v>5</v>
      </c>
      <c r="F898" s="66">
        <v>52</v>
      </c>
      <c r="G898" s="66" t="str">
        <f>_xlfn.XLOOKUP(E898,Kustannuspaikat!$A$3:$A$8,Kustannuspaikat!$B$3:$B$8,"Tarkista KP-numero")</f>
        <v>Tiedotus</v>
      </c>
      <c r="H898" s="66" t="str">
        <f>_xlfn.XLOOKUP(F898,Kustannuspaikat!$C$3:$C$13,Kustannuspaikat!$D$3:$D$13,"Tarkista KP-numero")</f>
        <v>Tampere</v>
      </c>
      <c r="I898" s="67">
        <v>1190.72</v>
      </c>
      <c r="J898" s="68"/>
      <c r="K898" s="66">
        <v>1511</v>
      </c>
      <c r="L898" s="68" t="s">
        <v>194</v>
      </c>
    </row>
    <row r="899" spans="1:12">
      <c r="A899" s="63">
        <v>1600</v>
      </c>
      <c r="B899" s="63" t="s">
        <v>6013</v>
      </c>
      <c r="C899" s="64" t="s">
        <v>6911</v>
      </c>
      <c r="D899" s="65">
        <v>42855</v>
      </c>
      <c r="E899" s="66">
        <v>2</v>
      </c>
      <c r="F899" s="66">
        <v>22</v>
      </c>
      <c r="G899" s="66" t="str">
        <f>_xlfn.XLOOKUP(E899,Kustannuspaikat!$A$3:$A$8,Kustannuspaikat!$B$3:$B$8,"Tarkista KP-numero")</f>
        <v>Konsultointi</v>
      </c>
      <c r="H899" s="66" t="str">
        <f>_xlfn.XLOOKUP(F899,Kustannuspaikat!$C$3:$C$13,Kustannuspaikat!$D$3:$D$13,"Tarkista KP-numero")</f>
        <v>Tampere</v>
      </c>
      <c r="I899" s="67">
        <v>1273.68</v>
      </c>
      <c r="J899" s="68"/>
      <c r="K899" s="66">
        <v>1511</v>
      </c>
      <c r="L899" s="68" t="s">
        <v>194</v>
      </c>
    </row>
    <row r="900" spans="1:12">
      <c r="A900" s="63">
        <v>1600</v>
      </c>
      <c r="B900" s="63" t="s">
        <v>6013</v>
      </c>
      <c r="C900" s="64" t="s">
        <v>6912</v>
      </c>
      <c r="D900" s="65">
        <v>42855</v>
      </c>
      <c r="E900" s="66">
        <v>1</v>
      </c>
      <c r="F900" s="66">
        <v>12</v>
      </c>
      <c r="G900" s="66" t="str">
        <f>_xlfn.XLOOKUP(E900,Kustannuspaikat!$A$3:$A$8,Kustannuspaikat!$B$3:$B$8,"Tarkista KP-numero")</f>
        <v>Kirjanpito</v>
      </c>
      <c r="H900" s="66" t="str">
        <f>_xlfn.XLOOKUP(F900,Kustannuspaikat!$C$3:$C$13,Kustannuspaikat!$D$3:$D$13,"Tarkista KP-numero")</f>
        <v>Tampere</v>
      </c>
      <c r="I900" s="67">
        <v>2013</v>
      </c>
      <c r="J900" s="68"/>
      <c r="K900" s="66">
        <v>283</v>
      </c>
      <c r="L900" s="68" t="s">
        <v>250</v>
      </c>
    </row>
    <row r="901" spans="1:12">
      <c r="A901" s="63">
        <v>1600</v>
      </c>
      <c r="B901" s="63" t="s">
        <v>6013</v>
      </c>
      <c r="C901" s="64" t="s">
        <v>6913</v>
      </c>
      <c r="D901" s="65">
        <v>42855</v>
      </c>
      <c r="E901" s="66">
        <v>6</v>
      </c>
      <c r="F901" s="66">
        <v>62</v>
      </c>
      <c r="G901" s="66" t="str">
        <f>_xlfn.XLOOKUP(E901,Kustannuspaikat!$A$3:$A$8,Kustannuspaikat!$B$3:$B$8,"Tarkista KP-numero")</f>
        <v>Muut palvelut</v>
      </c>
      <c r="H901" s="66" t="str">
        <f>_xlfn.XLOOKUP(F901,Kustannuspaikat!$C$3:$C$13,Kustannuspaikat!$D$3:$D$13,"Tarkista KP-numero")</f>
        <v>Tampere</v>
      </c>
      <c r="I901" s="67">
        <v>663.68</v>
      </c>
      <c r="J901" s="68"/>
      <c r="K901" s="66">
        <v>100</v>
      </c>
      <c r="L901" s="68" t="s">
        <v>280</v>
      </c>
    </row>
    <row r="902" spans="1:12">
      <c r="A902" s="63">
        <v>1600</v>
      </c>
      <c r="B902" s="63" t="s">
        <v>6013</v>
      </c>
      <c r="C902" s="64" t="s">
        <v>6914</v>
      </c>
      <c r="D902" s="65">
        <v>42855</v>
      </c>
      <c r="E902" s="66">
        <v>2</v>
      </c>
      <c r="F902" s="66">
        <v>22</v>
      </c>
      <c r="G902" s="66" t="str">
        <f>_xlfn.XLOOKUP(E902,Kustannuspaikat!$A$3:$A$8,Kustannuspaikat!$B$3:$B$8,"Tarkista KP-numero")</f>
        <v>Konsultointi</v>
      </c>
      <c r="H902" s="66" t="str">
        <f>_xlfn.XLOOKUP(F902,Kustannuspaikat!$C$3:$C$13,Kustannuspaikat!$D$3:$D$13,"Tarkista KP-numero")</f>
        <v>Tampere</v>
      </c>
      <c r="I902" s="67">
        <v>502.64</v>
      </c>
      <c r="J902" s="68"/>
      <c r="K902" s="66">
        <v>100</v>
      </c>
      <c r="L902" s="68" t="s">
        <v>280</v>
      </c>
    </row>
    <row r="903" spans="1:12">
      <c r="A903" s="63">
        <v>1600</v>
      </c>
      <c r="B903" s="63" t="s">
        <v>6013</v>
      </c>
      <c r="C903" s="64" t="s">
        <v>6915</v>
      </c>
      <c r="D903" s="65">
        <v>42855</v>
      </c>
      <c r="E903" s="66">
        <v>2</v>
      </c>
      <c r="F903" s="66">
        <v>22</v>
      </c>
      <c r="G903" s="66" t="str">
        <f>_xlfn.XLOOKUP(E903,Kustannuspaikat!$A$3:$A$8,Kustannuspaikat!$B$3:$B$8,"Tarkista KP-numero")</f>
        <v>Konsultointi</v>
      </c>
      <c r="H903" s="66" t="str">
        <f>_xlfn.XLOOKUP(F903,Kustannuspaikat!$C$3:$C$13,Kustannuspaikat!$D$3:$D$13,"Tarkista KP-numero")</f>
        <v>Tampere</v>
      </c>
      <c r="I903" s="67">
        <v>502.64</v>
      </c>
      <c r="J903" s="68"/>
      <c r="K903" s="66">
        <v>100</v>
      </c>
      <c r="L903" s="68" t="s">
        <v>280</v>
      </c>
    </row>
    <row r="904" spans="1:12">
      <c r="A904" s="63">
        <v>1600</v>
      </c>
      <c r="B904" s="63" t="s">
        <v>6013</v>
      </c>
      <c r="C904" s="64" t="s">
        <v>6916</v>
      </c>
      <c r="D904" s="65">
        <v>42855</v>
      </c>
      <c r="E904" s="66">
        <v>6</v>
      </c>
      <c r="F904" s="66">
        <v>61</v>
      </c>
      <c r="G904" s="66" t="str">
        <f>_xlfn.XLOOKUP(E904,Kustannuspaikat!$A$3:$A$8,Kustannuspaikat!$B$3:$B$8,"Tarkista KP-numero")</f>
        <v>Muut palvelut</v>
      </c>
      <c r="H904" s="66" t="str">
        <f>_xlfn.XLOOKUP(F904,Kustannuspaikat!$C$3:$C$13,Kustannuspaikat!$D$3:$D$13,"Tarkista KP-numero")</f>
        <v>Helsinki</v>
      </c>
      <c r="I904" s="68"/>
      <c r="J904" s="67">
        <v>-131.76</v>
      </c>
      <c r="K904" s="66">
        <v>2803</v>
      </c>
      <c r="L904" s="68" t="s">
        <v>163</v>
      </c>
    </row>
    <row r="905" spans="1:12">
      <c r="A905" s="63">
        <v>1600</v>
      </c>
      <c r="B905" s="63" t="s">
        <v>6013</v>
      </c>
      <c r="C905" s="64" t="s">
        <v>6917</v>
      </c>
      <c r="D905" s="65">
        <v>42855</v>
      </c>
      <c r="E905" s="66">
        <v>2</v>
      </c>
      <c r="F905" s="66">
        <v>21</v>
      </c>
      <c r="G905" s="66" t="str">
        <f>_xlfn.XLOOKUP(E905,Kustannuspaikat!$A$3:$A$8,Kustannuspaikat!$B$3:$B$8,"Tarkista KP-numero")</f>
        <v>Konsultointi</v>
      </c>
      <c r="H905" s="66" t="str">
        <f>_xlfn.XLOOKUP(F905,Kustannuspaikat!$C$3:$C$13,Kustannuspaikat!$D$3:$D$13,"Tarkista KP-numero")</f>
        <v>Helsinki</v>
      </c>
      <c r="I905" s="67">
        <v>579.74</v>
      </c>
      <c r="J905" s="68"/>
      <c r="K905" s="66">
        <v>2803</v>
      </c>
      <c r="L905" s="68" t="s">
        <v>163</v>
      </c>
    </row>
    <row r="906" spans="1:12">
      <c r="A906" s="63">
        <v>1600</v>
      </c>
      <c r="B906" s="63" t="s">
        <v>6013</v>
      </c>
      <c r="C906" s="64" t="s">
        <v>6918</v>
      </c>
      <c r="D906" s="65">
        <v>42855</v>
      </c>
      <c r="E906" s="66">
        <v>5</v>
      </c>
      <c r="F906" s="66">
        <v>52</v>
      </c>
      <c r="G906" s="66" t="str">
        <f>_xlfn.XLOOKUP(E906,Kustannuspaikat!$A$3:$A$8,Kustannuspaikat!$B$3:$B$8,"Tarkista KP-numero")</f>
        <v>Tiedotus</v>
      </c>
      <c r="H906" s="66" t="str">
        <f>_xlfn.XLOOKUP(F906,Kustannuspaikat!$C$3:$C$13,Kustannuspaikat!$D$3:$D$13,"Tarkista KP-numero")</f>
        <v>Tampere</v>
      </c>
      <c r="I906" s="67">
        <v>1268.8</v>
      </c>
      <c r="J906" s="68"/>
      <c r="K906" s="66">
        <v>2628</v>
      </c>
      <c r="L906" s="68" t="s">
        <v>167</v>
      </c>
    </row>
    <row r="907" spans="1:12">
      <c r="A907" s="63">
        <v>1600</v>
      </c>
      <c r="B907" s="63" t="s">
        <v>6013</v>
      </c>
      <c r="C907" s="64" t="s">
        <v>6919</v>
      </c>
      <c r="D907" s="65">
        <v>42855</v>
      </c>
      <c r="E907" s="66">
        <v>1</v>
      </c>
      <c r="F907" s="66">
        <v>12</v>
      </c>
      <c r="G907" s="66" t="str">
        <f>_xlfn.XLOOKUP(E907,Kustannuspaikat!$A$3:$A$8,Kustannuspaikat!$B$3:$B$8,"Tarkista KP-numero")</f>
        <v>Kirjanpito</v>
      </c>
      <c r="H907" s="66" t="str">
        <f>_xlfn.XLOOKUP(F907,Kustannuspaikat!$C$3:$C$13,Kustannuspaikat!$D$3:$D$13,"Tarkista KP-numero")</f>
        <v>Tampere</v>
      </c>
      <c r="I907" s="67">
        <v>4026</v>
      </c>
      <c r="J907" s="68"/>
      <c r="K907" s="66">
        <v>2628</v>
      </c>
      <c r="L907" s="68" t="s">
        <v>167</v>
      </c>
    </row>
    <row r="908" spans="1:12">
      <c r="A908" s="63">
        <v>1600</v>
      </c>
      <c r="B908" s="63" t="s">
        <v>6013</v>
      </c>
      <c r="C908" s="64" t="s">
        <v>6920</v>
      </c>
      <c r="D908" s="65">
        <v>42855</v>
      </c>
      <c r="E908" s="66">
        <v>2</v>
      </c>
      <c r="F908" s="66">
        <v>22</v>
      </c>
      <c r="G908" s="66" t="str">
        <f>_xlfn.XLOOKUP(E908,Kustannuspaikat!$A$3:$A$8,Kustannuspaikat!$B$3:$B$8,"Tarkista KP-numero")</f>
        <v>Konsultointi</v>
      </c>
      <c r="H908" s="66" t="str">
        <f>_xlfn.XLOOKUP(F908,Kustannuspaikat!$C$3:$C$13,Kustannuspaikat!$D$3:$D$13,"Tarkista KP-numero")</f>
        <v>Tampere</v>
      </c>
      <c r="I908" s="67">
        <v>1135.82</v>
      </c>
      <c r="J908" s="68"/>
      <c r="K908" s="66">
        <v>2628</v>
      </c>
      <c r="L908" s="68" t="s">
        <v>167</v>
      </c>
    </row>
    <row r="909" spans="1:12">
      <c r="A909" s="63">
        <v>1600</v>
      </c>
      <c r="B909" s="63" t="s">
        <v>6013</v>
      </c>
      <c r="C909" s="64" t="s">
        <v>6921</v>
      </c>
      <c r="D909" s="65">
        <v>42855</v>
      </c>
      <c r="E909" s="66">
        <v>2</v>
      </c>
      <c r="F909" s="66">
        <v>22</v>
      </c>
      <c r="G909" s="66" t="str">
        <f>_xlfn.XLOOKUP(E909,Kustannuspaikat!$A$3:$A$8,Kustannuspaikat!$B$3:$B$8,"Tarkista KP-numero")</f>
        <v>Konsultointi</v>
      </c>
      <c r="H909" s="66" t="str">
        <f>_xlfn.XLOOKUP(F909,Kustannuspaikat!$C$3:$C$13,Kustannuspaikat!$D$3:$D$13,"Tarkista KP-numero")</f>
        <v>Tampere</v>
      </c>
      <c r="I909" s="67">
        <v>1384.7</v>
      </c>
      <c r="J909" s="68"/>
      <c r="K909" s="66">
        <v>2457</v>
      </c>
      <c r="L909" s="68" t="s">
        <v>173</v>
      </c>
    </row>
    <row r="910" spans="1:12">
      <c r="A910" s="63">
        <v>1600</v>
      </c>
      <c r="B910" s="63" t="s">
        <v>6013</v>
      </c>
      <c r="C910" s="64" t="s">
        <v>6922</v>
      </c>
      <c r="D910" s="65">
        <v>42855</v>
      </c>
      <c r="E910" s="66">
        <v>2</v>
      </c>
      <c r="F910" s="66">
        <v>22</v>
      </c>
      <c r="G910" s="66" t="str">
        <f>_xlfn.XLOOKUP(E910,Kustannuspaikat!$A$3:$A$8,Kustannuspaikat!$B$3:$B$8,"Tarkista KP-numero")</f>
        <v>Konsultointi</v>
      </c>
      <c r="H910" s="66" t="str">
        <f>_xlfn.XLOOKUP(F910,Kustannuspaikat!$C$3:$C$13,Kustannuspaikat!$D$3:$D$13,"Tarkista KP-numero")</f>
        <v>Tampere</v>
      </c>
      <c r="I910" s="67">
        <v>1045.54</v>
      </c>
      <c r="J910" s="68"/>
      <c r="K910" s="66">
        <v>2457</v>
      </c>
      <c r="L910" s="68" t="s">
        <v>173</v>
      </c>
    </row>
    <row r="911" spans="1:12">
      <c r="A911" s="63">
        <v>1600</v>
      </c>
      <c r="B911" s="63" t="s">
        <v>6013</v>
      </c>
      <c r="C911" s="64" t="s">
        <v>6923</v>
      </c>
      <c r="D911" s="65">
        <v>42855</v>
      </c>
      <c r="E911" s="66">
        <v>5</v>
      </c>
      <c r="F911" s="66">
        <v>52</v>
      </c>
      <c r="G911" s="66" t="str">
        <f>_xlfn.XLOOKUP(E911,Kustannuspaikat!$A$3:$A$8,Kustannuspaikat!$B$3:$B$8,"Tarkista KP-numero")</f>
        <v>Tiedotus</v>
      </c>
      <c r="H911" s="66" t="str">
        <f>_xlfn.XLOOKUP(F911,Kustannuspaikat!$C$3:$C$13,Kustannuspaikat!$D$3:$D$13,"Tarkista KP-numero")</f>
        <v>Tampere</v>
      </c>
      <c r="I911" s="67">
        <v>2537.6</v>
      </c>
      <c r="J911" s="68"/>
      <c r="K911" s="66">
        <v>756</v>
      </c>
      <c r="L911" s="68" t="s">
        <v>217</v>
      </c>
    </row>
    <row r="912" spans="1:12">
      <c r="A912" s="63">
        <v>1600</v>
      </c>
      <c r="B912" s="63" t="s">
        <v>6013</v>
      </c>
      <c r="C912" s="64" t="s">
        <v>6924</v>
      </c>
      <c r="D912" s="65">
        <v>42855</v>
      </c>
      <c r="E912" s="66">
        <v>6</v>
      </c>
      <c r="F912" s="66">
        <v>62</v>
      </c>
      <c r="G912" s="66" t="str">
        <f>_xlfn.XLOOKUP(E912,Kustannuspaikat!$A$3:$A$8,Kustannuspaikat!$B$3:$B$8,"Tarkista KP-numero")</f>
        <v>Muut palvelut</v>
      </c>
      <c r="H912" s="66" t="str">
        <f>_xlfn.XLOOKUP(F912,Kustannuspaikat!$C$3:$C$13,Kustannuspaikat!$D$3:$D$13,"Tarkista KP-numero")</f>
        <v>Tampere</v>
      </c>
      <c r="I912" s="67">
        <v>580.72</v>
      </c>
      <c r="J912" s="68"/>
      <c r="K912" s="66">
        <v>756</v>
      </c>
      <c r="L912" s="68" t="s">
        <v>217</v>
      </c>
    </row>
    <row r="913" spans="1:12">
      <c r="A913" s="63">
        <v>1600</v>
      </c>
      <c r="B913" s="63" t="s">
        <v>6013</v>
      </c>
      <c r="C913" s="64" t="s">
        <v>6925</v>
      </c>
      <c r="D913" s="65">
        <v>42855</v>
      </c>
      <c r="E913" s="66">
        <v>2</v>
      </c>
      <c r="F913" s="66">
        <v>22</v>
      </c>
      <c r="G913" s="66" t="str">
        <f>_xlfn.XLOOKUP(E913,Kustannuspaikat!$A$3:$A$8,Kustannuspaikat!$B$3:$B$8,"Tarkista KP-numero")</f>
        <v>Konsultointi</v>
      </c>
      <c r="H913" s="66" t="str">
        <f>_xlfn.XLOOKUP(F913,Kustannuspaikat!$C$3:$C$13,Kustannuspaikat!$D$3:$D$13,"Tarkista KP-numero")</f>
        <v>Tampere</v>
      </c>
      <c r="I913" s="67">
        <v>1187.06</v>
      </c>
      <c r="J913" s="68"/>
      <c r="K913" s="66">
        <v>756</v>
      </c>
      <c r="L913" s="68" t="s">
        <v>217</v>
      </c>
    </row>
    <row r="914" spans="1:12">
      <c r="A914" s="63">
        <v>1600</v>
      </c>
      <c r="B914" s="63" t="s">
        <v>6013</v>
      </c>
      <c r="C914" s="64" t="s">
        <v>6926</v>
      </c>
      <c r="D914" s="65">
        <v>42855</v>
      </c>
      <c r="E914" s="66">
        <v>2</v>
      </c>
      <c r="F914" s="66">
        <v>22</v>
      </c>
      <c r="G914" s="66" t="str">
        <f>_xlfn.XLOOKUP(E914,Kustannuspaikat!$A$3:$A$8,Kustannuspaikat!$B$3:$B$8,"Tarkista KP-numero")</f>
        <v>Konsultointi</v>
      </c>
      <c r="H914" s="66" t="str">
        <f>_xlfn.XLOOKUP(F914,Kustannuspaikat!$C$3:$C$13,Kustannuspaikat!$D$3:$D$13,"Tarkista KP-numero")</f>
        <v>Tampere</v>
      </c>
      <c r="I914" s="67">
        <v>1256.5999999999999</v>
      </c>
      <c r="J914" s="68"/>
      <c r="K914" s="66">
        <v>1440</v>
      </c>
      <c r="L914" s="68" t="s">
        <v>195</v>
      </c>
    </row>
    <row r="915" spans="1:12">
      <c r="A915" s="63">
        <v>1600</v>
      </c>
      <c r="B915" s="63" t="s">
        <v>6013</v>
      </c>
      <c r="C915" s="64" t="s">
        <v>6927</v>
      </c>
      <c r="D915" s="65">
        <v>42855</v>
      </c>
      <c r="E915" s="66">
        <v>2</v>
      </c>
      <c r="F915" s="66">
        <v>22</v>
      </c>
      <c r="G915" s="66" t="str">
        <f>_xlfn.XLOOKUP(E915,Kustannuspaikat!$A$3:$A$8,Kustannuspaikat!$B$3:$B$8,"Tarkista KP-numero")</f>
        <v>Konsultointi</v>
      </c>
      <c r="H915" s="66" t="str">
        <f>_xlfn.XLOOKUP(F915,Kustannuspaikat!$C$3:$C$13,Kustannuspaikat!$D$3:$D$13,"Tarkista KP-numero")</f>
        <v>Tampere</v>
      </c>
      <c r="I915" s="67">
        <v>1005.28</v>
      </c>
      <c r="J915" s="68"/>
      <c r="K915" s="66">
        <v>2341</v>
      </c>
      <c r="L915" s="68" t="s">
        <v>177</v>
      </c>
    </row>
    <row r="916" spans="1:12">
      <c r="A916" s="63">
        <v>1600</v>
      </c>
      <c r="B916" s="63" t="s">
        <v>6013</v>
      </c>
      <c r="C916" s="64" t="s">
        <v>6928</v>
      </c>
      <c r="D916" s="65">
        <v>42855</v>
      </c>
      <c r="E916" s="66">
        <v>2</v>
      </c>
      <c r="F916" s="66">
        <v>22</v>
      </c>
      <c r="G916" s="66" t="str">
        <f>_xlfn.XLOOKUP(E916,Kustannuspaikat!$A$3:$A$8,Kustannuspaikat!$B$3:$B$8,"Tarkista KP-numero")</f>
        <v>Konsultointi</v>
      </c>
      <c r="H916" s="66" t="str">
        <f>_xlfn.XLOOKUP(F916,Kustannuspaikat!$C$3:$C$13,Kustannuspaikat!$D$3:$D$13,"Tarkista KP-numero")</f>
        <v>Tampere</v>
      </c>
      <c r="I916" s="67">
        <v>1213.9000000000001</v>
      </c>
      <c r="J916" s="68"/>
      <c r="K916" s="66">
        <v>1440</v>
      </c>
      <c r="L916" s="68" t="s">
        <v>195</v>
      </c>
    </row>
    <row r="917" spans="1:12">
      <c r="A917" s="63">
        <v>1600</v>
      </c>
      <c r="B917" s="63" t="s">
        <v>6013</v>
      </c>
      <c r="C917" s="64" t="s">
        <v>6929</v>
      </c>
      <c r="D917" s="65">
        <v>42855</v>
      </c>
      <c r="E917" s="66">
        <v>1</v>
      </c>
      <c r="F917" s="66">
        <v>12</v>
      </c>
      <c r="G917" s="66" t="str">
        <f>_xlfn.XLOOKUP(E917,Kustannuspaikat!$A$3:$A$8,Kustannuspaikat!$B$3:$B$8,"Tarkista KP-numero")</f>
        <v>Kirjanpito</v>
      </c>
      <c r="H917" s="66" t="str">
        <f>_xlfn.XLOOKUP(F917,Kustannuspaikat!$C$3:$C$13,Kustannuspaikat!$D$3:$D$13,"Tarkista KP-numero")</f>
        <v>Tampere</v>
      </c>
      <c r="I917" s="67">
        <v>1149.24</v>
      </c>
      <c r="J917" s="68"/>
      <c r="K917" s="66">
        <v>1440</v>
      </c>
      <c r="L917" s="68" t="s">
        <v>195</v>
      </c>
    </row>
    <row r="918" spans="1:12">
      <c r="A918" s="63">
        <v>1600</v>
      </c>
      <c r="B918" s="63" t="s">
        <v>6013</v>
      </c>
      <c r="C918" s="64" t="s">
        <v>6930</v>
      </c>
      <c r="D918" s="65">
        <v>42855</v>
      </c>
      <c r="E918" s="66">
        <v>3</v>
      </c>
      <c r="F918" s="68"/>
      <c r="G918" s="66" t="str">
        <f>_xlfn.XLOOKUP(E918,Kustannuspaikat!$A$3:$A$8,Kustannuspaikat!$B$3:$B$8,"Tarkista KP-numero")</f>
        <v>Seminaarit</v>
      </c>
      <c r="H918" s="66" t="str">
        <f>_xlfn.XLOOKUP(F918,Kustannuspaikat!$C$3:$C$13,Kustannuspaikat!$D$3:$D$13,"Tarkista KP-numero")</f>
        <v>Tarkista KP-numero</v>
      </c>
      <c r="I918" s="67">
        <v>195.2</v>
      </c>
      <c r="J918" s="68"/>
      <c r="K918" s="66">
        <v>1440</v>
      </c>
      <c r="L918" s="68" t="s">
        <v>195</v>
      </c>
    </row>
    <row r="919" spans="1:12">
      <c r="A919" s="63">
        <v>1600</v>
      </c>
      <c r="B919" s="63" t="s">
        <v>6013</v>
      </c>
      <c r="C919" s="64" t="s">
        <v>6931</v>
      </c>
      <c r="D919" s="65">
        <v>42855</v>
      </c>
      <c r="E919" s="66">
        <v>3</v>
      </c>
      <c r="F919" s="68"/>
      <c r="G919" s="66" t="str">
        <f>_xlfn.XLOOKUP(E919,Kustannuspaikat!$A$3:$A$8,Kustannuspaikat!$B$3:$B$8,"Tarkista KP-numero")</f>
        <v>Seminaarit</v>
      </c>
      <c r="H919" s="66" t="str">
        <f>_xlfn.XLOOKUP(F919,Kustannuspaikat!$C$3:$C$13,Kustannuspaikat!$D$3:$D$13,"Tarkista KP-numero")</f>
        <v>Tarkista KP-numero</v>
      </c>
      <c r="I919" s="67">
        <v>295.24</v>
      </c>
      <c r="J919" s="68"/>
      <c r="K919" s="66">
        <v>2432</v>
      </c>
      <c r="L919" s="68" t="s">
        <v>176</v>
      </c>
    </row>
    <row r="920" spans="1:12">
      <c r="A920" s="63">
        <v>1600</v>
      </c>
      <c r="B920" s="63" t="s">
        <v>6013</v>
      </c>
      <c r="C920" s="64" t="s">
        <v>6932</v>
      </c>
      <c r="D920" s="65">
        <v>42855</v>
      </c>
      <c r="E920" s="66">
        <v>2</v>
      </c>
      <c r="F920" s="66">
        <v>22</v>
      </c>
      <c r="G920" s="66" t="str">
        <f>_xlfn.XLOOKUP(E920,Kustannuspaikat!$A$3:$A$8,Kustannuspaikat!$B$3:$B$8,"Tarkista KP-numero")</f>
        <v>Konsultointi</v>
      </c>
      <c r="H920" s="66" t="str">
        <f>_xlfn.XLOOKUP(F920,Kustannuspaikat!$C$3:$C$13,Kustannuspaikat!$D$3:$D$13,"Tarkista KP-numero")</f>
        <v>Tampere</v>
      </c>
      <c r="I920" s="67">
        <v>2037.4</v>
      </c>
      <c r="J920" s="68"/>
      <c r="K920" s="66">
        <v>2432</v>
      </c>
      <c r="L920" s="68" t="s">
        <v>176</v>
      </c>
    </row>
    <row r="921" spans="1:12">
      <c r="A921" s="63">
        <v>1600</v>
      </c>
      <c r="B921" s="63" t="s">
        <v>6013</v>
      </c>
      <c r="C921" s="64" t="s">
        <v>6933</v>
      </c>
      <c r="D921" s="65">
        <v>42855</v>
      </c>
      <c r="E921" s="66">
        <v>2</v>
      </c>
      <c r="F921" s="66">
        <v>22</v>
      </c>
      <c r="G921" s="66" t="str">
        <f>_xlfn.XLOOKUP(E921,Kustannuspaikat!$A$3:$A$8,Kustannuspaikat!$B$3:$B$8,"Tarkista KP-numero")</f>
        <v>Konsultointi</v>
      </c>
      <c r="H921" s="66" t="str">
        <f>_xlfn.XLOOKUP(F921,Kustannuspaikat!$C$3:$C$13,Kustannuspaikat!$D$3:$D$13,"Tarkista KP-numero")</f>
        <v>Tampere</v>
      </c>
      <c r="I921" s="67">
        <v>1359.08</v>
      </c>
      <c r="J921" s="68"/>
      <c r="K921" s="66">
        <v>2432</v>
      </c>
      <c r="L921" s="68" t="s">
        <v>176</v>
      </c>
    </row>
    <row r="922" spans="1:12">
      <c r="A922" s="63">
        <v>1600</v>
      </c>
      <c r="B922" s="63" t="s">
        <v>6013</v>
      </c>
      <c r="C922" s="64" t="s">
        <v>6934</v>
      </c>
      <c r="D922" s="65">
        <v>42855</v>
      </c>
      <c r="E922" s="66">
        <v>2</v>
      </c>
      <c r="F922" s="66">
        <v>22</v>
      </c>
      <c r="G922" s="66" t="str">
        <f>_xlfn.XLOOKUP(E922,Kustannuspaikat!$A$3:$A$8,Kustannuspaikat!$B$3:$B$8,"Tarkista KP-numero")</f>
        <v>Konsultointi</v>
      </c>
      <c r="H922" s="66" t="str">
        <f>_xlfn.XLOOKUP(F922,Kustannuspaikat!$C$3:$C$13,Kustannuspaikat!$D$3:$D$13,"Tarkista KP-numero")</f>
        <v>Tampere</v>
      </c>
      <c r="I922" s="67">
        <v>1359.08</v>
      </c>
      <c r="J922" s="68"/>
      <c r="K922" s="66">
        <v>440</v>
      </c>
      <c r="L922" s="68" t="s">
        <v>239</v>
      </c>
    </row>
    <row r="923" spans="1:12">
      <c r="A923" s="63">
        <v>1600</v>
      </c>
      <c r="B923" s="63" t="s">
        <v>6013</v>
      </c>
      <c r="C923" s="64" t="s">
        <v>6935</v>
      </c>
      <c r="D923" s="65">
        <v>42855</v>
      </c>
      <c r="E923" s="66">
        <v>1</v>
      </c>
      <c r="F923" s="66">
        <v>12</v>
      </c>
      <c r="G923" s="66" t="str">
        <f>_xlfn.XLOOKUP(E923,Kustannuspaikat!$A$3:$A$8,Kustannuspaikat!$B$3:$B$8,"Tarkista KP-numero")</f>
        <v>Kirjanpito</v>
      </c>
      <c r="H923" s="66" t="str">
        <f>_xlfn.XLOOKUP(F923,Kustannuspaikat!$C$3:$C$13,Kustannuspaikat!$D$3:$D$13,"Tarkista KP-numero")</f>
        <v>Tampere</v>
      </c>
      <c r="I923" s="67">
        <v>879.62</v>
      </c>
      <c r="J923" s="68"/>
      <c r="K923" s="66">
        <v>207</v>
      </c>
      <c r="L923" s="68" t="s">
        <v>261</v>
      </c>
    </row>
    <row r="924" spans="1:12">
      <c r="A924" s="63">
        <v>1600</v>
      </c>
      <c r="B924" s="63" t="s">
        <v>6013</v>
      </c>
      <c r="C924" s="64" t="s">
        <v>6936</v>
      </c>
      <c r="D924" s="65">
        <v>42855</v>
      </c>
      <c r="E924" s="66">
        <v>2</v>
      </c>
      <c r="F924" s="66">
        <v>22</v>
      </c>
      <c r="G924" s="66" t="str">
        <f>_xlfn.XLOOKUP(E924,Kustannuspaikat!$A$3:$A$8,Kustannuspaikat!$B$3:$B$8,"Tarkista KP-numero")</f>
        <v>Konsultointi</v>
      </c>
      <c r="H924" s="66" t="str">
        <f>_xlfn.XLOOKUP(F924,Kustannuspaikat!$C$3:$C$13,Kustannuspaikat!$D$3:$D$13,"Tarkista KP-numero")</f>
        <v>Tampere</v>
      </c>
      <c r="I924" s="67">
        <v>879.62</v>
      </c>
      <c r="J924" s="68"/>
      <c r="K924" s="66">
        <v>2077</v>
      </c>
      <c r="L924" s="68" t="s">
        <v>186</v>
      </c>
    </row>
    <row r="925" spans="1:12">
      <c r="A925" s="63">
        <v>1600</v>
      </c>
      <c r="B925" s="63" t="s">
        <v>6013</v>
      </c>
      <c r="C925" s="64" t="s">
        <v>6937</v>
      </c>
      <c r="D925" s="65">
        <v>42855</v>
      </c>
      <c r="E925" s="66">
        <v>2</v>
      </c>
      <c r="F925" s="66">
        <v>22</v>
      </c>
      <c r="G925" s="66" t="str">
        <f>_xlfn.XLOOKUP(E925,Kustannuspaikat!$A$3:$A$8,Kustannuspaikat!$B$3:$B$8,"Tarkista KP-numero")</f>
        <v>Konsultointi</v>
      </c>
      <c r="H925" s="66" t="str">
        <f>_xlfn.XLOOKUP(F925,Kustannuspaikat!$C$3:$C$13,Kustannuspaikat!$D$3:$D$13,"Tarkista KP-numero")</f>
        <v>Tampere</v>
      </c>
      <c r="I925" s="67">
        <v>1622.6</v>
      </c>
      <c r="J925" s="68"/>
      <c r="K925" s="66">
        <v>2077</v>
      </c>
      <c r="L925" s="68" t="s">
        <v>186</v>
      </c>
    </row>
    <row r="926" spans="1:12">
      <c r="A926" s="63">
        <v>1600</v>
      </c>
      <c r="B926" s="63" t="s">
        <v>6013</v>
      </c>
      <c r="C926" s="64" t="s">
        <v>6938</v>
      </c>
      <c r="D926" s="65">
        <v>42855</v>
      </c>
      <c r="E926" s="66">
        <v>2</v>
      </c>
      <c r="F926" s="66">
        <v>21</v>
      </c>
      <c r="G926" s="66" t="str">
        <f>_xlfn.XLOOKUP(E926,Kustannuspaikat!$A$3:$A$8,Kustannuspaikat!$B$3:$B$8,"Tarkista KP-numero")</f>
        <v>Konsultointi</v>
      </c>
      <c r="H926" s="66" t="str">
        <f>_xlfn.XLOOKUP(F926,Kustannuspaikat!$C$3:$C$13,Kustannuspaikat!$D$3:$D$13,"Tarkista KP-numero")</f>
        <v>Helsinki</v>
      </c>
      <c r="I926" s="67">
        <v>6261.52</v>
      </c>
      <c r="J926" s="68"/>
      <c r="K926" s="66">
        <v>2037</v>
      </c>
      <c r="L926" s="68" t="s">
        <v>189</v>
      </c>
    </row>
    <row r="927" spans="1:12">
      <c r="A927" s="63">
        <v>1600</v>
      </c>
      <c r="B927" s="63" t="s">
        <v>6013</v>
      </c>
      <c r="C927" s="64" t="s">
        <v>6939</v>
      </c>
      <c r="D927" s="65">
        <v>42855</v>
      </c>
      <c r="E927" s="66">
        <v>2</v>
      </c>
      <c r="F927" s="66">
        <v>21</v>
      </c>
      <c r="G927" s="66" t="str">
        <f>_xlfn.XLOOKUP(E927,Kustannuspaikat!$A$3:$A$8,Kustannuspaikat!$B$3:$B$8,"Tarkista KP-numero")</f>
        <v>Konsultointi</v>
      </c>
      <c r="H927" s="66" t="str">
        <f>_xlfn.XLOOKUP(F927,Kustannuspaikat!$C$3:$C$13,Kustannuspaikat!$D$3:$D$13,"Tarkista KP-numero")</f>
        <v>Helsinki</v>
      </c>
      <c r="I927" s="67">
        <v>5984.1</v>
      </c>
      <c r="J927" s="68"/>
      <c r="K927" s="66">
        <v>1805</v>
      </c>
      <c r="L927" s="68" t="s">
        <v>192</v>
      </c>
    </row>
    <row r="928" spans="1:12">
      <c r="A928" s="63">
        <v>1600</v>
      </c>
      <c r="B928" s="63" t="s">
        <v>6013</v>
      </c>
      <c r="C928" s="64" t="s">
        <v>6940</v>
      </c>
      <c r="D928" s="65">
        <v>42855</v>
      </c>
      <c r="E928" s="66">
        <v>2</v>
      </c>
      <c r="F928" s="66">
        <v>21</v>
      </c>
      <c r="G928" s="66" t="str">
        <f>_xlfn.XLOOKUP(E928,Kustannuspaikat!$A$3:$A$8,Kustannuspaikat!$B$3:$B$8,"Tarkista KP-numero")</f>
        <v>Konsultointi</v>
      </c>
      <c r="H928" s="66" t="str">
        <f>_xlfn.XLOOKUP(F928,Kustannuspaikat!$C$3:$C$13,Kustannuspaikat!$D$3:$D$13,"Tarkista KP-numero")</f>
        <v>Helsinki</v>
      </c>
      <c r="I928" s="67">
        <v>1830</v>
      </c>
      <c r="J928" s="68"/>
      <c r="K928" s="66">
        <v>1805</v>
      </c>
      <c r="L928" s="68" t="s">
        <v>192</v>
      </c>
    </row>
    <row r="929" spans="1:12">
      <c r="A929" s="63">
        <v>1600</v>
      </c>
      <c r="B929" s="63" t="s">
        <v>6013</v>
      </c>
      <c r="C929" s="64" t="s">
        <v>6941</v>
      </c>
      <c r="D929" s="65">
        <v>42855</v>
      </c>
      <c r="E929" s="66">
        <v>2</v>
      </c>
      <c r="F929" s="66">
        <v>21</v>
      </c>
      <c r="G929" s="66" t="str">
        <f>_xlfn.XLOOKUP(E929,Kustannuspaikat!$A$3:$A$8,Kustannuspaikat!$B$3:$B$8,"Tarkista KP-numero")</f>
        <v>Konsultointi</v>
      </c>
      <c r="H929" s="66" t="str">
        <f>_xlfn.XLOOKUP(F929,Kustannuspaikat!$C$3:$C$13,Kustannuspaikat!$D$3:$D$13,"Tarkista KP-numero")</f>
        <v>Helsinki</v>
      </c>
      <c r="I929" s="67">
        <v>278.16000000000003</v>
      </c>
      <c r="J929" s="68"/>
      <c r="K929" s="66">
        <v>1805</v>
      </c>
      <c r="L929" s="68" t="s">
        <v>192</v>
      </c>
    </row>
    <row r="930" spans="1:12">
      <c r="A930" s="63">
        <v>1600</v>
      </c>
      <c r="B930" s="63" t="s">
        <v>6013</v>
      </c>
      <c r="C930" s="64" t="s">
        <v>6942</v>
      </c>
      <c r="D930" s="65">
        <v>42855</v>
      </c>
      <c r="E930" s="66">
        <v>6</v>
      </c>
      <c r="F930" s="66">
        <v>62</v>
      </c>
      <c r="G930" s="66" t="str">
        <f>_xlfn.XLOOKUP(E930,Kustannuspaikat!$A$3:$A$8,Kustannuspaikat!$B$3:$B$8,"Tarkista KP-numero")</f>
        <v>Muut palvelut</v>
      </c>
      <c r="H930" s="66" t="str">
        <f>_xlfn.XLOOKUP(F930,Kustannuspaikat!$C$3:$C$13,Kustannuspaikat!$D$3:$D$13,"Tarkista KP-numero")</f>
        <v>Tampere</v>
      </c>
      <c r="I930" s="67">
        <v>439.2</v>
      </c>
      <c r="J930" s="68"/>
      <c r="K930" s="66">
        <v>1805</v>
      </c>
      <c r="L930" s="68" t="s">
        <v>192</v>
      </c>
    </row>
    <row r="931" spans="1:12">
      <c r="A931" s="63">
        <v>1600</v>
      </c>
      <c r="B931" s="63" t="s">
        <v>6013</v>
      </c>
      <c r="C931" s="64" t="s">
        <v>6943</v>
      </c>
      <c r="D931" s="65">
        <v>42855</v>
      </c>
      <c r="E931" s="66">
        <v>6</v>
      </c>
      <c r="F931" s="66">
        <v>62</v>
      </c>
      <c r="G931" s="66" t="str">
        <f>_xlfn.XLOOKUP(E931,Kustannuspaikat!$A$3:$A$8,Kustannuspaikat!$B$3:$B$8,"Tarkista KP-numero")</f>
        <v>Muut palvelut</v>
      </c>
      <c r="H931" s="66" t="str">
        <f>_xlfn.XLOOKUP(F931,Kustannuspaikat!$C$3:$C$13,Kustannuspaikat!$D$3:$D$13,"Tarkista KP-numero")</f>
        <v>Tampere</v>
      </c>
      <c r="I931" s="67">
        <v>439.2</v>
      </c>
      <c r="J931" s="68"/>
      <c r="K931" s="66">
        <v>1805</v>
      </c>
      <c r="L931" s="68" t="s">
        <v>192</v>
      </c>
    </row>
    <row r="932" spans="1:12">
      <c r="A932" s="63">
        <v>1600</v>
      </c>
      <c r="B932" s="63" t="s">
        <v>6013</v>
      </c>
      <c r="C932" s="64" t="s">
        <v>6944</v>
      </c>
      <c r="D932" s="65">
        <v>42855</v>
      </c>
      <c r="E932" s="66">
        <v>1</v>
      </c>
      <c r="F932" s="66">
        <v>11</v>
      </c>
      <c r="G932" s="66" t="str">
        <f>_xlfn.XLOOKUP(E932,Kustannuspaikat!$A$3:$A$8,Kustannuspaikat!$B$3:$B$8,"Tarkista KP-numero")</f>
        <v>Kirjanpito</v>
      </c>
      <c r="H932" s="66" t="str">
        <f>_xlfn.XLOOKUP(F932,Kustannuspaikat!$C$3:$C$13,Kustannuspaikat!$D$3:$D$13,"Tarkista KP-numero")</f>
        <v>Helsinki</v>
      </c>
      <c r="I932" s="67">
        <v>12910.04</v>
      </c>
      <c r="J932" s="68"/>
      <c r="K932" s="66">
        <v>1805</v>
      </c>
      <c r="L932" s="68" t="s">
        <v>192</v>
      </c>
    </row>
    <row r="933" spans="1:12">
      <c r="A933" s="63">
        <v>1600</v>
      </c>
      <c r="B933" s="63" t="s">
        <v>6013</v>
      </c>
      <c r="C933" s="64" t="s">
        <v>6945</v>
      </c>
      <c r="D933" s="65">
        <v>42855</v>
      </c>
      <c r="E933" s="66">
        <v>1</v>
      </c>
      <c r="F933" s="66">
        <v>11</v>
      </c>
      <c r="G933" s="66" t="str">
        <f>_xlfn.XLOOKUP(E933,Kustannuspaikat!$A$3:$A$8,Kustannuspaikat!$B$3:$B$8,"Tarkista KP-numero")</f>
        <v>Kirjanpito</v>
      </c>
      <c r="H933" s="66" t="str">
        <f>_xlfn.XLOOKUP(F933,Kustannuspaikat!$C$3:$C$13,Kustannuspaikat!$D$3:$D$13,"Tarkista KP-numero")</f>
        <v>Helsinki</v>
      </c>
      <c r="I933" s="67">
        <v>3050</v>
      </c>
      <c r="J933" s="68"/>
      <c r="K933" s="66">
        <v>1805</v>
      </c>
      <c r="L933" s="68" t="s">
        <v>192</v>
      </c>
    </row>
    <row r="934" spans="1:12">
      <c r="A934" s="63">
        <v>1600</v>
      </c>
      <c r="B934" s="63" t="s">
        <v>6013</v>
      </c>
      <c r="C934" s="64" t="s">
        <v>6946</v>
      </c>
      <c r="D934" s="65">
        <v>42855</v>
      </c>
      <c r="E934" s="66">
        <v>1</v>
      </c>
      <c r="F934" s="66">
        <v>11</v>
      </c>
      <c r="G934" s="66" t="str">
        <f>_xlfn.XLOOKUP(E934,Kustannuspaikat!$A$3:$A$8,Kustannuspaikat!$B$3:$B$8,"Tarkista KP-numero")</f>
        <v>Kirjanpito</v>
      </c>
      <c r="H934" s="66" t="str">
        <f>_xlfn.XLOOKUP(F934,Kustannuspaikat!$C$3:$C$13,Kustannuspaikat!$D$3:$D$13,"Tarkista KP-numero")</f>
        <v>Helsinki</v>
      </c>
      <c r="I934" s="67">
        <v>463.6</v>
      </c>
      <c r="J934" s="68"/>
      <c r="K934" s="66">
        <v>1805</v>
      </c>
      <c r="L934" s="68" t="s">
        <v>192</v>
      </c>
    </row>
    <row r="935" spans="1:12">
      <c r="A935" s="63">
        <v>1600</v>
      </c>
      <c r="B935" s="63" t="s">
        <v>6013</v>
      </c>
      <c r="C935" s="64" t="s">
        <v>6947</v>
      </c>
      <c r="D935" s="65">
        <v>42855</v>
      </c>
      <c r="E935" s="66">
        <v>2</v>
      </c>
      <c r="F935" s="66">
        <v>21</v>
      </c>
      <c r="G935" s="66" t="str">
        <f>_xlfn.XLOOKUP(E935,Kustannuspaikat!$A$3:$A$8,Kustannuspaikat!$B$3:$B$8,"Tarkista KP-numero")</f>
        <v>Konsultointi</v>
      </c>
      <c r="H935" s="66" t="str">
        <f>_xlfn.XLOOKUP(F935,Kustannuspaikat!$C$3:$C$13,Kustannuspaikat!$D$3:$D$13,"Tarkista KP-numero")</f>
        <v>Helsinki</v>
      </c>
      <c r="I935" s="67">
        <v>278.16000000000003</v>
      </c>
      <c r="J935" s="68"/>
      <c r="K935" s="66">
        <v>1805</v>
      </c>
      <c r="L935" s="68" t="s">
        <v>192</v>
      </c>
    </row>
    <row r="936" spans="1:12">
      <c r="A936" s="63">
        <v>1600</v>
      </c>
      <c r="B936" s="63" t="s">
        <v>6013</v>
      </c>
      <c r="C936" s="64" t="s">
        <v>6948</v>
      </c>
      <c r="D936" s="65">
        <v>42855</v>
      </c>
      <c r="E936" s="66">
        <v>1</v>
      </c>
      <c r="F936" s="66">
        <v>11</v>
      </c>
      <c r="G936" s="66" t="str">
        <f>_xlfn.XLOOKUP(E936,Kustannuspaikat!$A$3:$A$8,Kustannuspaikat!$B$3:$B$8,"Tarkista KP-numero")</f>
        <v>Kirjanpito</v>
      </c>
      <c r="H936" s="66" t="str">
        <f>_xlfn.XLOOKUP(F936,Kustannuspaikat!$C$3:$C$13,Kustannuspaikat!$D$3:$D$13,"Tarkista KP-numero")</f>
        <v>Helsinki</v>
      </c>
      <c r="I936" s="67">
        <v>12420.82</v>
      </c>
      <c r="J936" s="68"/>
      <c r="K936" s="66">
        <v>1805</v>
      </c>
      <c r="L936" s="68" t="s">
        <v>192</v>
      </c>
    </row>
    <row r="937" spans="1:12">
      <c r="A937" s="63">
        <v>1600</v>
      </c>
      <c r="B937" s="63" t="s">
        <v>6013</v>
      </c>
      <c r="C937" s="64" t="s">
        <v>6949</v>
      </c>
      <c r="D937" s="65">
        <v>42855</v>
      </c>
      <c r="E937" s="66">
        <v>1</v>
      </c>
      <c r="F937" s="66">
        <v>11</v>
      </c>
      <c r="G937" s="66" t="str">
        <f>_xlfn.XLOOKUP(E937,Kustannuspaikat!$A$3:$A$8,Kustannuspaikat!$B$3:$B$8,"Tarkista KP-numero")</f>
        <v>Kirjanpito</v>
      </c>
      <c r="H937" s="66" t="str">
        <f>_xlfn.XLOOKUP(F937,Kustannuspaikat!$C$3:$C$13,Kustannuspaikat!$D$3:$D$13,"Tarkista KP-numero")</f>
        <v>Helsinki</v>
      </c>
      <c r="I937" s="67">
        <v>556.32000000000005</v>
      </c>
      <c r="J937" s="68"/>
      <c r="K937" s="66">
        <v>1805</v>
      </c>
      <c r="L937" s="68" t="s">
        <v>192</v>
      </c>
    </row>
    <row r="938" spans="1:12">
      <c r="A938" s="63">
        <v>1600</v>
      </c>
      <c r="B938" s="63" t="s">
        <v>6013</v>
      </c>
      <c r="C938" s="64" t="s">
        <v>6950</v>
      </c>
      <c r="D938" s="65">
        <v>42855</v>
      </c>
      <c r="E938" s="66">
        <v>2</v>
      </c>
      <c r="F938" s="66">
        <v>22</v>
      </c>
      <c r="G938" s="66" t="str">
        <f>_xlfn.XLOOKUP(E938,Kustannuspaikat!$A$3:$A$8,Kustannuspaikat!$B$3:$B$8,"Tarkista KP-numero")</f>
        <v>Konsultointi</v>
      </c>
      <c r="H938" s="66" t="str">
        <f>_xlfn.XLOOKUP(F938,Kustannuspaikat!$C$3:$C$13,Kustannuspaikat!$D$3:$D$13,"Tarkista KP-numero")</f>
        <v>Tampere</v>
      </c>
      <c r="I938" s="67">
        <v>1093.1199999999999</v>
      </c>
      <c r="J938" s="68"/>
      <c r="K938" s="66">
        <v>3081</v>
      </c>
      <c r="L938" s="68" t="s">
        <v>153</v>
      </c>
    </row>
    <row r="939" spans="1:12">
      <c r="A939" s="63">
        <v>1600</v>
      </c>
      <c r="B939" s="63" t="s">
        <v>6013</v>
      </c>
      <c r="C939" s="64" t="s">
        <v>6951</v>
      </c>
      <c r="D939" s="65">
        <v>42855</v>
      </c>
      <c r="E939" s="66">
        <v>2</v>
      </c>
      <c r="F939" s="66">
        <v>22</v>
      </c>
      <c r="G939" s="66" t="str">
        <f>_xlfn.XLOOKUP(E939,Kustannuspaikat!$A$3:$A$8,Kustannuspaikat!$B$3:$B$8,"Tarkista KP-numero")</f>
        <v>Konsultointi</v>
      </c>
      <c r="H939" s="66" t="str">
        <f>_xlfn.XLOOKUP(F939,Kustannuspaikat!$C$3:$C$13,Kustannuspaikat!$D$3:$D$13,"Tarkista KP-numero")</f>
        <v>Tampere</v>
      </c>
      <c r="I939" s="67">
        <v>728.34</v>
      </c>
      <c r="J939" s="68"/>
      <c r="K939" s="66">
        <v>3081</v>
      </c>
      <c r="L939" s="68" t="s">
        <v>153</v>
      </c>
    </row>
    <row r="940" spans="1:12">
      <c r="A940" s="63">
        <v>1600</v>
      </c>
      <c r="B940" s="63" t="s">
        <v>6013</v>
      </c>
      <c r="C940" s="64" t="s">
        <v>6952</v>
      </c>
      <c r="D940" s="65">
        <v>42855</v>
      </c>
      <c r="E940" s="66">
        <v>1</v>
      </c>
      <c r="F940" s="66">
        <v>12</v>
      </c>
      <c r="G940" s="66" t="str">
        <f>_xlfn.XLOOKUP(E940,Kustannuspaikat!$A$3:$A$8,Kustannuspaikat!$B$3:$B$8,"Tarkista KP-numero")</f>
        <v>Kirjanpito</v>
      </c>
      <c r="H940" s="66" t="str">
        <f>_xlfn.XLOOKUP(F940,Kustannuspaikat!$C$3:$C$13,Kustannuspaikat!$D$3:$D$13,"Tarkista KP-numero")</f>
        <v>Tampere</v>
      </c>
      <c r="I940" s="67">
        <v>1342</v>
      </c>
      <c r="J940" s="68"/>
      <c r="K940" s="66">
        <v>3081</v>
      </c>
      <c r="L940" s="68" t="s">
        <v>153</v>
      </c>
    </row>
    <row r="941" spans="1:12">
      <c r="A941" s="63">
        <v>1600</v>
      </c>
      <c r="B941" s="63" t="s">
        <v>6013</v>
      </c>
      <c r="C941" s="64" t="s">
        <v>6953</v>
      </c>
      <c r="D941" s="65">
        <v>42855</v>
      </c>
      <c r="E941" s="66">
        <v>1</v>
      </c>
      <c r="F941" s="66">
        <v>12</v>
      </c>
      <c r="G941" s="66" t="str">
        <f>_xlfn.XLOOKUP(E941,Kustannuspaikat!$A$3:$A$8,Kustannuspaikat!$B$3:$B$8,"Tarkista KP-numero")</f>
        <v>Kirjanpito</v>
      </c>
      <c r="H941" s="66" t="str">
        <f>_xlfn.XLOOKUP(F941,Kustannuspaikat!$C$3:$C$13,Kustannuspaikat!$D$3:$D$13,"Tarkista KP-numero")</f>
        <v>Tampere</v>
      </c>
      <c r="I941" s="67">
        <v>1342</v>
      </c>
      <c r="J941" s="68"/>
      <c r="K941" s="66">
        <v>3081</v>
      </c>
      <c r="L941" s="68" t="s">
        <v>153</v>
      </c>
    </row>
    <row r="942" spans="1:12">
      <c r="A942" s="63">
        <v>1600</v>
      </c>
      <c r="B942" s="63" t="s">
        <v>6013</v>
      </c>
      <c r="C942" s="64" t="s">
        <v>6954</v>
      </c>
      <c r="D942" s="65">
        <v>42855</v>
      </c>
      <c r="E942" s="66">
        <v>6</v>
      </c>
      <c r="F942" s="66">
        <v>61</v>
      </c>
      <c r="G942" s="66" t="str">
        <f>_xlfn.XLOOKUP(E942,Kustannuspaikat!$A$3:$A$8,Kustannuspaikat!$B$3:$B$8,"Tarkista KP-numero")</f>
        <v>Muut palvelut</v>
      </c>
      <c r="H942" s="66" t="str">
        <f>_xlfn.XLOOKUP(F942,Kustannuspaikat!$C$3:$C$13,Kustannuspaikat!$D$3:$D$13,"Tarkista KP-numero")</f>
        <v>Helsinki</v>
      </c>
      <c r="I942" s="67">
        <v>4397.6000000000004</v>
      </c>
      <c r="J942" s="68"/>
      <c r="K942" s="66">
        <v>3126</v>
      </c>
      <c r="L942" s="68" t="s">
        <v>150</v>
      </c>
    </row>
    <row r="943" spans="1:12">
      <c r="A943" s="63">
        <v>1600</v>
      </c>
      <c r="B943" s="63" t="s">
        <v>6013</v>
      </c>
      <c r="C943" s="64" t="s">
        <v>6955</v>
      </c>
      <c r="D943" s="65">
        <v>42855</v>
      </c>
      <c r="E943" s="66">
        <v>6</v>
      </c>
      <c r="F943" s="66">
        <v>61</v>
      </c>
      <c r="G943" s="66" t="str">
        <f>_xlfn.XLOOKUP(E943,Kustannuspaikat!$A$3:$A$8,Kustannuspaikat!$B$3:$B$8,"Tarkista KP-numero")</f>
        <v>Muut palvelut</v>
      </c>
      <c r="H943" s="66" t="str">
        <f>_xlfn.XLOOKUP(F943,Kustannuspaikat!$C$3:$C$13,Kustannuspaikat!$D$3:$D$13,"Tarkista KP-numero")</f>
        <v>Helsinki</v>
      </c>
      <c r="I943" s="68"/>
      <c r="J943" s="67">
        <v>-1205.3599999999999</v>
      </c>
      <c r="K943" s="66">
        <v>3126</v>
      </c>
      <c r="L943" s="68" t="s">
        <v>150</v>
      </c>
    </row>
    <row r="944" spans="1:12">
      <c r="A944" s="63">
        <v>1600</v>
      </c>
      <c r="B944" s="63" t="s">
        <v>6013</v>
      </c>
      <c r="C944" s="64" t="s">
        <v>6956</v>
      </c>
      <c r="D944" s="65">
        <v>42855</v>
      </c>
      <c r="E944" s="66">
        <v>6</v>
      </c>
      <c r="F944" s="66">
        <v>61</v>
      </c>
      <c r="G944" s="66" t="str">
        <f>_xlfn.XLOOKUP(E944,Kustannuspaikat!$A$3:$A$8,Kustannuspaikat!$B$3:$B$8,"Tarkista KP-numero")</f>
        <v>Muut palvelut</v>
      </c>
      <c r="H944" s="66" t="str">
        <f>_xlfn.XLOOKUP(F944,Kustannuspaikat!$C$3:$C$13,Kustannuspaikat!$D$3:$D$13,"Tarkista KP-numero")</f>
        <v>Helsinki</v>
      </c>
      <c r="I944" s="67">
        <v>1986.16</v>
      </c>
      <c r="J944" s="68"/>
      <c r="K944" s="66">
        <v>3126</v>
      </c>
      <c r="L944" s="68" t="s">
        <v>150</v>
      </c>
    </row>
    <row r="945" spans="1:12">
      <c r="A945" s="63">
        <v>1600</v>
      </c>
      <c r="B945" s="63" t="s">
        <v>6013</v>
      </c>
      <c r="C945" s="64" t="s">
        <v>6957</v>
      </c>
      <c r="D945" s="65">
        <v>42855</v>
      </c>
      <c r="E945" s="66">
        <v>6</v>
      </c>
      <c r="F945" s="66">
        <v>61</v>
      </c>
      <c r="G945" s="66" t="str">
        <f>_xlfn.XLOOKUP(E945,Kustannuspaikat!$A$3:$A$8,Kustannuspaikat!$B$3:$B$8,"Tarkista KP-numero")</f>
        <v>Muut palvelut</v>
      </c>
      <c r="H945" s="66" t="str">
        <f>_xlfn.XLOOKUP(F945,Kustannuspaikat!$C$3:$C$13,Kustannuspaikat!$D$3:$D$13,"Tarkista KP-numero")</f>
        <v>Helsinki</v>
      </c>
      <c r="I945" s="68"/>
      <c r="J945" s="67">
        <v>-131.76</v>
      </c>
      <c r="K945" s="66">
        <v>3126</v>
      </c>
      <c r="L945" s="68" t="s">
        <v>150</v>
      </c>
    </row>
    <row r="946" spans="1:12">
      <c r="A946" s="63">
        <v>1600</v>
      </c>
      <c r="B946" s="63" t="s">
        <v>6013</v>
      </c>
      <c r="C946" s="64" t="s">
        <v>6958</v>
      </c>
      <c r="D946" s="65">
        <v>42855</v>
      </c>
      <c r="E946" s="66">
        <v>2</v>
      </c>
      <c r="F946" s="66">
        <v>21</v>
      </c>
      <c r="G946" s="66" t="str">
        <f>_xlfn.XLOOKUP(E946,Kustannuspaikat!$A$3:$A$8,Kustannuspaikat!$B$3:$B$8,"Tarkista KP-numero")</f>
        <v>Konsultointi</v>
      </c>
      <c r="H946" s="66" t="str">
        <f>_xlfn.XLOOKUP(F946,Kustannuspaikat!$C$3:$C$13,Kustannuspaikat!$D$3:$D$13,"Tarkista KP-numero")</f>
        <v>Helsinki</v>
      </c>
      <c r="I946" s="68"/>
      <c r="J946" s="67">
        <v>-546.55999999999995</v>
      </c>
      <c r="K946" s="66">
        <v>3126</v>
      </c>
      <c r="L946" s="68" t="s">
        <v>150</v>
      </c>
    </row>
    <row r="947" spans="1:12">
      <c r="A947" s="63">
        <v>1600</v>
      </c>
      <c r="B947" s="63" t="s">
        <v>6013</v>
      </c>
      <c r="C947" s="64" t="s">
        <v>6959</v>
      </c>
      <c r="D947" s="65">
        <v>42855</v>
      </c>
      <c r="E947" s="66">
        <v>2</v>
      </c>
      <c r="F947" s="66">
        <v>21</v>
      </c>
      <c r="G947" s="66" t="str">
        <f>_xlfn.XLOOKUP(E947,Kustannuspaikat!$A$3:$A$8,Kustannuspaikat!$B$3:$B$8,"Tarkista KP-numero")</f>
        <v>Konsultointi</v>
      </c>
      <c r="H947" s="66" t="str">
        <f>_xlfn.XLOOKUP(F947,Kustannuspaikat!$C$3:$C$13,Kustannuspaikat!$D$3:$D$13,"Tarkista KP-numero")</f>
        <v>Helsinki</v>
      </c>
      <c r="I947" s="67">
        <v>1165.71</v>
      </c>
      <c r="J947" s="68"/>
      <c r="K947" s="66">
        <v>2497</v>
      </c>
      <c r="L947" s="68" t="s">
        <v>172</v>
      </c>
    </row>
    <row r="948" spans="1:12">
      <c r="A948" s="63">
        <v>1600</v>
      </c>
      <c r="B948" s="63" t="s">
        <v>6013</v>
      </c>
      <c r="C948" s="64" t="s">
        <v>6960</v>
      </c>
      <c r="D948" s="65">
        <v>42855</v>
      </c>
      <c r="E948" s="66">
        <v>2</v>
      </c>
      <c r="F948" s="66">
        <v>21</v>
      </c>
      <c r="G948" s="66" t="str">
        <f>_xlfn.XLOOKUP(E948,Kustannuspaikat!$A$3:$A$8,Kustannuspaikat!$B$3:$B$8,"Tarkista KP-numero")</f>
        <v>Konsultointi</v>
      </c>
      <c r="H948" s="66" t="str">
        <f>_xlfn.XLOOKUP(F948,Kustannuspaikat!$C$3:$C$13,Kustannuspaikat!$D$3:$D$13,"Tarkista KP-numero")</f>
        <v>Helsinki</v>
      </c>
      <c r="I948" s="67">
        <v>1149.72</v>
      </c>
      <c r="J948" s="68"/>
      <c r="K948" s="66">
        <v>2497</v>
      </c>
      <c r="L948" s="68" t="s">
        <v>172</v>
      </c>
    </row>
    <row r="949" spans="1:12">
      <c r="A949" s="63">
        <v>1600</v>
      </c>
      <c r="B949" s="63" t="s">
        <v>6013</v>
      </c>
      <c r="C949" s="64" t="s">
        <v>6961</v>
      </c>
      <c r="D949" s="65">
        <v>42855</v>
      </c>
      <c r="E949" s="66">
        <v>6</v>
      </c>
      <c r="F949" s="66">
        <v>61</v>
      </c>
      <c r="G949" s="66" t="str">
        <f>_xlfn.XLOOKUP(E949,Kustannuspaikat!$A$3:$A$8,Kustannuspaikat!$B$3:$B$8,"Tarkista KP-numero")</f>
        <v>Muut palvelut</v>
      </c>
      <c r="H949" s="66" t="str">
        <f>_xlfn.XLOOKUP(F949,Kustannuspaikat!$C$3:$C$13,Kustannuspaikat!$D$3:$D$13,"Tarkista KP-numero")</f>
        <v>Helsinki</v>
      </c>
      <c r="I949" s="67">
        <v>701.74</v>
      </c>
      <c r="J949" s="68"/>
      <c r="K949" s="66">
        <v>2497</v>
      </c>
      <c r="L949" s="68" t="s">
        <v>172</v>
      </c>
    </row>
    <row r="950" spans="1:12">
      <c r="A950" s="63">
        <v>1600</v>
      </c>
      <c r="B950" s="63" t="s">
        <v>6013</v>
      </c>
      <c r="C950" s="64" t="s">
        <v>6962</v>
      </c>
      <c r="D950" s="65">
        <v>42855</v>
      </c>
      <c r="E950" s="66">
        <v>6</v>
      </c>
      <c r="F950" s="66">
        <v>61</v>
      </c>
      <c r="G950" s="66" t="str">
        <f>_xlfn.XLOOKUP(E950,Kustannuspaikat!$A$3:$A$8,Kustannuspaikat!$B$3:$B$8,"Tarkista KP-numero")</f>
        <v>Muut palvelut</v>
      </c>
      <c r="H950" s="66" t="str">
        <f>_xlfn.XLOOKUP(F950,Kustannuspaikat!$C$3:$C$13,Kustannuspaikat!$D$3:$D$13,"Tarkista KP-numero")</f>
        <v>Helsinki</v>
      </c>
      <c r="I950" s="67">
        <v>701.74</v>
      </c>
      <c r="J950" s="68"/>
      <c r="K950" s="66">
        <v>2497</v>
      </c>
      <c r="L950" s="68" t="s">
        <v>172</v>
      </c>
    </row>
    <row r="951" spans="1:12">
      <c r="A951" s="63">
        <v>1600</v>
      </c>
      <c r="B951" s="63" t="s">
        <v>6013</v>
      </c>
      <c r="C951" s="64" t="s">
        <v>6963</v>
      </c>
      <c r="D951" s="65">
        <v>42855</v>
      </c>
      <c r="E951" s="66">
        <v>6</v>
      </c>
      <c r="F951" s="66">
        <v>61</v>
      </c>
      <c r="G951" s="66" t="str">
        <f>_xlfn.XLOOKUP(E951,Kustannuspaikat!$A$3:$A$8,Kustannuspaikat!$B$3:$B$8,"Tarkista KP-numero")</f>
        <v>Muut palvelut</v>
      </c>
      <c r="H951" s="66" t="str">
        <f>_xlfn.XLOOKUP(F951,Kustannuspaikat!$C$3:$C$13,Kustannuspaikat!$D$3:$D$13,"Tarkista KP-numero")</f>
        <v>Helsinki</v>
      </c>
      <c r="I951" s="67">
        <v>131.76</v>
      </c>
      <c r="J951" s="68"/>
      <c r="K951" s="66">
        <v>2497</v>
      </c>
      <c r="L951" s="68" t="s">
        <v>172</v>
      </c>
    </row>
    <row r="952" spans="1:12">
      <c r="A952" s="63">
        <v>1600</v>
      </c>
      <c r="B952" s="63" t="s">
        <v>6013</v>
      </c>
      <c r="C952" s="64" t="s">
        <v>6964</v>
      </c>
      <c r="D952" s="65">
        <v>42855</v>
      </c>
      <c r="E952" s="66">
        <v>2</v>
      </c>
      <c r="F952" s="66">
        <v>22</v>
      </c>
      <c r="G952" s="66" t="str">
        <f>_xlfn.XLOOKUP(E952,Kustannuspaikat!$A$3:$A$8,Kustannuspaikat!$B$3:$B$8,"Tarkista KP-numero")</f>
        <v>Konsultointi</v>
      </c>
      <c r="H952" s="66" t="str">
        <f>_xlfn.XLOOKUP(F952,Kustannuspaikat!$C$3:$C$13,Kustannuspaikat!$D$3:$D$13,"Tarkista KP-numero")</f>
        <v>Tampere</v>
      </c>
      <c r="I952" s="67">
        <v>1456.68</v>
      </c>
      <c r="J952" s="68"/>
      <c r="K952" s="66">
        <v>2497</v>
      </c>
      <c r="L952" s="68" t="s">
        <v>172</v>
      </c>
    </row>
    <row r="953" spans="1:12">
      <c r="A953" s="63">
        <v>1600</v>
      </c>
      <c r="B953" s="63" t="s">
        <v>6013</v>
      </c>
      <c r="C953" s="64" t="s">
        <v>6965</v>
      </c>
      <c r="D953" s="65">
        <v>42855</v>
      </c>
      <c r="E953" s="66">
        <v>2</v>
      </c>
      <c r="F953" s="66">
        <v>22</v>
      </c>
      <c r="G953" s="66" t="str">
        <f>_xlfn.XLOOKUP(E953,Kustannuspaikat!$A$3:$A$8,Kustannuspaikat!$B$3:$B$8,"Tarkista KP-numero")</f>
        <v>Konsultointi</v>
      </c>
      <c r="H953" s="66" t="str">
        <f>_xlfn.XLOOKUP(F953,Kustannuspaikat!$C$3:$C$13,Kustannuspaikat!$D$3:$D$13,"Tarkista KP-numero")</f>
        <v>Tampere</v>
      </c>
      <c r="I953" s="67">
        <v>971.12</v>
      </c>
      <c r="J953" s="68"/>
      <c r="K953" s="66">
        <v>2497</v>
      </c>
      <c r="L953" s="68" t="s">
        <v>172</v>
      </c>
    </row>
    <row r="954" spans="1:12">
      <c r="A954" s="63">
        <v>1600</v>
      </c>
      <c r="B954" s="63" t="s">
        <v>6013</v>
      </c>
      <c r="C954" s="64" t="s">
        <v>6966</v>
      </c>
      <c r="D954" s="65">
        <v>42855</v>
      </c>
      <c r="E954" s="66">
        <v>6</v>
      </c>
      <c r="F954" s="66">
        <v>61</v>
      </c>
      <c r="G954" s="66" t="str">
        <f>_xlfn.XLOOKUP(E954,Kustannuspaikat!$A$3:$A$8,Kustannuspaikat!$B$3:$B$8,"Tarkista KP-numero")</f>
        <v>Muut palvelut</v>
      </c>
      <c r="H954" s="66" t="str">
        <f>_xlfn.XLOOKUP(F954,Kustannuspaikat!$C$3:$C$13,Kustannuspaikat!$D$3:$D$13,"Tarkista KP-numero")</f>
        <v>Helsinki</v>
      </c>
      <c r="I954" s="67">
        <v>131.76</v>
      </c>
      <c r="J954" s="68"/>
      <c r="K954" s="66">
        <v>2497</v>
      </c>
      <c r="L954" s="68" t="s">
        <v>172</v>
      </c>
    </row>
    <row r="955" spans="1:12">
      <c r="A955" s="63">
        <v>1600</v>
      </c>
      <c r="B955" s="63" t="s">
        <v>6013</v>
      </c>
      <c r="C955" s="64" t="s">
        <v>6967</v>
      </c>
      <c r="D955" s="65">
        <v>42855</v>
      </c>
      <c r="E955" s="66">
        <v>6</v>
      </c>
      <c r="F955" s="66">
        <v>61</v>
      </c>
      <c r="G955" s="66" t="str">
        <f>_xlfn.XLOOKUP(E955,Kustannuspaikat!$A$3:$A$8,Kustannuspaikat!$B$3:$B$8,"Tarkista KP-numero")</f>
        <v>Muut palvelut</v>
      </c>
      <c r="H955" s="66" t="str">
        <f>_xlfn.XLOOKUP(F955,Kustannuspaikat!$C$3:$C$13,Kustannuspaikat!$D$3:$D$13,"Tarkista KP-numero")</f>
        <v>Helsinki</v>
      </c>
      <c r="I955" s="67">
        <v>131.76</v>
      </c>
      <c r="J955" s="68"/>
      <c r="K955" s="66">
        <v>2497</v>
      </c>
      <c r="L955" s="68" t="s">
        <v>172</v>
      </c>
    </row>
    <row r="956" spans="1:12">
      <c r="A956" s="63">
        <v>1600</v>
      </c>
      <c r="B956" s="63" t="s">
        <v>6013</v>
      </c>
      <c r="C956" s="64" t="s">
        <v>6968</v>
      </c>
      <c r="D956" s="65">
        <v>42855</v>
      </c>
      <c r="E956" s="66">
        <v>6</v>
      </c>
      <c r="F956" s="66">
        <v>62</v>
      </c>
      <c r="G956" s="66" t="str">
        <f>_xlfn.XLOOKUP(E956,Kustannuspaikat!$A$3:$A$8,Kustannuspaikat!$B$3:$B$8,"Tarkista KP-numero")</f>
        <v>Muut palvelut</v>
      </c>
      <c r="H956" s="66" t="str">
        <f>_xlfn.XLOOKUP(F956,Kustannuspaikat!$C$3:$C$13,Kustannuspaikat!$D$3:$D$13,"Tarkista KP-numero")</f>
        <v>Tampere</v>
      </c>
      <c r="I956" s="67">
        <v>878.4</v>
      </c>
      <c r="J956" s="68"/>
      <c r="K956" s="66">
        <v>3077</v>
      </c>
      <c r="L956" s="68" t="s">
        <v>154</v>
      </c>
    </row>
    <row r="957" spans="1:12">
      <c r="A957" s="63">
        <v>1600</v>
      </c>
      <c r="B957" s="63" t="s">
        <v>6013</v>
      </c>
      <c r="C957" s="64" t="s">
        <v>6969</v>
      </c>
      <c r="D957" s="65">
        <v>42855</v>
      </c>
      <c r="E957" s="66">
        <v>2</v>
      </c>
      <c r="F957" s="66">
        <v>21</v>
      </c>
      <c r="G957" s="66" t="str">
        <f>_xlfn.XLOOKUP(E957,Kustannuspaikat!$A$3:$A$8,Kustannuspaikat!$B$3:$B$8,"Tarkista KP-numero")</f>
        <v>Konsultointi</v>
      </c>
      <c r="H957" s="66" t="str">
        <f>_xlfn.XLOOKUP(F957,Kustannuspaikat!$C$3:$C$13,Kustannuspaikat!$D$3:$D$13,"Tarkista KP-numero")</f>
        <v>Helsinki</v>
      </c>
      <c r="I957" s="67">
        <v>1149.72</v>
      </c>
      <c r="J957" s="68"/>
      <c r="K957" s="66">
        <v>3077</v>
      </c>
      <c r="L957" s="68" t="s">
        <v>154</v>
      </c>
    </row>
    <row r="958" spans="1:12">
      <c r="A958" s="63">
        <v>1600</v>
      </c>
      <c r="B958" s="63" t="s">
        <v>6013</v>
      </c>
      <c r="C958" s="64" t="s">
        <v>6970</v>
      </c>
      <c r="D958" s="65">
        <v>42855</v>
      </c>
      <c r="E958" s="66">
        <v>2</v>
      </c>
      <c r="F958" s="66">
        <v>21</v>
      </c>
      <c r="G958" s="66" t="str">
        <f>_xlfn.XLOOKUP(E958,Kustannuspaikat!$A$3:$A$8,Kustannuspaikat!$B$3:$B$8,"Tarkista KP-numero")</f>
        <v>Konsultointi</v>
      </c>
      <c r="H958" s="66" t="str">
        <f>_xlfn.XLOOKUP(F958,Kustannuspaikat!$C$3:$C$13,Kustannuspaikat!$D$3:$D$13,"Tarkista KP-numero")</f>
        <v>Helsinki</v>
      </c>
      <c r="I958" s="67">
        <v>1165.71</v>
      </c>
      <c r="J958" s="68"/>
      <c r="K958" s="66">
        <v>3077</v>
      </c>
      <c r="L958" s="68" t="s">
        <v>154</v>
      </c>
    </row>
    <row r="959" spans="1:12">
      <c r="A959" s="63">
        <v>1600</v>
      </c>
      <c r="B959" s="63" t="s">
        <v>6013</v>
      </c>
      <c r="C959" s="64" t="s">
        <v>6971</v>
      </c>
      <c r="D959" s="65">
        <v>42855</v>
      </c>
      <c r="E959" s="66">
        <v>2</v>
      </c>
      <c r="F959" s="66">
        <v>21</v>
      </c>
      <c r="G959" s="66" t="str">
        <f>_xlfn.XLOOKUP(E959,Kustannuspaikat!$A$3:$A$8,Kustannuspaikat!$B$3:$B$8,"Tarkista KP-numero")</f>
        <v>Konsultointi</v>
      </c>
      <c r="H959" s="66" t="str">
        <f>_xlfn.XLOOKUP(F959,Kustannuspaikat!$C$3:$C$13,Kustannuspaikat!$D$3:$D$13,"Tarkista KP-numero")</f>
        <v>Helsinki</v>
      </c>
      <c r="I959" s="67">
        <v>579.74</v>
      </c>
      <c r="J959" s="68"/>
      <c r="K959" s="66">
        <v>3077</v>
      </c>
      <c r="L959" s="68" t="s">
        <v>154</v>
      </c>
    </row>
    <row r="960" spans="1:12">
      <c r="A960" s="63">
        <v>1600</v>
      </c>
      <c r="B960" s="63" t="s">
        <v>6013</v>
      </c>
      <c r="C960" s="64" t="s">
        <v>6972</v>
      </c>
      <c r="D960" s="65">
        <v>42855</v>
      </c>
      <c r="E960" s="66">
        <v>2</v>
      </c>
      <c r="F960" s="66">
        <v>21</v>
      </c>
      <c r="G960" s="66" t="str">
        <f>_xlfn.XLOOKUP(E960,Kustannuspaikat!$A$3:$A$8,Kustannuspaikat!$B$3:$B$8,"Tarkista KP-numero")</f>
        <v>Konsultointi</v>
      </c>
      <c r="H960" s="66" t="str">
        <f>_xlfn.XLOOKUP(F960,Kustannuspaikat!$C$3:$C$13,Kustannuspaikat!$D$3:$D$13,"Tarkista KP-numero")</f>
        <v>Helsinki</v>
      </c>
      <c r="I960" s="67">
        <v>579.74</v>
      </c>
      <c r="J960" s="68"/>
      <c r="K960" s="66">
        <v>3077</v>
      </c>
      <c r="L960" s="68" t="s">
        <v>154</v>
      </c>
    </row>
    <row r="961" spans="1:12">
      <c r="A961" s="63">
        <v>1600</v>
      </c>
      <c r="B961" s="63" t="s">
        <v>6013</v>
      </c>
      <c r="C961" s="64" t="s">
        <v>6973</v>
      </c>
      <c r="D961" s="65">
        <v>42858</v>
      </c>
      <c r="E961" s="66">
        <v>2</v>
      </c>
      <c r="F961" s="66">
        <v>23</v>
      </c>
      <c r="G961" s="66" t="str">
        <f>_xlfn.XLOOKUP(E961,Kustannuspaikat!$A$3:$A$8,Kustannuspaikat!$B$3:$B$8,"Tarkista KP-numero")</f>
        <v>Konsultointi</v>
      </c>
      <c r="H961" s="66" t="str">
        <f>_xlfn.XLOOKUP(F961,Kustannuspaikat!$C$3:$C$13,Kustannuspaikat!$D$3:$D$13,"Tarkista KP-numero")</f>
        <v>Turku</v>
      </c>
      <c r="I961" s="67">
        <v>717.36</v>
      </c>
      <c r="J961" s="68"/>
      <c r="K961" s="66">
        <v>103</v>
      </c>
      <c r="L961" s="68" t="s">
        <v>277</v>
      </c>
    </row>
    <row r="962" spans="1:12">
      <c r="A962" s="63">
        <v>1600</v>
      </c>
      <c r="B962" s="63" t="s">
        <v>6013</v>
      </c>
      <c r="C962" s="64" t="s">
        <v>6974</v>
      </c>
      <c r="D962" s="65">
        <v>42859</v>
      </c>
      <c r="E962" s="66">
        <v>2</v>
      </c>
      <c r="F962" s="66">
        <v>21</v>
      </c>
      <c r="G962" s="66" t="str">
        <f>_xlfn.XLOOKUP(E962,Kustannuspaikat!$A$3:$A$8,Kustannuspaikat!$B$3:$B$8,"Tarkista KP-numero")</f>
        <v>Konsultointi</v>
      </c>
      <c r="H962" s="66" t="str">
        <f>_xlfn.XLOOKUP(F962,Kustannuspaikat!$C$3:$C$13,Kustannuspaikat!$D$3:$D$13,"Tarkista KP-numero")</f>
        <v>Helsinki</v>
      </c>
      <c r="I962" s="68"/>
      <c r="J962" s="67">
        <v>-278.16000000000003</v>
      </c>
      <c r="K962" s="66">
        <v>1805</v>
      </c>
      <c r="L962" s="68" t="s">
        <v>192</v>
      </c>
    </row>
    <row r="963" spans="1:12">
      <c r="A963" s="63">
        <v>1600</v>
      </c>
      <c r="B963" s="63" t="s">
        <v>6013</v>
      </c>
      <c r="C963" s="64" t="s">
        <v>6975</v>
      </c>
      <c r="D963" s="65">
        <v>42861</v>
      </c>
      <c r="E963" s="66">
        <v>6</v>
      </c>
      <c r="F963" s="66">
        <v>61</v>
      </c>
      <c r="G963" s="66" t="str">
        <f>_xlfn.XLOOKUP(E963,Kustannuspaikat!$A$3:$A$8,Kustannuspaikat!$B$3:$B$8,"Tarkista KP-numero")</f>
        <v>Muut palvelut</v>
      </c>
      <c r="H963" s="66" t="str">
        <f>_xlfn.XLOOKUP(F963,Kustannuspaikat!$C$3:$C$13,Kustannuspaikat!$D$3:$D$13,"Tarkista KP-numero")</f>
        <v>Helsinki</v>
      </c>
      <c r="I963" s="67">
        <v>1518.9</v>
      </c>
      <c r="J963" s="68"/>
      <c r="K963" s="66">
        <v>1126</v>
      </c>
      <c r="L963" s="68" t="s">
        <v>201</v>
      </c>
    </row>
    <row r="964" spans="1:12">
      <c r="A964" s="63">
        <v>1600</v>
      </c>
      <c r="B964" s="63" t="s">
        <v>6013</v>
      </c>
      <c r="C964" s="64" t="s">
        <v>6976</v>
      </c>
      <c r="D964" s="65">
        <v>42861</v>
      </c>
      <c r="E964" s="66">
        <v>2</v>
      </c>
      <c r="F964" s="66">
        <v>23</v>
      </c>
      <c r="G964" s="66" t="str">
        <f>_xlfn.XLOOKUP(E964,Kustannuspaikat!$A$3:$A$8,Kustannuspaikat!$B$3:$B$8,"Tarkista KP-numero")</f>
        <v>Konsultointi</v>
      </c>
      <c r="H964" s="66" t="str">
        <f>_xlfn.XLOOKUP(F964,Kustannuspaikat!$C$3:$C$13,Kustannuspaikat!$D$3:$D$13,"Tarkista KP-numero")</f>
        <v>Turku</v>
      </c>
      <c r="I964" s="67">
        <v>409.92</v>
      </c>
      <c r="J964" s="68"/>
      <c r="K964" s="66">
        <v>2178</v>
      </c>
      <c r="L964" s="68" t="s">
        <v>182</v>
      </c>
    </row>
    <row r="965" spans="1:12">
      <c r="A965" s="63">
        <v>1600</v>
      </c>
      <c r="B965" s="63" t="s">
        <v>6013</v>
      </c>
      <c r="C965" s="64" t="s">
        <v>6977</v>
      </c>
      <c r="D965" s="65">
        <v>42861</v>
      </c>
      <c r="E965" s="66">
        <v>1</v>
      </c>
      <c r="F965" s="66">
        <v>11</v>
      </c>
      <c r="G965" s="66" t="str">
        <f>_xlfn.XLOOKUP(E965,Kustannuspaikat!$A$3:$A$8,Kustannuspaikat!$B$3:$B$8,"Tarkista KP-numero")</f>
        <v>Kirjanpito</v>
      </c>
      <c r="H965" s="66" t="str">
        <f>_xlfn.XLOOKUP(F965,Kustannuspaikat!$C$3:$C$13,Kustannuspaikat!$D$3:$D$13,"Tarkista KP-numero")</f>
        <v>Helsinki</v>
      </c>
      <c r="I965" s="67">
        <v>1464</v>
      </c>
      <c r="J965" s="68"/>
      <c r="K965" s="66">
        <v>949</v>
      </c>
      <c r="L965" s="68" t="s">
        <v>208</v>
      </c>
    </row>
    <row r="966" spans="1:12">
      <c r="A966" s="63">
        <v>1600</v>
      </c>
      <c r="B966" s="63" t="s">
        <v>6013</v>
      </c>
      <c r="C966" s="64" t="s">
        <v>6978</v>
      </c>
      <c r="D966" s="65">
        <v>42861</v>
      </c>
      <c r="E966" s="66">
        <v>6</v>
      </c>
      <c r="F966" s="66">
        <v>61</v>
      </c>
      <c r="G966" s="66" t="str">
        <f>_xlfn.XLOOKUP(E966,Kustannuspaikat!$A$3:$A$8,Kustannuspaikat!$B$3:$B$8,"Tarkista KP-numero")</f>
        <v>Muut palvelut</v>
      </c>
      <c r="H966" s="66" t="str">
        <f>_xlfn.XLOOKUP(F966,Kustannuspaikat!$C$3:$C$13,Kustannuspaikat!$D$3:$D$13,"Tarkista KP-numero")</f>
        <v>Helsinki</v>
      </c>
      <c r="I966" s="67">
        <v>11943.8</v>
      </c>
      <c r="J966" s="68"/>
      <c r="K966" s="66">
        <v>111</v>
      </c>
      <c r="L966" s="68" t="s">
        <v>272</v>
      </c>
    </row>
    <row r="967" spans="1:12">
      <c r="A967" s="63">
        <v>1600</v>
      </c>
      <c r="B967" s="63" t="s">
        <v>6013</v>
      </c>
      <c r="C967" s="64" t="s">
        <v>6979</v>
      </c>
      <c r="D967" s="65">
        <v>42862</v>
      </c>
      <c r="E967" s="66">
        <v>3</v>
      </c>
      <c r="F967" s="68"/>
      <c r="G967" s="66" t="str">
        <f>_xlfn.XLOOKUP(E967,Kustannuspaikat!$A$3:$A$8,Kustannuspaikat!$B$3:$B$8,"Tarkista KP-numero")</f>
        <v>Seminaarit</v>
      </c>
      <c r="H967" s="66" t="str">
        <f>_xlfn.XLOOKUP(F967,Kustannuspaikat!$C$3:$C$13,Kustannuspaikat!$D$3:$D$13,"Tarkista KP-numero")</f>
        <v>Tarkista KP-numero</v>
      </c>
      <c r="I967" s="67">
        <v>87.84</v>
      </c>
      <c r="J967" s="68"/>
      <c r="K967" s="66">
        <v>93</v>
      </c>
      <c r="L967" s="68" t="s">
        <v>282</v>
      </c>
    </row>
    <row r="968" spans="1:12">
      <c r="A968" s="63">
        <v>1600</v>
      </c>
      <c r="B968" s="63" t="s">
        <v>6013</v>
      </c>
      <c r="C968" s="64" t="s">
        <v>6980</v>
      </c>
      <c r="D968" s="65">
        <v>42862</v>
      </c>
      <c r="E968" s="66">
        <v>6</v>
      </c>
      <c r="F968" s="66">
        <v>62</v>
      </c>
      <c r="G968" s="66" t="str">
        <f>_xlfn.XLOOKUP(E968,Kustannuspaikat!$A$3:$A$8,Kustannuspaikat!$B$3:$B$8,"Tarkista KP-numero")</f>
        <v>Muut palvelut</v>
      </c>
      <c r="H968" s="66" t="str">
        <f>_xlfn.XLOOKUP(F968,Kustannuspaikat!$C$3:$C$13,Kustannuspaikat!$D$3:$D$13,"Tarkista KP-numero")</f>
        <v>Tampere</v>
      </c>
      <c r="I968" s="67">
        <v>539.24</v>
      </c>
      <c r="J968" s="68"/>
      <c r="K968" s="66">
        <v>212</v>
      </c>
      <c r="L968" s="68" t="s">
        <v>260</v>
      </c>
    </row>
    <row r="969" spans="1:12">
      <c r="A969" s="63">
        <v>1600</v>
      </c>
      <c r="B969" s="63" t="s">
        <v>6013</v>
      </c>
      <c r="C969" s="64" t="s">
        <v>6981</v>
      </c>
      <c r="D969" s="65">
        <v>42862</v>
      </c>
      <c r="E969" s="66">
        <v>2</v>
      </c>
      <c r="F969" s="66">
        <v>22</v>
      </c>
      <c r="G969" s="66" t="str">
        <f>_xlfn.XLOOKUP(E969,Kustannuspaikat!$A$3:$A$8,Kustannuspaikat!$B$3:$B$8,"Tarkista KP-numero")</f>
        <v>Konsultointi</v>
      </c>
      <c r="H969" s="66" t="str">
        <f>_xlfn.XLOOKUP(F969,Kustannuspaikat!$C$3:$C$13,Kustannuspaikat!$D$3:$D$13,"Tarkista KP-numero")</f>
        <v>Tampere</v>
      </c>
      <c r="I969" s="67">
        <v>1695.8</v>
      </c>
      <c r="J969" s="68"/>
      <c r="K969" s="66">
        <v>250</v>
      </c>
      <c r="L969" s="68" t="s">
        <v>254</v>
      </c>
    </row>
    <row r="970" spans="1:12">
      <c r="A970" s="63">
        <v>1600</v>
      </c>
      <c r="B970" s="63" t="s">
        <v>6013</v>
      </c>
      <c r="C970" s="64" t="s">
        <v>6982</v>
      </c>
      <c r="D970" s="65">
        <v>42862</v>
      </c>
      <c r="E970" s="66">
        <v>6</v>
      </c>
      <c r="F970" s="66">
        <v>62</v>
      </c>
      <c r="G970" s="66" t="str">
        <f>_xlfn.XLOOKUP(E970,Kustannuspaikat!$A$3:$A$8,Kustannuspaikat!$B$3:$B$8,"Tarkista KP-numero")</f>
        <v>Muut palvelut</v>
      </c>
      <c r="H970" s="66" t="str">
        <f>_xlfn.XLOOKUP(F970,Kustannuspaikat!$C$3:$C$13,Kustannuspaikat!$D$3:$D$13,"Tarkista KP-numero")</f>
        <v>Tampere</v>
      </c>
      <c r="I970" s="67">
        <v>741.76</v>
      </c>
      <c r="J970" s="68"/>
      <c r="K970" s="66">
        <v>483</v>
      </c>
      <c r="L970" s="68" t="s">
        <v>237</v>
      </c>
    </row>
    <row r="971" spans="1:12">
      <c r="A971" s="63">
        <v>1600</v>
      </c>
      <c r="B971" s="63" t="s">
        <v>6013</v>
      </c>
      <c r="C971" s="64" t="s">
        <v>6983</v>
      </c>
      <c r="D971" s="65">
        <v>42862</v>
      </c>
      <c r="E971" s="66">
        <v>1</v>
      </c>
      <c r="F971" s="66">
        <v>12</v>
      </c>
      <c r="G971" s="66" t="str">
        <f>_xlfn.XLOOKUP(E971,Kustannuspaikat!$A$3:$A$8,Kustannuspaikat!$B$3:$B$8,"Tarkista KP-numero")</f>
        <v>Kirjanpito</v>
      </c>
      <c r="H971" s="66" t="str">
        <f>_xlfn.XLOOKUP(F971,Kustannuspaikat!$C$3:$C$13,Kustannuspaikat!$D$3:$D$13,"Tarkista KP-numero")</f>
        <v>Tampere</v>
      </c>
      <c r="I971" s="67">
        <v>1189.5</v>
      </c>
      <c r="J971" s="68"/>
      <c r="K971" s="66">
        <v>600</v>
      </c>
      <c r="L971" s="68" t="s">
        <v>228</v>
      </c>
    </row>
    <row r="972" spans="1:12">
      <c r="A972" s="63">
        <v>1600</v>
      </c>
      <c r="B972" s="63" t="s">
        <v>6013</v>
      </c>
      <c r="C972" s="64" t="s">
        <v>6984</v>
      </c>
      <c r="D972" s="65">
        <v>42862</v>
      </c>
      <c r="E972" s="66">
        <v>2</v>
      </c>
      <c r="F972" s="66">
        <v>22</v>
      </c>
      <c r="G972" s="66" t="str">
        <f>_xlfn.XLOOKUP(E972,Kustannuspaikat!$A$3:$A$8,Kustannuspaikat!$B$3:$B$8,"Tarkista KP-numero")</f>
        <v>Konsultointi</v>
      </c>
      <c r="H972" s="66" t="str">
        <f>_xlfn.XLOOKUP(F972,Kustannuspaikat!$C$3:$C$13,Kustannuspaikat!$D$3:$D$13,"Tarkista KP-numero")</f>
        <v>Tampere</v>
      </c>
      <c r="I972" s="67">
        <v>1403</v>
      </c>
      <c r="J972" s="68"/>
      <c r="K972" s="66">
        <v>2628</v>
      </c>
      <c r="L972" s="68" t="s">
        <v>167</v>
      </c>
    </row>
    <row r="973" spans="1:12">
      <c r="A973" s="63">
        <v>1600</v>
      </c>
      <c r="B973" s="63" t="s">
        <v>6013</v>
      </c>
      <c r="C973" s="64" t="s">
        <v>6985</v>
      </c>
      <c r="D973" s="65">
        <v>42862</v>
      </c>
      <c r="E973" s="66">
        <v>1</v>
      </c>
      <c r="F973" s="66">
        <v>12</v>
      </c>
      <c r="G973" s="66" t="str">
        <f>_xlfn.XLOOKUP(E973,Kustannuspaikat!$A$3:$A$8,Kustannuspaikat!$B$3:$B$8,"Tarkista KP-numero")</f>
        <v>Kirjanpito</v>
      </c>
      <c r="H973" s="66" t="str">
        <f>_xlfn.XLOOKUP(F973,Kustannuspaikat!$C$3:$C$13,Kustannuspaikat!$D$3:$D$13,"Tarkista KP-numero")</f>
        <v>Tampere</v>
      </c>
      <c r="I973" s="67">
        <v>677.1</v>
      </c>
      <c r="J973" s="68"/>
      <c r="K973" s="66">
        <v>1126</v>
      </c>
      <c r="L973" s="68" t="s">
        <v>201</v>
      </c>
    </row>
    <row r="974" spans="1:12">
      <c r="A974" s="63">
        <v>1600</v>
      </c>
      <c r="B974" s="63" t="s">
        <v>6013</v>
      </c>
      <c r="C974" s="64" t="s">
        <v>6986</v>
      </c>
      <c r="D974" s="65">
        <v>42862</v>
      </c>
      <c r="E974" s="66">
        <v>6</v>
      </c>
      <c r="F974" s="66">
        <v>62</v>
      </c>
      <c r="G974" s="66" t="str">
        <f>_xlfn.XLOOKUP(E974,Kustannuspaikat!$A$3:$A$8,Kustannuspaikat!$B$3:$B$8,"Tarkista KP-numero")</f>
        <v>Muut palvelut</v>
      </c>
      <c r="H974" s="66" t="str">
        <f>_xlfn.XLOOKUP(F974,Kustannuspaikat!$C$3:$C$13,Kustannuspaikat!$D$3:$D$13,"Tarkista KP-numero")</f>
        <v>Tampere</v>
      </c>
      <c r="I974" s="67">
        <v>634.4</v>
      </c>
      <c r="J974" s="68"/>
      <c r="K974" s="66">
        <v>1126</v>
      </c>
      <c r="L974" s="68" t="s">
        <v>201</v>
      </c>
    </row>
    <row r="975" spans="1:12">
      <c r="A975" s="63">
        <v>1600</v>
      </c>
      <c r="B975" s="63" t="s">
        <v>6013</v>
      </c>
      <c r="C975" s="64" t="s">
        <v>6987</v>
      </c>
      <c r="D975" s="65">
        <v>42862</v>
      </c>
      <c r="E975" s="66">
        <v>1</v>
      </c>
      <c r="F975" s="66">
        <v>12</v>
      </c>
      <c r="G975" s="66" t="str">
        <f>_xlfn.XLOOKUP(E975,Kustannuspaikat!$A$3:$A$8,Kustannuspaikat!$B$3:$B$8,"Tarkista KP-numero")</f>
        <v>Kirjanpito</v>
      </c>
      <c r="H975" s="66" t="str">
        <f>_xlfn.XLOOKUP(F975,Kustannuspaikat!$C$3:$C$13,Kustannuspaikat!$D$3:$D$13,"Tarkista KP-numero")</f>
        <v>Tampere</v>
      </c>
      <c r="I975" s="67">
        <v>610</v>
      </c>
      <c r="J975" s="68"/>
      <c r="K975" s="66">
        <v>1126</v>
      </c>
      <c r="L975" s="68" t="s">
        <v>201</v>
      </c>
    </row>
    <row r="976" spans="1:12">
      <c r="A976" s="63">
        <v>1600</v>
      </c>
      <c r="B976" s="63" t="s">
        <v>6013</v>
      </c>
      <c r="C976" s="64" t="s">
        <v>6988</v>
      </c>
      <c r="D976" s="65">
        <v>42862</v>
      </c>
      <c r="E976" s="66">
        <v>2</v>
      </c>
      <c r="F976" s="66">
        <v>22</v>
      </c>
      <c r="G976" s="66" t="str">
        <f>_xlfn.XLOOKUP(E976,Kustannuspaikat!$A$3:$A$8,Kustannuspaikat!$B$3:$B$8,"Tarkista KP-numero")</f>
        <v>Konsultointi</v>
      </c>
      <c r="H976" s="66" t="str">
        <f>_xlfn.XLOOKUP(F976,Kustannuspaikat!$C$3:$C$13,Kustannuspaikat!$D$3:$D$13,"Tarkista KP-numero")</f>
        <v>Tampere</v>
      </c>
      <c r="I976" s="67">
        <v>1695.8</v>
      </c>
      <c r="J976" s="68"/>
      <c r="K976" s="66">
        <v>1511</v>
      </c>
      <c r="L976" s="68" t="s">
        <v>194</v>
      </c>
    </row>
    <row r="977" spans="1:12">
      <c r="A977" s="63">
        <v>1600</v>
      </c>
      <c r="B977" s="63" t="s">
        <v>6013</v>
      </c>
      <c r="C977" s="64" t="s">
        <v>6989</v>
      </c>
      <c r="D977" s="65">
        <v>42862</v>
      </c>
      <c r="E977" s="66">
        <v>1</v>
      </c>
      <c r="F977" s="66">
        <v>12</v>
      </c>
      <c r="G977" s="66" t="str">
        <f>_xlfn.XLOOKUP(E977,Kustannuspaikat!$A$3:$A$8,Kustannuspaikat!$B$3:$B$8,"Tarkista KP-numero")</f>
        <v>Kirjanpito</v>
      </c>
      <c r="H977" s="66" t="str">
        <f>_xlfn.XLOOKUP(F977,Kustannuspaikat!$C$3:$C$13,Kustannuspaikat!$D$3:$D$13,"Tarkista KP-numero")</f>
        <v>Tampere</v>
      </c>
      <c r="I977" s="67">
        <v>1354.2</v>
      </c>
      <c r="J977" s="68"/>
      <c r="K977" s="66">
        <v>1511</v>
      </c>
      <c r="L977" s="68" t="s">
        <v>194</v>
      </c>
    </row>
    <row r="978" spans="1:12">
      <c r="A978" s="63">
        <v>1600</v>
      </c>
      <c r="B978" s="63" t="s">
        <v>6013</v>
      </c>
      <c r="C978" s="64" t="s">
        <v>6990</v>
      </c>
      <c r="D978" s="65">
        <v>42862</v>
      </c>
      <c r="E978" s="66">
        <v>1</v>
      </c>
      <c r="F978" s="66">
        <v>12</v>
      </c>
      <c r="G978" s="66" t="str">
        <f>_xlfn.XLOOKUP(E978,Kustannuspaikat!$A$3:$A$8,Kustannuspaikat!$B$3:$B$8,"Tarkista KP-numero")</f>
        <v>Kirjanpito</v>
      </c>
      <c r="H978" s="66" t="str">
        <f>_xlfn.XLOOKUP(F978,Kustannuspaikat!$C$3:$C$13,Kustannuspaikat!$D$3:$D$13,"Tarkista KP-numero")</f>
        <v>Tampere</v>
      </c>
      <c r="I978" s="67">
        <v>951.6</v>
      </c>
      <c r="J978" s="68"/>
      <c r="K978" s="66">
        <v>1511</v>
      </c>
      <c r="L978" s="68" t="s">
        <v>194</v>
      </c>
    </row>
    <row r="979" spans="1:12">
      <c r="A979" s="63">
        <v>1600</v>
      </c>
      <c r="B979" s="63" t="s">
        <v>6013</v>
      </c>
      <c r="C979" s="64" t="s">
        <v>6991</v>
      </c>
      <c r="D979" s="65">
        <v>42862</v>
      </c>
      <c r="E979" s="66">
        <v>1</v>
      </c>
      <c r="F979" s="66">
        <v>12</v>
      </c>
      <c r="G979" s="66" t="str">
        <f>_xlfn.XLOOKUP(E979,Kustannuspaikat!$A$3:$A$8,Kustannuspaikat!$B$3:$B$8,"Tarkista KP-numero")</f>
        <v>Kirjanpito</v>
      </c>
      <c r="H979" s="66" t="str">
        <f>_xlfn.XLOOKUP(F979,Kustannuspaikat!$C$3:$C$13,Kustannuspaikat!$D$3:$D$13,"Tarkista KP-numero")</f>
        <v>Tampere</v>
      </c>
      <c r="I979" s="67">
        <v>541.67999999999995</v>
      </c>
      <c r="J979" s="68"/>
      <c r="K979" s="66">
        <v>1511</v>
      </c>
      <c r="L979" s="68" t="s">
        <v>194</v>
      </c>
    </row>
    <row r="980" spans="1:12">
      <c r="A980" s="63">
        <v>1600</v>
      </c>
      <c r="B980" s="63" t="s">
        <v>6013</v>
      </c>
      <c r="C980" s="64" t="s">
        <v>6992</v>
      </c>
      <c r="D980" s="65">
        <v>42862</v>
      </c>
      <c r="E980" s="66">
        <v>1</v>
      </c>
      <c r="F980" s="66">
        <v>12</v>
      </c>
      <c r="G980" s="66" t="str">
        <f>_xlfn.XLOOKUP(E980,Kustannuspaikat!$A$3:$A$8,Kustannuspaikat!$B$3:$B$8,"Tarkista KP-numero")</f>
        <v>Kirjanpito</v>
      </c>
      <c r="H980" s="66" t="str">
        <f>_xlfn.XLOOKUP(F980,Kustannuspaikat!$C$3:$C$13,Kustannuspaikat!$D$3:$D$13,"Tarkista KP-numero")</f>
        <v>Tampere</v>
      </c>
      <c r="I980" s="67">
        <v>1189.5</v>
      </c>
      <c r="J980" s="68"/>
      <c r="K980" s="66">
        <v>283</v>
      </c>
      <c r="L980" s="68" t="s">
        <v>250</v>
      </c>
    </row>
    <row r="981" spans="1:12">
      <c r="A981" s="63">
        <v>1600</v>
      </c>
      <c r="B981" s="63" t="s">
        <v>6013</v>
      </c>
      <c r="C981" s="64" t="s">
        <v>6993</v>
      </c>
      <c r="D981" s="65">
        <v>42862</v>
      </c>
      <c r="E981" s="66">
        <v>1</v>
      </c>
      <c r="F981" s="66">
        <v>12</v>
      </c>
      <c r="G981" s="66" t="str">
        <f>_xlfn.XLOOKUP(E981,Kustannuspaikat!$A$3:$A$8,Kustannuspaikat!$B$3:$B$8,"Tarkista KP-numero")</f>
        <v>Kirjanpito</v>
      </c>
      <c r="H981" s="66" t="str">
        <f>_xlfn.XLOOKUP(F981,Kustannuspaikat!$C$3:$C$13,Kustannuspaikat!$D$3:$D$13,"Tarkista KP-numero")</f>
        <v>Tampere</v>
      </c>
      <c r="I981" s="67">
        <v>951.6</v>
      </c>
      <c r="J981" s="68"/>
      <c r="K981" s="66">
        <v>100</v>
      </c>
      <c r="L981" s="68" t="s">
        <v>280</v>
      </c>
    </row>
    <row r="982" spans="1:12">
      <c r="A982" s="63">
        <v>1600</v>
      </c>
      <c r="B982" s="63" t="s">
        <v>6013</v>
      </c>
      <c r="C982" s="64" t="s">
        <v>6994</v>
      </c>
      <c r="D982" s="65">
        <v>42862</v>
      </c>
      <c r="E982" s="66">
        <v>1</v>
      </c>
      <c r="F982" s="66">
        <v>12</v>
      </c>
      <c r="G982" s="66" t="str">
        <f>_xlfn.XLOOKUP(E982,Kustannuspaikat!$A$3:$A$8,Kustannuspaikat!$B$3:$B$8,"Tarkista KP-numero")</f>
        <v>Kirjanpito</v>
      </c>
      <c r="H982" s="66" t="str">
        <f>_xlfn.XLOOKUP(F982,Kustannuspaikat!$C$3:$C$13,Kustannuspaikat!$D$3:$D$13,"Tarkista KP-numero")</f>
        <v>Tampere</v>
      </c>
      <c r="I982" s="67">
        <v>1083.3599999999999</v>
      </c>
      <c r="J982" s="68"/>
      <c r="K982" s="66">
        <v>100</v>
      </c>
      <c r="L982" s="68" t="s">
        <v>280</v>
      </c>
    </row>
    <row r="983" spans="1:12">
      <c r="A983" s="63">
        <v>1600</v>
      </c>
      <c r="B983" s="63" t="s">
        <v>6013</v>
      </c>
      <c r="C983" s="64" t="s">
        <v>6995</v>
      </c>
      <c r="D983" s="65">
        <v>42862</v>
      </c>
      <c r="E983" s="66">
        <v>6</v>
      </c>
      <c r="F983" s="66">
        <v>62</v>
      </c>
      <c r="G983" s="66" t="str">
        <f>_xlfn.XLOOKUP(E983,Kustannuspaikat!$A$3:$A$8,Kustannuspaikat!$B$3:$B$8,"Tarkista KP-numero")</f>
        <v>Muut palvelut</v>
      </c>
      <c r="H983" s="66" t="str">
        <f>_xlfn.XLOOKUP(F983,Kustannuspaikat!$C$3:$C$13,Kustannuspaikat!$D$3:$D$13,"Tarkista KP-numero")</f>
        <v>Tampere</v>
      </c>
      <c r="I983" s="67">
        <v>444.08</v>
      </c>
      <c r="J983" s="68"/>
      <c r="K983" s="66">
        <v>133</v>
      </c>
      <c r="L983" s="68" t="s">
        <v>269</v>
      </c>
    </row>
    <row r="984" spans="1:12">
      <c r="A984" s="63">
        <v>1600</v>
      </c>
      <c r="B984" s="63" t="s">
        <v>6013</v>
      </c>
      <c r="C984" s="64" t="s">
        <v>6996</v>
      </c>
      <c r="D984" s="65">
        <v>42862</v>
      </c>
      <c r="E984" s="66">
        <v>1</v>
      </c>
      <c r="F984" s="66">
        <v>12</v>
      </c>
      <c r="G984" s="66" t="str">
        <f>_xlfn.XLOOKUP(E984,Kustannuspaikat!$A$3:$A$8,Kustannuspaikat!$B$3:$B$8,"Tarkista KP-numero")</f>
        <v>Kirjanpito</v>
      </c>
      <c r="H984" s="66" t="str">
        <f>_xlfn.XLOOKUP(F984,Kustannuspaikat!$C$3:$C$13,Kustannuspaikat!$D$3:$D$13,"Tarkista KP-numero")</f>
        <v>Tampere</v>
      </c>
      <c r="I984" s="67">
        <v>528.26</v>
      </c>
      <c r="J984" s="68"/>
      <c r="K984" s="66">
        <v>2803</v>
      </c>
      <c r="L984" s="68" t="s">
        <v>163</v>
      </c>
    </row>
    <row r="985" spans="1:12">
      <c r="A985" s="63">
        <v>1600</v>
      </c>
      <c r="B985" s="63" t="s">
        <v>6013</v>
      </c>
      <c r="C985" s="64" t="s">
        <v>6997</v>
      </c>
      <c r="D985" s="65">
        <v>42862</v>
      </c>
      <c r="E985" s="66">
        <v>6</v>
      </c>
      <c r="F985" s="66">
        <v>62</v>
      </c>
      <c r="G985" s="66" t="str">
        <f>_xlfn.XLOOKUP(E985,Kustannuspaikat!$A$3:$A$8,Kustannuspaikat!$B$3:$B$8,"Tarkista KP-numero")</f>
        <v>Muut palvelut</v>
      </c>
      <c r="H985" s="66" t="str">
        <f>_xlfn.XLOOKUP(F985,Kustannuspaikat!$C$3:$C$13,Kustannuspaikat!$D$3:$D$13,"Tarkista KP-numero")</f>
        <v>Tampere</v>
      </c>
      <c r="I985" s="67">
        <v>1213.29</v>
      </c>
      <c r="J985" s="68"/>
      <c r="K985" s="66">
        <v>2803</v>
      </c>
      <c r="L985" s="68" t="s">
        <v>163</v>
      </c>
    </row>
    <row r="986" spans="1:12">
      <c r="A986" s="63">
        <v>1600</v>
      </c>
      <c r="B986" s="63" t="s">
        <v>6013</v>
      </c>
      <c r="C986" s="64" t="s">
        <v>6998</v>
      </c>
      <c r="D986" s="65">
        <v>42862</v>
      </c>
      <c r="E986" s="66">
        <v>1</v>
      </c>
      <c r="F986" s="66">
        <v>12</v>
      </c>
      <c r="G986" s="66" t="str">
        <f>_xlfn.XLOOKUP(E986,Kustannuspaikat!$A$3:$A$8,Kustannuspaikat!$B$3:$B$8,"Tarkista KP-numero")</f>
        <v>Kirjanpito</v>
      </c>
      <c r="H986" s="66" t="str">
        <f>_xlfn.XLOOKUP(F986,Kustannuspaikat!$C$3:$C$13,Kustannuspaikat!$D$3:$D$13,"Tarkista KP-numero")</f>
        <v>Tampere</v>
      </c>
      <c r="I986" s="67">
        <v>951.6</v>
      </c>
      <c r="J986" s="68"/>
      <c r="K986" s="66">
        <v>2628</v>
      </c>
      <c r="L986" s="68" t="s">
        <v>167</v>
      </c>
    </row>
    <row r="987" spans="1:12">
      <c r="A987" s="63">
        <v>1600</v>
      </c>
      <c r="B987" s="63" t="s">
        <v>6013</v>
      </c>
      <c r="C987" s="64" t="s">
        <v>6999</v>
      </c>
      <c r="D987" s="65">
        <v>42862</v>
      </c>
      <c r="E987" s="66">
        <v>1</v>
      </c>
      <c r="F987" s="66">
        <v>12</v>
      </c>
      <c r="G987" s="66" t="str">
        <f>_xlfn.XLOOKUP(E987,Kustannuspaikat!$A$3:$A$8,Kustannuspaikat!$B$3:$B$8,"Tarkista KP-numero")</f>
        <v>Kirjanpito</v>
      </c>
      <c r="H987" s="66" t="str">
        <f>_xlfn.XLOOKUP(F987,Kustannuspaikat!$C$3:$C$13,Kustannuspaikat!$D$3:$D$13,"Tarkista KP-numero")</f>
        <v>Tampere</v>
      </c>
      <c r="I987" s="67">
        <v>677.1</v>
      </c>
      <c r="J987" s="68"/>
      <c r="K987" s="66">
        <v>3107</v>
      </c>
      <c r="L987" s="68" t="s">
        <v>151</v>
      </c>
    </row>
    <row r="988" spans="1:12">
      <c r="A988" s="63">
        <v>1600</v>
      </c>
      <c r="B988" s="63" t="s">
        <v>6013</v>
      </c>
      <c r="C988" s="64" t="s">
        <v>7000</v>
      </c>
      <c r="D988" s="65">
        <v>42862</v>
      </c>
      <c r="E988" s="66">
        <v>1</v>
      </c>
      <c r="F988" s="66">
        <v>12</v>
      </c>
      <c r="G988" s="66" t="str">
        <f>_xlfn.XLOOKUP(E988,Kustannuspaikat!$A$3:$A$8,Kustannuspaikat!$B$3:$B$8,"Tarkista KP-numero")</f>
        <v>Kirjanpito</v>
      </c>
      <c r="H988" s="66" t="str">
        <f>_xlfn.XLOOKUP(F988,Kustannuspaikat!$C$3:$C$13,Kustannuspaikat!$D$3:$D$13,"Tarkista KP-numero")</f>
        <v>Tampere</v>
      </c>
      <c r="I988" s="67">
        <v>1189.5</v>
      </c>
      <c r="J988" s="68"/>
      <c r="K988" s="66">
        <v>3107</v>
      </c>
      <c r="L988" s="68" t="s">
        <v>151</v>
      </c>
    </row>
    <row r="989" spans="1:12">
      <c r="A989" s="63">
        <v>1600</v>
      </c>
      <c r="B989" s="63" t="s">
        <v>6013</v>
      </c>
      <c r="C989" s="64" t="s">
        <v>7001</v>
      </c>
      <c r="D989" s="65">
        <v>42862</v>
      </c>
      <c r="E989" s="66">
        <v>1</v>
      </c>
      <c r="F989" s="66">
        <v>12</v>
      </c>
      <c r="G989" s="66" t="str">
        <f>_xlfn.XLOOKUP(E989,Kustannuspaikat!$A$3:$A$8,Kustannuspaikat!$B$3:$B$8,"Tarkista KP-numero")</f>
        <v>Kirjanpito</v>
      </c>
      <c r="H989" s="66" t="str">
        <f>_xlfn.XLOOKUP(F989,Kustannuspaikat!$C$3:$C$13,Kustannuspaikat!$D$3:$D$13,"Tarkista KP-numero")</f>
        <v>Tampere</v>
      </c>
      <c r="I989" s="67">
        <v>740.54</v>
      </c>
      <c r="J989" s="68"/>
      <c r="K989" s="66">
        <v>811</v>
      </c>
      <c r="L989" s="68" t="s">
        <v>214</v>
      </c>
    </row>
    <row r="990" spans="1:12">
      <c r="A990" s="63">
        <v>1600</v>
      </c>
      <c r="B990" s="63" t="s">
        <v>6013</v>
      </c>
      <c r="C990" s="64" t="s">
        <v>7002</v>
      </c>
      <c r="D990" s="65">
        <v>42862</v>
      </c>
      <c r="E990" s="66">
        <v>1</v>
      </c>
      <c r="F990" s="66">
        <v>12</v>
      </c>
      <c r="G990" s="66" t="str">
        <f>_xlfn.XLOOKUP(E990,Kustannuspaikat!$A$3:$A$8,Kustannuspaikat!$B$3:$B$8,"Tarkista KP-numero")</f>
        <v>Kirjanpito</v>
      </c>
      <c r="H990" s="66" t="str">
        <f>_xlfn.XLOOKUP(F990,Kustannuspaikat!$C$3:$C$13,Kustannuspaikat!$D$3:$D$13,"Tarkista KP-numero")</f>
        <v>Tampere</v>
      </c>
      <c r="I990" s="67">
        <v>844.24</v>
      </c>
      <c r="J990" s="68"/>
      <c r="K990" s="66">
        <v>811</v>
      </c>
      <c r="L990" s="68" t="s">
        <v>214</v>
      </c>
    </row>
    <row r="991" spans="1:12">
      <c r="A991" s="63">
        <v>1600</v>
      </c>
      <c r="B991" s="63" t="s">
        <v>6013</v>
      </c>
      <c r="C991" s="64" t="s">
        <v>7003</v>
      </c>
      <c r="D991" s="65">
        <v>42862</v>
      </c>
      <c r="E991" s="66">
        <v>1</v>
      </c>
      <c r="F991" s="66">
        <v>12</v>
      </c>
      <c r="G991" s="66" t="str">
        <f>_xlfn.XLOOKUP(E991,Kustannuspaikat!$A$3:$A$8,Kustannuspaikat!$B$3:$B$8,"Tarkista KP-numero")</f>
        <v>Kirjanpito</v>
      </c>
      <c r="H991" s="66" t="str">
        <f>_xlfn.XLOOKUP(F991,Kustannuspaikat!$C$3:$C$13,Kustannuspaikat!$D$3:$D$13,"Tarkista KP-numero")</f>
        <v>Tampere</v>
      </c>
      <c r="I991" s="68"/>
      <c r="J991" s="67">
        <v>-689.3</v>
      </c>
      <c r="K991" s="66">
        <v>1391</v>
      </c>
      <c r="L991" s="68" t="s">
        <v>196</v>
      </c>
    </row>
    <row r="992" spans="1:12">
      <c r="A992" s="63">
        <v>1600</v>
      </c>
      <c r="B992" s="63" t="s">
        <v>6013</v>
      </c>
      <c r="C992" s="64" t="s">
        <v>7004</v>
      </c>
      <c r="D992" s="65">
        <v>42862</v>
      </c>
      <c r="E992" s="66">
        <v>6</v>
      </c>
      <c r="F992" s="66">
        <v>62</v>
      </c>
      <c r="G992" s="66" t="str">
        <f>_xlfn.XLOOKUP(E992,Kustannuspaikat!$A$3:$A$8,Kustannuspaikat!$B$3:$B$8,"Tarkista KP-numero")</f>
        <v>Muut palvelut</v>
      </c>
      <c r="H992" s="66" t="str">
        <f>_xlfn.XLOOKUP(F992,Kustannuspaikat!$C$3:$C$13,Kustannuspaikat!$D$3:$D$13,"Tarkista KP-numero")</f>
        <v>Tampere</v>
      </c>
      <c r="I992" s="67">
        <v>695.4</v>
      </c>
      <c r="J992" s="68"/>
      <c r="K992" s="66">
        <v>1440</v>
      </c>
      <c r="L992" s="68" t="s">
        <v>195</v>
      </c>
    </row>
    <row r="993" spans="1:12">
      <c r="A993" s="63">
        <v>1600</v>
      </c>
      <c r="B993" s="63" t="s">
        <v>6013</v>
      </c>
      <c r="C993" s="64" t="s">
        <v>7005</v>
      </c>
      <c r="D993" s="65">
        <v>42862</v>
      </c>
      <c r="E993" s="66">
        <v>1</v>
      </c>
      <c r="F993" s="66">
        <v>12</v>
      </c>
      <c r="G993" s="66" t="str">
        <f>_xlfn.XLOOKUP(E993,Kustannuspaikat!$A$3:$A$8,Kustannuspaikat!$B$3:$B$8,"Tarkista KP-numero")</f>
        <v>Kirjanpito</v>
      </c>
      <c r="H993" s="66" t="str">
        <f>_xlfn.XLOOKUP(F993,Kustannuspaikat!$C$3:$C$13,Kustannuspaikat!$D$3:$D$13,"Tarkista KP-numero")</f>
        <v>Tampere</v>
      </c>
      <c r="I993" s="67">
        <v>891.82</v>
      </c>
      <c r="J993" s="68"/>
      <c r="K993" s="66">
        <v>1440</v>
      </c>
      <c r="L993" s="68" t="s">
        <v>195</v>
      </c>
    </row>
    <row r="994" spans="1:12">
      <c r="A994" s="63">
        <v>1600</v>
      </c>
      <c r="B994" s="63" t="s">
        <v>6013</v>
      </c>
      <c r="C994" s="64" t="s">
        <v>7006</v>
      </c>
      <c r="D994" s="65">
        <v>42862</v>
      </c>
      <c r="E994" s="66">
        <v>6</v>
      </c>
      <c r="F994" s="66">
        <v>62</v>
      </c>
      <c r="G994" s="66" t="str">
        <f>_xlfn.XLOOKUP(E994,Kustannuspaikat!$A$3:$A$8,Kustannuspaikat!$B$3:$B$8,"Tarkista KP-numero")</f>
        <v>Muut palvelut</v>
      </c>
      <c r="H994" s="66" t="str">
        <f>_xlfn.XLOOKUP(F994,Kustannuspaikat!$C$3:$C$13,Kustannuspaikat!$D$3:$D$13,"Tarkista KP-numero")</f>
        <v>Tampere</v>
      </c>
      <c r="I994" s="67">
        <v>475.8</v>
      </c>
      <c r="J994" s="68"/>
      <c r="K994" s="66">
        <v>611</v>
      </c>
      <c r="L994" s="68" t="s">
        <v>227</v>
      </c>
    </row>
    <row r="995" spans="1:12">
      <c r="A995" s="63">
        <v>1600</v>
      </c>
      <c r="B995" s="63" t="s">
        <v>6013</v>
      </c>
      <c r="C995" s="64" t="s">
        <v>7007</v>
      </c>
      <c r="D995" s="65">
        <v>42862</v>
      </c>
      <c r="E995" s="66">
        <v>6</v>
      </c>
      <c r="F995" s="66">
        <v>62</v>
      </c>
      <c r="G995" s="66" t="str">
        <f>_xlfn.XLOOKUP(E995,Kustannuspaikat!$A$3:$A$8,Kustannuspaikat!$B$3:$B$8,"Tarkista KP-numero")</f>
        <v>Muut palvelut</v>
      </c>
      <c r="H995" s="66" t="str">
        <f>_xlfn.XLOOKUP(F995,Kustannuspaikat!$C$3:$C$13,Kustannuspaikat!$D$3:$D$13,"Tarkista KP-numero")</f>
        <v>Tampere</v>
      </c>
      <c r="I995" s="67">
        <v>444.08</v>
      </c>
      <c r="J995" s="68"/>
      <c r="K995" s="66">
        <v>611</v>
      </c>
      <c r="L995" s="68" t="s">
        <v>227</v>
      </c>
    </row>
    <row r="996" spans="1:12">
      <c r="A996" s="63">
        <v>1600</v>
      </c>
      <c r="B996" s="63" t="s">
        <v>6013</v>
      </c>
      <c r="C996" s="64" t="s">
        <v>7008</v>
      </c>
      <c r="D996" s="65">
        <v>42862</v>
      </c>
      <c r="E996" s="66">
        <v>2</v>
      </c>
      <c r="F996" s="66">
        <v>22</v>
      </c>
      <c r="G996" s="66" t="str">
        <f>_xlfn.XLOOKUP(E996,Kustannuspaikat!$A$3:$A$8,Kustannuspaikat!$B$3:$B$8,"Tarkista KP-numero")</f>
        <v>Konsultointi</v>
      </c>
      <c r="H996" s="66" t="str">
        <f>_xlfn.XLOOKUP(F996,Kustannuspaikat!$C$3:$C$13,Kustannuspaikat!$D$3:$D$13,"Tarkista KP-numero")</f>
        <v>Tampere</v>
      </c>
      <c r="I996" s="67">
        <v>1442.04</v>
      </c>
      <c r="J996" s="68"/>
      <c r="K996" s="66">
        <v>2178</v>
      </c>
      <c r="L996" s="68" t="s">
        <v>182</v>
      </c>
    </row>
    <row r="997" spans="1:12">
      <c r="A997" s="63">
        <v>1600</v>
      </c>
      <c r="B997" s="63" t="s">
        <v>6013</v>
      </c>
      <c r="C997" s="64" t="s">
        <v>7009</v>
      </c>
      <c r="D997" s="65">
        <v>42862</v>
      </c>
      <c r="E997" s="66">
        <v>1</v>
      </c>
      <c r="F997" s="66">
        <v>12</v>
      </c>
      <c r="G997" s="66" t="str">
        <f>_xlfn.XLOOKUP(E997,Kustannuspaikat!$A$3:$A$8,Kustannuspaikat!$B$3:$B$8,"Tarkista KP-numero")</f>
        <v>Kirjanpito</v>
      </c>
      <c r="H997" s="66" t="str">
        <f>_xlfn.XLOOKUP(F997,Kustannuspaikat!$C$3:$C$13,Kustannuspaikat!$D$3:$D$13,"Tarkista KP-numero")</f>
        <v>Tampere</v>
      </c>
      <c r="I997" s="67">
        <v>1622.6</v>
      </c>
      <c r="J997" s="68"/>
      <c r="K997" s="66">
        <v>2178</v>
      </c>
      <c r="L997" s="68" t="s">
        <v>182</v>
      </c>
    </row>
    <row r="998" spans="1:12">
      <c r="A998" s="63">
        <v>1600</v>
      </c>
      <c r="B998" s="63" t="s">
        <v>6013</v>
      </c>
      <c r="C998" s="64" t="s">
        <v>7010</v>
      </c>
      <c r="D998" s="65">
        <v>42862</v>
      </c>
      <c r="E998" s="66">
        <v>1</v>
      </c>
      <c r="F998" s="66">
        <v>12</v>
      </c>
      <c r="G998" s="66" t="str">
        <f>_xlfn.XLOOKUP(E998,Kustannuspaikat!$A$3:$A$8,Kustannuspaikat!$B$3:$B$8,"Tarkista KP-numero")</f>
        <v>Kirjanpito</v>
      </c>
      <c r="H998" s="66" t="str">
        <f>_xlfn.XLOOKUP(F998,Kustannuspaikat!$C$3:$C$13,Kustannuspaikat!$D$3:$D$13,"Tarkista KP-numero")</f>
        <v>Tampere</v>
      </c>
      <c r="I998" s="67">
        <v>3660</v>
      </c>
      <c r="J998" s="68"/>
      <c r="K998" s="66">
        <v>2178</v>
      </c>
      <c r="L998" s="68" t="s">
        <v>182</v>
      </c>
    </row>
    <row r="999" spans="1:12">
      <c r="A999" s="63">
        <v>1600</v>
      </c>
      <c r="B999" s="63" t="s">
        <v>6013</v>
      </c>
      <c r="C999" s="64" t="s">
        <v>7011</v>
      </c>
      <c r="D999" s="65">
        <v>42862</v>
      </c>
      <c r="E999" s="66">
        <v>1</v>
      </c>
      <c r="F999" s="66">
        <v>12</v>
      </c>
      <c r="G999" s="66" t="str">
        <f>_xlfn.XLOOKUP(E999,Kustannuspaikat!$A$3:$A$8,Kustannuspaikat!$B$3:$B$8,"Tarkista KP-numero")</f>
        <v>Kirjanpito</v>
      </c>
      <c r="H999" s="66" t="str">
        <f>_xlfn.XLOOKUP(F999,Kustannuspaikat!$C$3:$C$13,Kustannuspaikat!$D$3:$D$13,"Tarkista KP-numero")</f>
        <v>Tampere</v>
      </c>
      <c r="I999" s="67">
        <v>2135</v>
      </c>
      <c r="J999" s="68"/>
      <c r="K999" s="66">
        <v>2178</v>
      </c>
      <c r="L999" s="68" t="s">
        <v>182</v>
      </c>
    </row>
    <row r="1000" spans="1:12">
      <c r="A1000" s="63">
        <v>1600</v>
      </c>
      <c r="B1000" s="63" t="s">
        <v>6013</v>
      </c>
      <c r="C1000" s="64" t="s">
        <v>7012</v>
      </c>
      <c r="D1000" s="65">
        <v>42862</v>
      </c>
      <c r="E1000" s="66">
        <v>6</v>
      </c>
      <c r="F1000" s="66">
        <v>62</v>
      </c>
      <c r="G1000" s="66" t="str">
        <f>_xlfn.XLOOKUP(E1000,Kustannuspaikat!$A$3:$A$8,Kustannuspaikat!$B$3:$B$8,"Tarkista KP-numero")</f>
        <v>Muut palvelut</v>
      </c>
      <c r="H1000" s="66" t="str">
        <f>_xlfn.XLOOKUP(F1000,Kustannuspaikat!$C$3:$C$13,Kustannuspaikat!$D$3:$D$13,"Tarkista KP-numero")</f>
        <v>Tampere</v>
      </c>
      <c r="I1000" s="67">
        <v>634.4</v>
      </c>
      <c r="J1000" s="68"/>
      <c r="K1000" s="66">
        <v>2178</v>
      </c>
      <c r="L1000" s="68" t="s">
        <v>182</v>
      </c>
    </row>
    <row r="1001" spans="1:12">
      <c r="A1001" s="63">
        <v>1600</v>
      </c>
      <c r="B1001" s="63" t="s">
        <v>6013</v>
      </c>
      <c r="C1001" s="64" t="s">
        <v>7013</v>
      </c>
      <c r="D1001" s="65">
        <v>42862</v>
      </c>
      <c r="E1001" s="66">
        <v>6</v>
      </c>
      <c r="F1001" s="66">
        <v>62</v>
      </c>
      <c r="G1001" s="66" t="str">
        <f>_xlfn.XLOOKUP(E1001,Kustannuspaikat!$A$3:$A$8,Kustannuspaikat!$B$3:$B$8,"Tarkista KP-numero")</f>
        <v>Muut palvelut</v>
      </c>
      <c r="H1001" s="66" t="str">
        <f>_xlfn.XLOOKUP(F1001,Kustannuspaikat!$C$3:$C$13,Kustannuspaikat!$D$3:$D$13,"Tarkista KP-numero")</f>
        <v>Tampere</v>
      </c>
      <c r="I1001" s="67">
        <v>634.4</v>
      </c>
      <c r="J1001" s="68"/>
      <c r="K1001" s="66">
        <v>2178</v>
      </c>
      <c r="L1001" s="68" t="s">
        <v>182</v>
      </c>
    </row>
    <row r="1002" spans="1:12">
      <c r="A1002" s="63">
        <v>1600</v>
      </c>
      <c r="B1002" s="63" t="s">
        <v>6013</v>
      </c>
      <c r="C1002" s="64" t="s">
        <v>7014</v>
      </c>
      <c r="D1002" s="65">
        <v>42862</v>
      </c>
      <c r="E1002" s="66">
        <v>6</v>
      </c>
      <c r="F1002" s="66">
        <v>62</v>
      </c>
      <c r="G1002" s="66" t="str">
        <f>_xlfn.XLOOKUP(E1002,Kustannuspaikat!$A$3:$A$8,Kustannuspaikat!$B$3:$B$8,"Tarkista KP-numero")</f>
        <v>Muut palvelut</v>
      </c>
      <c r="H1002" s="66" t="str">
        <f>_xlfn.XLOOKUP(F1002,Kustannuspaikat!$C$3:$C$13,Kustannuspaikat!$D$3:$D$13,"Tarkista KP-numero")</f>
        <v>Tampere</v>
      </c>
      <c r="I1002" s="67">
        <v>634.4</v>
      </c>
      <c r="J1002" s="68"/>
      <c r="K1002" s="66">
        <v>2178</v>
      </c>
      <c r="L1002" s="68" t="s">
        <v>182</v>
      </c>
    </row>
    <row r="1003" spans="1:12">
      <c r="A1003" s="63">
        <v>1600</v>
      </c>
      <c r="B1003" s="63" t="s">
        <v>6013</v>
      </c>
      <c r="C1003" s="64" t="s">
        <v>7015</v>
      </c>
      <c r="D1003" s="65">
        <v>42862</v>
      </c>
      <c r="E1003" s="66">
        <v>1</v>
      </c>
      <c r="F1003" s="66">
        <v>12</v>
      </c>
      <c r="G1003" s="66" t="str">
        <f>_xlfn.XLOOKUP(E1003,Kustannuspaikat!$A$3:$A$8,Kustannuspaikat!$B$3:$B$8,"Tarkista KP-numero")</f>
        <v>Kirjanpito</v>
      </c>
      <c r="H1003" s="66" t="str">
        <f>_xlfn.XLOOKUP(F1003,Kustannuspaikat!$C$3:$C$13,Kustannuspaikat!$D$3:$D$13,"Tarkista KP-numero")</f>
        <v>Tampere</v>
      </c>
      <c r="I1003" s="67">
        <v>1298.08</v>
      </c>
      <c r="J1003" s="68"/>
      <c r="K1003" s="66">
        <v>2341</v>
      </c>
      <c r="L1003" s="68" t="s">
        <v>177</v>
      </c>
    </row>
    <row r="1004" spans="1:12">
      <c r="A1004" s="63">
        <v>1600</v>
      </c>
      <c r="B1004" s="63" t="s">
        <v>6013</v>
      </c>
      <c r="C1004" s="64" t="s">
        <v>7016</v>
      </c>
      <c r="D1004" s="65">
        <v>42862</v>
      </c>
      <c r="E1004" s="66">
        <v>1</v>
      </c>
      <c r="F1004" s="66">
        <v>12</v>
      </c>
      <c r="G1004" s="66" t="str">
        <f>_xlfn.XLOOKUP(E1004,Kustannuspaikat!$A$3:$A$8,Kustannuspaikat!$B$3:$B$8,"Tarkista KP-numero")</f>
        <v>Kirjanpito</v>
      </c>
      <c r="H1004" s="66" t="str">
        <f>_xlfn.XLOOKUP(F1004,Kustannuspaikat!$C$3:$C$13,Kustannuspaikat!$D$3:$D$13,"Tarkista KP-numero")</f>
        <v>Tampere</v>
      </c>
      <c r="I1004" s="67">
        <v>1189.5</v>
      </c>
      <c r="J1004" s="68"/>
      <c r="K1004" s="66">
        <v>2341</v>
      </c>
      <c r="L1004" s="68" t="s">
        <v>177</v>
      </c>
    </row>
    <row r="1005" spans="1:12">
      <c r="A1005" s="63">
        <v>1600</v>
      </c>
      <c r="B1005" s="63" t="s">
        <v>6013</v>
      </c>
      <c r="C1005" s="64" t="s">
        <v>7017</v>
      </c>
      <c r="D1005" s="65">
        <v>42862</v>
      </c>
      <c r="E1005" s="66">
        <v>1</v>
      </c>
      <c r="F1005" s="66">
        <v>12</v>
      </c>
      <c r="G1005" s="66" t="str">
        <f>_xlfn.XLOOKUP(E1005,Kustannuspaikat!$A$3:$A$8,Kustannuspaikat!$B$3:$B$8,"Tarkista KP-numero")</f>
        <v>Kirjanpito</v>
      </c>
      <c r="H1005" s="66" t="str">
        <f>_xlfn.XLOOKUP(F1005,Kustannuspaikat!$C$3:$C$13,Kustannuspaikat!$D$3:$D$13,"Tarkista KP-numero")</f>
        <v>Tampere</v>
      </c>
      <c r="I1005" s="67">
        <v>2022.76</v>
      </c>
      <c r="J1005" s="68"/>
      <c r="K1005" s="66">
        <v>212</v>
      </c>
      <c r="L1005" s="68" t="s">
        <v>260</v>
      </c>
    </row>
    <row r="1006" spans="1:12">
      <c r="A1006" s="63">
        <v>1600</v>
      </c>
      <c r="B1006" s="63" t="s">
        <v>6013</v>
      </c>
      <c r="C1006" s="64" t="s">
        <v>7018</v>
      </c>
      <c r="D1006" s="65">
        <v>42862</v>
      </c>
      <c r="E1006" s="66">
        <v>1</v>
      </c>
      <c r="F1006" s="66">
        <v>12</v>
      </c>
      <c r="G1006" s="66" t="str">
        <f>_xlfn.XLOOKUP(E1006,Kustannuspaikat!$A$3:$A$8,Kustannuspaikat!$B$3:$B$8,"Tarkista KP-numero")</f>
        <v>Kirjanpito</v>
      </c>
      <c r="H1006" s="66" t="str">
        <f>_xlfn.XLOOKUP(F1006,Kustannuspaikat!$C$3:$C$13,Kustannuspaikat!$D$3:$D$13,"Tarkista KP-numero")</f>
        <v>Tampere</v>
      </c>
      <c r="I1006" s="67">
        <v>689.3</v>
      </c>
      <c r="J1006" s="68"/>
      <c r="K1006" s="66">
        <v>1440</v>
      </c>
      <c r="L1006" s="68" t="s">
        <v>195</v>
      </c>
    </row>
    <row r="1007" spans="1:12">
      <c r="A1007" s="63">
        <v>1600</v>
      </c>
      <c r="B1007" s="63" t="s">
        <v>6013</v>
      </c>
      <c r="C1007" s="64" t="s">
        <v>7019</v>
      </c>
      <c r="D1007" s="65">
        <v>42862</v>
      </c>
      <c r="E1007" s="66">
        <v>6</v>
      </c>
      <c r="F1007" s="66">
        <v>62</v>
      </c>
      <c r="G1007" s="66" t="str">
        <f>_xlfn.XLOOKUP(E1007,Kustannuspaikat!$A$3:$A$8,Kustannuspaikat!$B$3:$B$8,"Tarkista KP-numero")</f>
        <v>Muut palvelut</v>
      </c>
      <c r="H1007" s="66" t="str">
        <f>_xlfn.XLOOKUP(F1007,Kustannuspaikat!$C$3:$C$13,Kustannuspaikat!$D$3:$D$13,"Tarkista KP-numero")</f>
        <v>Tampere</v>
      </c>
      <c r="I1007" s="67">
        <v>927.2</v>
      </c>
      <c r="J1007" s="68"/>
      <c r="K1007" s="66">
        <v>2077</v>
      </c>
      <c r="L1007" s="68" t="s">
        <v>186</v>
      </c>
    </row>
    <row r="1008" spans="1:12">
      <c r="A1008" s="63">
        <v>1600</v>
      </c>
      <c r="B1008" s="63" t="s">
        <v>6013</v>
      </c>
      <c r="C1008" s="64" t="s">
        <v>7020</v>
      </c>
      <c r="D1008" s="65">
        <v>42862</v>
      </c>
      <c r="E1008" s="66">
        <v>2</v>
      </c>
      <c r="F1008" s="66">
        <v>22</v>
      </c>
      <c r="G1008" s="66" t="str">
        <f>_xlfn.XLOOKUP(E1008,Kustannuspaikat!$A$3:$A$8,Kustannuspaikat!$B$3:$B$8,"Tarkista KP-numero")</f>
        <v>Konsultointi</v>
      </c>
      <c r="H1008" s="66" t="str">
        <f>_xlfn.XLOOKUP(F1008,Kustannuspaikat!$C$3:$C$13,Kustannuspaikat!$D$3:$D$13,"Tarkista KP-numero")</f>
        <v>Tampere</v>
      </c>
      <c r="I1008" s="67">
        <v>1695.8</v>
      </c>
      <c r="J1008" s="68"/>
      <c r="K1008" s="66">
        <v>2037</v>
      </c>
      <c r="L1008" s="68" t="s">
        <v>189</v>
      </c>
    </row>
    <row r="1009" spans="1:12">
      <c r="A1009" s="63">
        <v>1600</v>
      </c>
      <c r="B1009" s="63" t="s">
        <v>6013</v>
      </c>
      <c r="C1009" s="64" t="s">
        <v>7021</v>
      </c>
      <c r="D1009" s="65">
        <v>42862</v>
      </c>
      <c r="E1009" s="66">
        <v>1</v>
      </c>
      <c r="F1009" s="66">
        <v>12</v>
      </c>
      <c r="G1009" s="66" t="str">
        <f>_xlfn.XLOOKUP(E1009,Kustannuspaikat!$A$3:$A$8,Kustannuspaikat!$B$3:$B$8,"Tarkista KP-numero")</f>
        <v>Kirjanpito</v>
      </c>
      <c r="H1009" s="66" t="str">
        <f>_xlfn.XLOOKUP(F1009,Kustannuspaikat!$C$3:$C$13,Kustannuspaikat!$D$3:$D$13,"Tarkista KP-numero")</f>
        <v>Tampere</v>
      </c>
      <c r="I1009" s="67">
        <v>833.26</v>
      </c>
      <c r="J1009" s="68"/>
      <c r="K1009" s="66">
        <v>1268</v>
      </c>
      <c r="L1009" s="68" t="s">
        <v>198</v>
      </c>
    </row>
    <row r="1010" spans="1:12">
      <c r="A1010" s="63">
        <v>1600</v>
      </c>
      <c r="B1010" s="63" t="s">
        <v>6013</v>
      </c>
      <c r="C1010" s="64" t="s">
        <v>7022</v>
      </c>
      <c r="D1010" s="65">
        <v>42862</v>
      </c>
      <c r="E1010" s="66">
        <v>2</v>
      </c>
      <c r="F1010" s="66">
        <v>22</v>
      </c>
      <c r="G1010" s="66" t="str">
        <f>_xlfn.XLOOKUP(E1010,Kustannuspaikat!$A$3:$A$8,Kustannuspaikat!$B$3:$B$8,"Tarkista KP-numero")</f>
        <v>Konsultointi</v>
      </c>
      <c r="H1010" s="66" t="str">
        <f>_xlfn.XLOOKUP(F1010,Kustannuspaikat!$C$3:$C$13,Kustannuspaikat!$D$3:$D$13,"Tarkista KP-numero")</f>
        <v>Tampere</v>
      </c>
      <c r="I1010" s="67">
        <v>1187.06</v>
      </c>
      <c r="J1010" s="68"/>
      <c r="K1010" s="66">
        <v>1268</v>
      </c>
      <c r="L1010" s="68" t="s">
        <v>198</v>
      </c>
    </row>
    <row r="1011" spans="1:12">
      <c r="A1011" s="63">
        <v>1600</v>
      </c>
      <c r="B1011" s="63" t="s">
        <v>6013</v>
      </c>
      <c r="C1011" s="64" t="s">
        <v>7023</v>
      </c>
      <c r="D1011" s="65">
        <v>42862</v>
      </c>
      <c r="E1011" s="66">
        <v>2</v>
      </c>
      <c r="F1011" s="66">
        <v>22</v>
      </c>
      <c r="G1011" s="66" t="str">
        <f>_xlfn.XLOOKUP(E1011,Kustannuspaikat!$A$3:$A$8,Kustannuspaikat!$B$3:$B$8,"Tarkista KP-numero")</f>
        <v>Konsultointi</v>
      </c>
      <c r="H1011" s="66" t="str">
        <f>_xlfn.XLOOKUP(F1011,Kustannuspaikat!$C$3:$C$13,Kustannuspaikat!$D$3:$D$13,"Tarkista KP-numero")</f>
        <v>Tampere</v>
      </c>
      <c r="I1011" s="67">
        <v>1403</v>
      </c>
      <c r="J1011" s="68"/>
      <c r="K1011" s="66">
        <v>3081</v>
      </c>
      <c r="L1011" s="68" t="s">
        <v>153</v>
      </c>
    </row>
    <row r="1012" spans="1:12">
      <c r="A1012" s="63">
        <v>1600</v>
      </c>
      <c r="B1012" s="63" t="s">
        <v>6013</v>
      </c>
      <c r="C1012" s="64" t="s">
        <v>7024</v>
      </c>
      <c r="D1012" s="65">
        <v>42862</v>
      </c>
      <c r="E1012" s="66">
        <v>2</v>
      </c>
      <c r="F1012" s="66">
        <v>22</v>
      </c>
      <c r="G1012" s="66" t="str">
        <f>_xlfn.XLOOKUP(E1012,Kustannuspaikat!$A$3:$A$8,Kustannuspaikat!$B$3:$B$8,"Tarkista KP-numero")</f>
        <v>Konsultointi</v>
      </c>
      <c r="H1012" s="66" t="str">
        <f>_xlfn.XLOOKUP(F1012,Kustannuspaikat!$C$3:$C$13,Kustannuspaikat!$D$3:$D$13,"Tarkista KP-numero")</f>
        <v>Tampere</v>
      </c>
      <c r="I1012" s="67">
        <v>1403</v>
      </c>
      <c r="J1012" s="68"/>
      <c r="K1012" s="66">
        <v>3081</v>
      </c>
      <c r="L1012" s="68" t="s">
        <v>153</v>
      </c>
    </row>
    <row r="1013" spans="1:12">
      <c r="A1013" s="63">
        <v>1600</v>
      </c>
      <c r="B1013" s="63" t="s">
        <v>6013</v>
      </c>
      <c r="C1013" s="64" t="s">
        <v>7025</v>
      </c>
      <c r="D1013" s="65">
        <v>42862</v>
      </c>
      <c r="E1013" s="66">
        <v>6</v>
      </c>
      <c r="F1013" s="66">
        <v>62</v>
      </c>
      <c r="G1013" s="66" t="str">
        <f>_xlfn.XLOOKUP(E1013,Kustannuspaikat!$A$3:$A$8,Kustannuspaikat!$B$3:$B$8,"Tarkista KP-numero")</f>
        <v>Muut palvelut</v>
      </c>
      <c r="H1013" s="66" t="str">
        <f>_xlfn.XLOOKUP(F1013,Kustannuspaikat!$C$3:$C$13,Kustannuspaikat!$D$3:$D$13,"Tarkista KP-numero")</f>
        <v>Tampere</v>
      </c>
      <c r="I1013" s="67">
        <v>585.6</v>
      </c>
      <c r="J1013" s="68"/>
      <c r="K1013" s="66">
        <v>3081</v>
      </c>
      <c r="L1013" s="68" t="s">
        <v>153</v>
      </c>
    </row>
    <row r="1014" spans="1:12">
      <c r="A1014" s="63">
        <v>1600</v>
      </c>
      <c r="B1014" s="63" t="s">
        <v>6013</v>
      </c>
      <c r="C1014" s="64" t="s">
        <v>7026</v>
      </c>
      <c r="D1014" s="65">
        <v>42862</v>
      </c>
      <c r="E1014" s="66">
        <v>6</v>
      </c>
      <c r="F1014" s="66">
        <v>62</v>
      </c>
      <c r="G1014" s="66" t="str">
        <f>_xlfn.XLOOKUP(E1014,Kustannuspaikat!$A$3:$A$8,Kustannuspaikat!$B$3:$B$8,"Tarkista KP-numero")</f>
        <v>Muut palvelut</v>
      </c>
      <c r="H1014" s="66" t="str">
        <f>_xlfn.XLOOKUP(F1014,Kustannuspaikat!$C$3:$C$13,Kustannuspaikat!$D$3:$D$13,"Tarkista KP-numero")</f>
        <v>Tampere</v>
      </c>
      <c r="I1014" s="67">
        <v>585.6</v>
      </c>
      <c r="J1014" s="68"/>
      <c r="K1014" s="66">
        <v>3081</v>
      </c>
      <c r="L1014" s="68" t="s">
        <v>153</v>
      </c>
    </row>
    <row r="1015" spans="1:12">
      <c r="A1015" s="63">
        <v>1600</v>
      </c>
      <c r="B1015" s="63" t="s">
        <v>6013</v>
      </c>
      <c r="C1015" s="64" t="s">
        <v>7027</v>
      </c>
      <c r="D1015" s="65">
        <v>42862</v>
      </c>
      <c r="E1015" s="66">
        <v>6</v>
      </c>
      <c r="F1015" s="66">
        <v>62</v>
      </c>
      <c r="G1015" s="66" t="str">
        <f>_xlfn.XLOOKUP(E1015,Kustannuspaikat!$A$3:$A$8,Kustannuspaikat!$B$3:$B$8,"Tarkista KP-numero")</f>
        <v>Muut palvelut</v>
      </c>
      <c r="H1015" s="66" t="str">
        <f>_xlfn.XLOOKUP(F1015,Kustannuspaikat!$C$3:$C$13,Kustannuspaikat!$D$3:$D$13,"Tarkista KP-numero")</f>
        <v>Tampere</v>
      </c>
      <c r="I1015" s="67">
        <v>585.6</v>
      </c>
      <c r="J1015" s="68"/>
      <c r="K1015" s="66">
        <v>3081</v>
      </c>
      <c r="L1015" s="68" t="s">
        <v>153</v>
      </c>
    </row>
    <row r="1016" spans="1:12">
      <c r="A1016" s="63">
        <v>1600</v>
      </c>
      <c r="B1016" s="63" t="s">
        <v>6013</v>
      </c>
      <c r="C1016" s="64" t="s">
        <v>7028</v>
      </c>
      <c r="D1016" s="65">
        <v>42862</v>
      </c>
      <c r="E1016" s="66">
        <v>1</v>
      </c>
      <c r="F1016" s="66">
        <v>12</v>
      </c>
      <c r="G1016" s="66" t="str">
        <f>_xlfn.XLOOKUP(E1016,Kustannuspaikat!$A$3:$A$8,Kustannuspaikat!$B$3:$B$8,"Tarkista KP-numero")</f>
        <v>Kirjanpito</v>
      </c>
      <c r="H1016" s="66" t="str">
        <f>_xlfn.XLOOKUP(F1016,Kustannuspaikat!$C$3:$C$13,Kustannuspaikat!$D$3:$D$13,"Tarkista KP-numero")</f>
        <v>Tampere</v>
      </c>
      <c r="I1016" s="67">
        <v>1622.6</v>
      </c>
      <c r="J1016" s="68"/>
      <c r="K1016" s="66">
        <v>3126</v>
      </c>
      <c r="L1016" s="68" t="s">
        <v>150</v>
      </c>
    </row>
    <row r="1017" spans="1:12">
      <c r="A1017" s="63">
        <v>1600</v>
      </c>
      <c r="B1017" s="63" t="s">
        <v>6013</v>
      </c>
      <c r="C1017" s="64" t="s">
        <v>7029</v>
      </c>
      <c r="D1017" s="65">
        <v>42862</v>
      </c>
      <c r="E1017" s="66">
        <v>1</v>
      </c>
      <c r="F1017" s="66">
        <v>12</v>
      </c>
      <c r="G1017" s="66" t="str">
        <f>_xlfn.XLOOKUP(E1017,Kustannuspaikat!$A$3:$A$8,Kustannuspaikat!$B$3:$B$8,"Tarkista KP-numero")</f>
        <v>Kirjanpito</v>
      </c>
      <c r="H1017" s="66" t="str">
        <f>_xlfn.XLOOKUP(F1017,Kustannuspaikat!$C$3:$C$13,Kustannuspaikat!$D$3:$D$13,"Tarkista KP-numero")</f>
        <v>Tampere</v>
      </c>
      <c r="I1017" s="67">
        <v>677.1</v>
      </c>
      <c r="J1017" s="68"/>
      <c r="K1017" s="66">
        <v>2497</v>
      </c>
      <c r="L1017" s="68" t="s">
        <v>172</v>
      </c>
    </row>
    <row r="1018" spans="1:12">
      <c r="A1018" s="63">
        <v>1600</v>
      </c>
      <c r="B1018" s="63" t="s">
        <v>6013</v>
      </c>
      <c r="C1018" s="64" t="s">
        <v>7030</v>
      </c>
      <c r="D1018" s="65">
        <v>42862</v>
      </c>
      <c r="E1018" s="66">
        <v>6</v>
      </c>
      <c r="F1018" s="66">
        <v>62</v>
      </c>
      <c r="G1018" s="66" t="str">
        <f>_xlfn.XLOOKUP(E1018,Kustannuspaikat!$A$3:$A$8,Kustannuspaikat!$B$3:$B$8,"Tarkista KP-numero")</f>
        <v>Muut palvelut</v>
      </c>
      <c r="H1018" s="66" t="str">
        <f>_xlfn.XLOOKUP(F1018,Kustannuspaikat!$C$3:$C$13,Kustannuspaikat!$D$3:$D$13,"Tarkista KP-numero")</f>
        <v>Tampere</v>
      </c>
      <c r="I1018" s="67">
        <v>634.4</v>
      </c>
      <c r="J1018" s="68"/>
      <c r="K1018" s="66">
        <v>3077</v>
      </c>
      <c r="L1018" s="68" t="s">
        <v>154</v>
      </c>
    </row>
    <row r="1019" spans="1:12">
      <c r="A1019" s="63">
        <v>1600</v>
      </c>
      <c r="B1019" s="63" t="s">
        <v>6013</v>
      </c>
      <c r="C1019" s="64" t="s">
        <v>7031</v>
      </c>
      <c r="D1019" s="65">
        <v>42865</v>
      </c>
      <c r="E1019" s="66">
        <v>3</v>
      </c>
      <c r="F1019" s="68"/>
      <c r="G1019" s="66" t="str">
        <f>_xlfn.XLOOKUP(E1019,Kustannuspaikat!$A$3:$A$8,Kustannuspaikat!$B$3:$B$8,"Tarkista KP-numero")</f>
        <v>Seminaarit</v>
      </c>
      <c r="H1019" s="66" t="str">
        <f>_xlfn.XLOOKUP(F1019,Kustannuspaikat!$C$3:$C$13,Kustannuspaikat!$D$3:$D$13,"Tarkista KP-numero")</f>
        <v>Tarkista KP-numero</v>
      </c>
      <c r="I1019" s="67">
        <v>439.2</v>
      </c>
      <c r="J1019" s="68"/>
      <c r="K1019" s="66">
        <v>2432</v>
      </c>
      <c r="L1019" s="68" t="s">
        <v>176</v>
      </c>
    </row>
    <row r="1020" spans="1:12">
      <c r="A1020" s="63">
        <v>1600</v>
      </c>
      <c r="B1020" s="63" t="s">
        <v>6013</v>
      </c>
      <c r="C1020" s="64" t="s">
        <v>7032</v>
      </c>
      <c r="D1020" s="65">
        <v>42865</v>
      </c>
      <c r="E1020" s="66">
        <v>3</v>
      </c>
      <c r="F1020" s="68"/>
      <c r="G1020" s="66" t="str">
        <f>_xlfn.XLOOKUP(E1020,Kustannuspaikat!$A$3:$A$8,Kustannuspaikat!$B$3:$B$8,"Tarkista KP-numero")</f>
        <v>Seminaarit</v>
      </c>
      <c r="H1020" s="66" t="str">
        <f>_xlfn.XLOOKUP(F1020,Kustannuspaikat!$C$3:$C$13,Kustannuspaikat!$D$3:$D$13,"Tarkista KP-numero")</f>
        <v>Tarkista KP-numero</v>
      </c>
      <c r="I1020" s="67">
        <v>73.2</v>
      </c>
      <c r="J1020" s="68"/>
      <c r="K1020" s="66">
        <v>1511</v>
      </c>
      <c r="L1020" s="68" t="s">
        <v>194</v>
      </c>
    </row>
    <row r="1021" spans="1:12">
      <c r="A1021" s="63">
        <v>1600</v>
      </c>
      <c r="B1021" s="63" t="s">
        <v>6013</v>
      </c>
      <c r="C1021" s="64" t="s">
        <v>7033</v>
      </c>
      <c r="D1021" s="65">
        <v>42865</v>
      </c>
      <c r="E1021" s="66">
        <v>3</v>
      </c>
      <c r="F1021" s="68"/>
      <c r="G1021" s="66" t="str">
        <f>_xlfn.XLOOKUP(E1021,Kustannuspaikat!$A$3:$A$8,Kustannuspaikat!$B$3:$B$8,"Tarkista KP-numero")</f>
        <v>Seminaarit</v>
      </c>
      <c r="H1021" s="66" t="str">
        <f>_xlfn.XLOOKUP(F1021,Kustannuspaikat!$C$3:$C$13,Kustannuspaikat!$D$3:$D$13,"Tarkista KP-numero")</f>
        <v>Tarkista KP-numero</v>
      </c>
      <c r="I1021" s="67">
        <v>439.2</v>
      </c>
      <c r="J1021" s="68"/>
      <c r="K1021" s="66">
        <v>1511</v>
      </c>
      <c r="L1021" s="68" t="s">
        <v>194</v>
      </c>
    </row>
    <row r="1022" spans="1:12">
      <c r="A1022" s="63">
        <v>1600</v>
      </c>
      <c r="B1022" s="63" t="s">
        <v>6013</v>
      </c>
      <c r="C1022" s="64" t="s">
        <v>7034</v>
      </c>
      <c r="D1022" s="65">
        <v>42865</v>
      </c>
      <c r="E1022" s="66">
        <v>1</v>
      </c>
      <c r="F1022" s="66">
        <v>12</v>
      </c>
      <c r="G1022" s="66" t="str">
        <f>_xlfn.XLOOKUP(E1022,Kustannuspaikat!$A$3:$A$8,Kustannuspaikat!$B$3:$B$8,"Tarkista KP-numero")</f>
        <v>Kirjanpito</v>
      </c>
      <c r="H1022" s="66" t="str">
        <f>_xlfn.XLOOKUP(F1022,Kustannuspaikat!$C$3:$C$13,Kustannuspaikat!$D$3:$D$13,"Tarkista KP-numero")</f>
        <v>Tampere</v>
      </c>
      <c r="I1022" s="67">
        <v>689.3</v>
      </c>
      <c r="J1022" s="68"/>
      <c r="K1022" s="66">
        <v>2457</v>
      </c>
      <c r="L1022" s="68" t="s">
        <v>173</v>
      </c>
    </row>
    <row r="1023" spans="1:12">
      <c r="A1023" s="63">
        <v>1600</v>
      </c>
      <c r="B1023" s="63" t="s">
        <v>6013</v>
      </c>
      <c r="C1023" s="64" t="s">
        <v>7035</v>
      </c>
      <c r="D1023" s="65">
        <v>42865</v>
      </c>
      <c r="E1023" s="66">
        <v>1</v>
      </c>
      <c r="F1023" s="66">
        <v>12</v>
      </c>
      <c r="G1023" s="66" t="str">
        <f>_xlfn.XLOOKUP(E1023,Kustannuspaikat!$A$3:$A$8,Kustannuspaikat!$B$3:$B$8,"Tarkista KP-numero")</f>
        <v>Kirjanpito</v>
      </c>
      <c r="H1023" s="66" t="str">
        <f>_xlfn.XLOOKUP(F1023,Kustannuspaikat!$C$3:$C$13,Kustannuspaikat!$D$3:$D$13,"Tarkista KP-numero")</f>
        <v>Tampere</v>
      </c>
      <c r="I1023" s="67">
        <v>711.26</v>
      </c>
      <c r="J1023" s="68"/>
      <c r="K1023" s="66">
        <v>611</v>
      </c>
      <c r="L1023" s="68" t="s">
        <v>227</v>
      </c>
    </row>
    <row r="1024" spans="1:12">
      <c r="A1024" s="63">
        <v>1600</v>
      </c>
      <c r="B1024" s="63" t="s">
        <v>6013</v>
      </c>
      <c r="C1024" s="64" t="s">
        <v>7036</v>
      </c>
      <c r="D1024" s="65">
        <v>42865</v>
      </c>
      <c r="E1024" s="66">
        <v>2</v>
      </c>
      <c r="F1024" s="66">
        <v>22</v>
      </c>
      <c r="G1024" s="66" t="str">
        <f>_xlfn.XLOOKUP(E1024,Kustannuspaikat!$A$3:$A$8,Kustannuspaikat!$B$3:$B$8,"Tarkista KP-numero")</f>
        <v>Konsultointi</v>
      </c>
      <c r="H1024" s="66" t="str">
        <f>_xlfn.XLOOKUP(F1024,Kustannuspaikat!$C$3:$C$13,Kustannuspaikat!$D$3:$D$13,"Tarkista KP-numero")</f>
        <v>Tampere</v>
      </c>
      <c r="I1024" s="67">
        <v>1695.8</v>
      </c>
      <c r="J1024" s="68"/>
      <c r="K1024" s="66">
        <v>2341</v>
      </c>
      <c r="L1024" s="68" t="s">
        <v>177</v>
      </c>
    </row>
    <row r="1025" spans="1:12">
      <c r="A1025" s="63">
        <v>1600</v>
      </c>
      <c r="B1025" s="63" t="s">
        <v>6013</v>
      </c>
      <c r="C1025" s="64" t="s">
        <v>7037</v>
      </c>
      <c r="D1025" s="65">
        <v>42865</v>
      </c>
      <c r="E1025" s="66">
        <v>1</v>
      </c>
      <c r="F1025" s="66">
        <v>12</v>
      </c>
      <c r="G1025" s="66" t="str">
        <f>_xlfn.XLOOKUP(E1025,Kustannuspaikat!$A$3:$A$8,Kustannuspaikat!$B$3:$B$8,"Tarkista KP-numero")</f>
        <v>Kirjanpito</v>
      </c>
      <c r="H1025" s="66" t="str">
        <f>_xlfn.XLOOKUP(F1025,Kustannuspaikat!$C$3:$C$13,Kustannuspaikat!$D$3:$D$13,"Tarkista KP-numero")</f>
        <v>Tampere</v>
      </c>
      <c r="I1025" s="68"/>
      <c r="J1025" s="67">
        <v>-1378.6</v>
      </c>
      <c r="K1025" s="66">
        <v>212</v>
      </c>
      <c r="L1025" s="68" t="s">
        <v>260</v>
      </c>
    </row>
    <row r="1026" spans="1:12">
      <c r="A1026" s="63">
        <v>1600</v>
      </c>
      <c r="B1026" s="63" t="s">
        <v>6013</v>
      </c>
      <c r="C1026" s="64" t="s">
        <v>7038</v>
      </c>
      <c r="D1026" s="65">
        <v>42865</v>
      </c>
      <c r="E1026" s="66">
        <v>1</v>
      </c>
      <c r="F1026" s="66">
        <v>12</v>
      </c>
      <c r="G1026" s="66" t="str">
        <f>_xlfn.XLOOKUP(E1026,Kustannuspaikat!$A$3:$A$8,Kustannuspaikat!$B$3:$B$8,"Tarkista KP-numero")</f>
        <v>Kirjanpito</v>
      </c>
      <c r="H1026" s="66" t="str">
        <f>_xlfn.XLOOKUP(F1026,Kustannuspaikat!$C$3:$C$13,Kustannuspaikat!$D$3:$D$13,"Tarkista KP-numero")</f>
        <v>Tampere</v>
      </c>
      <c r="I1026" s="67">
        <v>689.3</v>
      </c>
      <c r="J1026" s="68"/>
      <c r="K1026" s="66">
        <v>1440</v>
      </c>
      <c r="L1026" s="68" t="s">
        <v>195</v>
      </c>
    </row>
    <row r="1027" spans="1:12">
      <c r="A1027" s="63">
        <v>1600</v>
      </c>
      <c r="B1027" s="63" t="s">
        <v>6013</v>
      </c>
      <c r="C1027" s="64" t="s">
        <v>7039</v>
      </c>
      <c r="D1027" s="65">
        <v>42865</v>
      </c>
      <c r="E1027" s="66">
        <v>3</v>
      </c>
      <c r="F1027" s="68"/>
      <c r="G1027" s="66" t="str">
        <f>_xlfn.XLOOKUP(E1027,Kustannuspaikat!$A$3:$A$8,Kustannuspaikat!$B$3:$B$8,"Tarkista KP-numero")</f>
        <v>Seminaarit</v>
      </c>
      <c r="H1027" s="66" t="str">
        <f>_xlfn.XLOOKUP(F1027,Kustannuspaikat!$C$3:$C$13,Kustannuspaikat!$D$3:$D$13,"Tarkista KP-numero")</f>
        <v>Tarkista KP-numero</v>
      </c>
      <c r="I1027" s="67">
        <v>219.6</v>
      </c>
      <c r="J1027" s="68"/>
      <c r="K1027" s="66">
        <v>2432</v>
      </c>
      <c r="L1027" s="68" t="s">
        <v>176</v>
      </c>
    </row>
    <row r="1028" spans="1:12">
      <c r="A1028" s="63">
        <v>1600</v>
      </c>
      <c r="B1028" s="63" t="s">
        <v>6013</v>
      </c>
      <c r="C1028" s="64" t="s">
        <v>7040</v>
      </c>
      <c r="D1028" s="65">
        <v>42865</v>
      </c>
      <c r="E1028" s="66">
        <v>1</v>
      </c>
      <c r="F1028" s="66">
        <v>12</v>
      </c>
      <c r="G1028" s="66" t="str">
        <f>_xlfn.XLOOKUP(E1028,Kustannuspaikat!$A$3:$A$8,Kustannuspaikat!$B$3:$B$8,"Tarkista KP-numero")</f>
        <v>Kirjanpito</v>
      </c>
      <c r="H1028" s="66" t="str">
        <f>_xlfn.XLOOKUP(F1028,Kustannuspaikat!$C$3:$C$13,Kustannuspaikat!$D$3:$D$13,"Tarkista KP-numero")</f>
        <v>Tampere</v>
      </c>
      <c r="I1028" s="68"/>
      <c r="J1028" s="67">
        <v>-405.65</v>
      </c>
      <c r="K1028" s="66">
        <v>440</v>
      </c>
      <c r="L1028" s="68" t="s">
        <v>239</v>
      </c>
    </row>
    <row r="1029" spans="1:12">
      <c r="A1029" s="63">
        <v>1600</v>
      </c>
      <c r="B1029" s="63" t="s">
        <v>6013</v>
      </c>
      <c r="C1029" s="64" t="s">
        <v>7041</v>
      </c>
      <c r="D1029" s="65">
        <v>42865</v>
      </c>
      <c r="E1029" s="66">
        <v>2</v>
      </c>
      <c r="F1029" s="66">
        <v>22</v>
      </c>
      <c r="G1029" s="66" t="str">
        <f>_xlfn.XLOOKUP(E1029,Kustannuspaikat!$A$3:$A$8,Kustannuspaikat!$B$3:$B$8,"Tarkista KP-numero")</f>
        <v>Konsultointi</v>
      </c>
      <c r="H1029" s="66" t="str">
        <f>_xlfn.XLOOKUP(F1029,Kustannuspaikat!$C$3:$C$13,Kustannuspaikat!$D$3:$D$13,"Tarkista KP-numero")</f>
        <v>Tampere</v>
      </c>
      <c r="I1029" s="68"/>
      <c r="J1029" s="67">
        <v>-1695.8</v>
      </c>
      <c r="K1029" s="66">
        <v>2037</v>
      </c>
      <c r="L1029" s="68" t="s">
        <v>189</v>
      </c>
    </row>
    <row r="1030" spans="1:12">
      <c r="A1030" s="63">
        <v>1600</v>
      </c>
      <c r="B1030" s="63" t="s">
        <v>6013</v>
      </c>
      <c r="C1030" s="64" t="s">
        <v>7042</v>
      </c>
      <c r="D1030" s="65">
        <v>42865</v>
      </c>
      <c r="E1030" s="66">
        <v>1</v>
      </c>
      <c r="F1030" s="66">
        <v>12</v>
      </c>
      <c r="G1030" s="66" t="str">
        <f>_xlfn.XLOOKUP(E1030,Kustannuspaikat!$A$3:$A$8,Kustannuspaikat!$B$3:$B$8,"Tarkista KP-numero")</f>
        <v>Kirjanpito</v>
      </c>
      <c r="H1030" s="66" t="str">
        <f>_xlfn.XLOOKUP(F1030,Kustannuspaikat!$C$3:$C$13,Kustannuspaikat!$D$3:$D$13,"Tarkista KP-numero")</f>
        <v>Tampere</v>
      </c>
      <c r="I1030" s="67">
        <v>503.86</v>
      </c>
      <c r="J1030" s="68"/>
      <c r="K1030" s="66">
        <v>1268</v>
      </c>
      <c r="L1030" s="68" t="s">
        <v>198</v>
      </c>
    </row>
    <row r="1031" spans="1:12">
      <c r="A1031" s="63">
        <v>1600</v>
      </c>
      <c r="B1031" s="63" t="s">
        <v>6013</v>
      </c>
      <c r="C1031" s="64" t="s">
        <v>7043</v>
      </c>
      <c r="D1031" s="65">
        <v>42865</v>
      </c>
      <c r="E1031" s="66">
        <v>3</v>
      </c>
      <c r="F1031" s="68"/>
      <c r="G1031" s="66" t="str">
        <f>_xlfn.XLOOKUP(E1031,Kustannuspaikat!$A$3:$A$8,Kustannuspaikat!$B$3:$B$8,"Tarkista KP-numero")</f>
        <v>Seminaarit</v>
      </c>
      <c r="H1031" s="66" t="str">
        <f>_xlfn.XLOOKUP(F1031,Kustannuspaikat!$C$3:$C$13,Kustannuspaikat!$D$3:$D$13,"Tarkista KP-numero")</f>
        <v>Tarkista KP-numero</v>
      </c>
      <c r="I1031" s="67">
        <v>295.24</v>
      </c>
      <c r="J1031" s="68"/>
      <c r="K1031" s="66">
        <v>3077</v>
      </c>
      <c r="L1031" s="68" t="s">
        <v>154</v>
      </c>
    </row>
    <row r="1032" spans="1:12">
      <c r="A1032" s="63">
        <v>1600</v>
      </c>
      <c r="B1032" s="63" t="s">
        <v>6013</v>
      </c>
      <c r="C1032" s="64" t="s">
        <v>7044</v>
      </c>
      <c r="D1032" s="65">
        <v>42867</v>
      </c>
      <c r="E1032" s="66">
        <v>6</v>
      </c>
      <c r="F1032" s="66">
        <v>61</v>
      </c>
      <c r="G1032" s="66" t="str">
        <f>_xlfn.XLOOKUP(E1032,Kustannuspaikat!$A$3:$A$8,Kustannuspaikat!$B$3:$B$8,"Tarkista KP-numero")</f>
        <v>Muut palvelut</v>
      </c>
      <c r="H1032" s="66" t="str">
        <f>_xlfn.XLOOKUP(F1032,Kustannuspaikat!$C$3:$C$13,Kustannuspaikat!$D$3:$D$13,"Tarkista KP-numero")</f>
        <v>Helsinki</v>
      </c>
      <c r="I1032" s="67">
        <v>3184.2</v>
      </c>
      <c r="J1032" s="68"/>
      <c r="K1032" s="66">
        <v>93</v>
      </c>
      <c r="L1032" s="68" t="s">
        <v>282</v>
      </c>
    </row>
    <row r="1033" spans="1:12">
      <c r="A1033" s="63">
        <v>1600</v>
      </c>
      <c r="B1033" s="63" t="s">
        <v>6013</v>
      </c>
      <c r="C1033" s="64" t="s">
        <v>7045</v>
      </c>
      <c r="D1033" s="65">
        <v>42867</v>
      </c>
      <c r="E1033" s="66">
        <v>6</v>
      </c>
      <c r="F1033" s="66">
        <v>61</v>
      </c>
      <c r="G1033" s="66" t="str">
        <f>_xlfn.XLOOKUP(E1033,Kustannuspaikat!$A$3:$A$8,Kustannuspaikat!$B$3:$B$8,"Tarkista KP-numero")</f>
        <v>Muut palvelut</v>
      </c>
      <c r="H1033" s="66" t="str">
        <f>_xlfn.XLOOKUP(F1033,Kustannuspaikat!$C$3:$C$13,Kustannuspaikat!$D$3:$D$13,"Tarkista KP-numero")</f>
        <v>Helsinki</v>
      </c>
      <c r="I1033" s="67">
        <v>15006</v>
      </c>
      <c r="J1033" s="68"/>
      <c r="K1033" s="66">
        <v>111</v>
      </c>
      <c r="L1033" s="68" t="s">
        <v>272</v>
      </c>
    </row>
    <row r="1034" spans="1:12">
      <c r="A1034" s="63">
        <v>1600</v>
      </c>
      <c r="B1034" s="63" t="s">
        <v>6013</v>
      </c>
      <c r="C1034" s="64" t="s">
        <v>7046</v>
      </c>
      <c r="D1034" s="65">
        <v>42869</v>
      </c>
      <c r="E1034" s="66">
        <v>1</v>
      </c>
      <c r="F1034" s="66">
        <v>12</v>
      </c>
      <c r="G1034" s="66" t="str">
        <f>_xlfn.XLOOKUP(E1034,Kustannuspaikat!$A$3:$A$8,Kustannuspaikat!$B$3:$B$8,"Tarkista KP-numero")</f>
        <v>Kirjanpito</v>
      </c>
      <c r="H1034" s="66" t="str">
        <f>_xlfn.XLOOKUP(F1034,Kustannuspaikat!$C$3:$C$13,Kustannuspaikat!$D$3:$D$13,"Tarkista KP-numero")</f>
        <v>Tampere</v>
      </c>
      <c r="I1034" s="67">
        <v>1256.5999999999999</v>
      </c>
      <c r="J1034" s="68"/>
      <c r="K1034" s="66">
        <v>133</v>
      </c>
      <c r="L1034" s="68" t="s">
        <v>269</v>
      </c>
    </row>
    <row r="1035" spans="1:12">
      <c r="A1035" s="63">
        <v>1600</v>
      </c>
      <c r="B1035" s="63" t="s">
        <v>6013</v>
      </c>
      <c r="C1035" s="64" t="s">
        <v>7047</v>
      </c>
      <c r="D1035" s="65">
        <v>42869</v>
      </c>
      <c r="E1035" s="66">
        <v>1</v>
      </c>
      <c r="F1035" s="66">
        <v>12</v>
      </c>
      <c r="G1035" s="66" t="str">
        <f>_xlfn.XLOOKUP(E1035,Kustannuspaikat!$A$3:$A$8,Kustannuspaikat!$B$3:$B$8,"Tarkista KP-numero")</f>
        <v>Kirjanpito</v>
      </c>
      <c r="H1035" s="66" t="str">
        <f>_xlfn.XLOOKUP(F1035,Kustannuspaikat!$C$3:$C$13,Kustannuspaikat!$D$3:$D$13,"Tarkista KP-numero")</f>
        <v>Tampere</v>
      </c>
      <c r="I1035" s="67">
        <v>1256.5999999999999</v>
      </c>
      <c r="J1035" s="68"/>
      <c r="K1035" s="66">
        <v>174</v>
      </c>
      <c r="L1035" s="68" t="s">
        <v>265</v>
      </c>
    </row>
    <row r="1036" spans="1:12">
      <c r="A1036" s="63">
        <v>1600</v>
      </c>
      <c r="B1036" s="63" t="s">
        <v>6013</v>
      </c>
      <c r="C1036" s="64" t="s">
        <v>7048</v>
      </c>
      <c r="D1036" s="65">
        <v>42869</v>
      </c>
      <c r="E1036" s="66">
        <v>1</v>
      </c>
      <c r="F1036" s="66">
        <v>12</v>
      </c>
      <c r="G1036" s="66" t="str">
        <f>_xlfn.XLOOKUP(E1036,Kustannuspaikat!$A$3:$A$8,Kustannuspaikat!$B$3:$B$8,"Tarkista KP-numero")</f>
        <v>Kirjanpito</v>
      </c>
      <c r="H1036" s="66" t="str">
        <f>_xlfn.XLOOKUP(F1036,Kustannuspaikat!$C$3:$C$13,Kustannuspaikat!$D$3:$D$13,"Tarkista KP-numero")</f>
        <v>Tampere</v>
      </c>
      <c r="I1036" s="67">
        <v>1256.5999999999999</v>
      </c>
      <c r="J1036" s="68"/>
      <c r="K1036" s="66">
        <v>174</v>
      </c>
      <c r="L1036" s="68" t="s">
        <v>265</v>
      </c>
    </row>
    <row r="1037" spans="1:12">
      <c r="A1037" s="63">
        <v>1600</v>
      </c>
      <c r="B1037" s="63" t="s">
        <v>6013</v>
      </c>
      <c r="C1037" s="64" t="s">
        <v>7049</v>
      </c>
      <c r="D1037" s="65">
        <v>42869</v>
      </c>
      <c r="E1037" s="66">
        <v>1</v>
      </c>
      <c r="F1037" s="66">
        <v>12</v>
      </c>
      <c r="G1037" s="66" t="str">
        <f>_xlfn.XLOOKUP(E1037,Kustannuspaikat!$A$3:$A$8,Kustannuspaikat!$B$3:$B$8,"Tarkista KP-numero")</f>
        <v>Kirjanpito</v>
      </c>
      <c r="H1037" s="66" t="str">
        <f>_xlfn.XLOOKUP(F1037,Kustannuspaikat!$C$3:$C$13,Kustannuspaikat!$D$3:$D$13,"Tarkista KP-numero")</f>
        <v>Tampere</v>
      </c>
      <c r="I1037" s="67">
        <v>1256.5999999999999</v>
      </c>
      <c r="J1037" s="68"/>
      <c r="K1037" s="66">
        <v>174</v>
      </c>
      <c r="L1037" s="68" t="s">
        <v>265</v>
      </c>
    </row>
    <row r="1038" spans="1:12">
      <c r="A1038" s="63">
        <v>1600</v>
      </c>
      <c r="B1038" s="63" t="s">
        <v>6013</v>
      </c>
      <c r="C1038" s="64" t="s">
        <v>7050</v>
      </c>
      <c r="D1038" s="65">
        <v>42869</v>
      </c>
      <c r="E1038" s="66">
        <v>3</v>
      </c>
      <c r="F1038" s="68"/>
      <c r="G1038" s="66" t="str">
        <f>_xlfn.XLOOKUP(E1038,Kustannuspaikat!$A$3:$A$8,Kustannuspaikat!$B$3:$B$8,"Tarkista KP-numero")</f>
        <v>Seminaarit</v>
      </c>
      <c r="H1038" s="66" t="str">
        <f>_xlfn.XLOOKUP(F1038,Kustannuspaikat!$C$3:$C$13,Kustannuspaikat!$D$3:$D$13,"Tarkista KP-numero")</f>
        <v>Tarkista KP-numero</v>
      </c>
      <c r="I1038" s="67">
        <v>231.8</v>
      </c>
      <c r="J1038" s="68"/>
      <c r="K1038" s="66">
        <v>225</v>
      </c>
      <c r="L1038" s="68" t="s">
        <v>258</v>
      </c>
    </row>
    <row r="1039" spans="1:12">
      <c r="A1039" s="63">
        <v>1600</v>
      </c>
      <c r="B1039" s="63" t="s">
        <v>6013</v>
      </c>
      <c r="C1039" s="64" t="s">
        <v>7051</v>
      </c>
      <c r="D1039" s="65">
        <v>42869</v>
      </c>
      <c r="E1039" s="66">
        <v>6</v>
      </c>
      <c r="F1039" s="66">
        <v>61</v>
      </c>
      <c r="G1039" s="66" t="str">
        <f>_xlfn.XLOOKUP(E1039,Kustannuspaikat!$A$3:$A$8,Kustannuspaikat!$B$3:$B$8,"Tarkista KP-numero")</f>
        <v>Muut palvelut</v>
      </c>
      <c r="H1039" s="66" t="str">
        <f>_xlfn.XLOOKUP(F1039,Kustannuspaikat!$C$3:$C$13,Kustannuspaikat!$D$3:$D$13,"Tarkista KP-numero")</f>
        <v>Helsinki</v>
      </c>
      <c r="I1039" s="67">
        <v>1444.48</v>
      </c>
      <c r="J1039" s="68"/>
      <c r="K1039" s="66">
        <v>613</v>
      </c>
      <c r="L1039" s="68" t="s">
        <v>226</v>
      </c>
    </row>
    <row r="1040" spans="1:12">
      <c r="A1040" s="63">
        <v>1600</v>
      </c>
      <c r="B1040" s="63" t="s">
        <v>6013</v>
      </c>
      <c r="C1040" s="64" t="s">
        <v>7052</v>
      </c>
      <c r="D1040" s="65">
        <v>42869</v>
      </c>
      <c r="E1040" s="66">
        <v>1</v>
      </c>
      <c r="F1040" s="66">
        <v>12</v>
      </c>
      <c r="G1040" s="66" t="str">
        <f>_xlfn.XLOOKUP(E1040,Kustannuspaikat!$A$3:$A$8,Kustannuspaikat!$B$3:$B$8,"Tarkista KP-numero")</f>
        <v>Kirjanpito</v>
      </c>
      <c r="H1040" s="66" t="str">
        <f>_xlfn.XLOOKUP(F1040,Kustannuspaikat!$C$3:$C$13,Kustannuspaikat!$D$3:$D$13,"Tarkista KP-numero")</f>
        <v>Tampere</v>
      </c>
      <c r="I1040" s="67">
        <v>2013</v>
      </c>
      <c r="J1040" s="68"/>
      <c r="K1040" s="66">
        <v>971</v>
      </c>
      <c r="L1040" s="68" t="s">
        <v>207</v>
      </c>
    </row>
    <row r="1041" spans="1:12">
      <c r="A1041" s="63">
        <v>1600</v>
      </c>
      <c r="B1041" s="63" t="s">
        <v>6013</v>
      </c>
      <c r="C1041" s="64" t="s">
        <v>7053</v>
      </c>
      <c r="D1041" s="65">
        <v>42869</v>
      </c>
      <c r="E1041" s="66">
        <v>1</v>
      </c>
      <c r="F1041" s="66">
        <v>12</v>
      </c>
      <c r="G1041" s="66" t="str">
        <f>_xlfn.XLOOKUP(E1041,Kustannuspaikat!$A$3:$A$8,Kustannuspaikat!$B$3:$B$8,"Tarkista KP-numero")</f>
        <v>Kirjanpito</v>
      </c>
      <c r="H1041" s="66" t="str">
        <f>_xlfn.XLOOKUP(F1041,Kustannuspaikat!$C$3:$C$13,Kustannuspaikat!$D$3:$D$13,"Tarkista KP-numero")</f>
        <v>Tampere</v>
      </c>
      <c r="I1041" s="67">
        <v>915</v>
      </c>
      <c r="J1041" s="68"/>
      <c r="K1041" s="66">
        <v>2178</v>
      </c>
      <c r="L1041" s="68" t="s">
        <v>182</v>
      </c>
    </row>
    <row r="1042" spans="1:12">
      <c r="A1042" s="63">
        <v>1600</v>
      </c>
      <c r="B1042" s="63" t="s">
        <v>6013</v>
      </c>
      <c r="C1042" s="64" t="s">
        <v>7054</v>
      </c>
      <c r="D1042" s="65">
        <v>42869</v>
      </c>
      <c r="E1042" s="66">
        <v>6</v>
      </c>
      <c r="F1042" s="66">
        <v>62</v>
      </c>
      <c r="G1042" s="66" t="str">
        <f>_xlfn.XLOOKUP(E1042,Kustannuspaikat!$A$3:$A$8,Kustannuspaikat!$B$3:$B$8,"Tarkista KP-numero")</f>
        <v>Muut palvelut</v>
      </c>
      <c r="H1042" s="66" t="str">
        <f>_xlfn.XLOOKUP(F1042,Kustannuspaikat!$C$3:$C$13,Kustannuspaikat!$D$3:$D$13,"Tarkista KP-numero")</f>
        <v>Tampere</v>
      </c>
      <c r="I1042" s="67">
        <v>622.20000000000005</v>
      </c>
      <c r="J1042" s="68"/>
      <c r="K1042" s="66">
        <v>2748</v>
      </c>
      <c r="L1042" s="68" t="s">
        <v>166</v>
      </c>
    </row>
    <row r="1043" spans="1:12">
      <c r="A1043" s="63">
        <v>1600</v>
      </c>
      <c r="B1043" s="63" t="s">
        <v>6013</v>
      </c>
      <c r="C1043" s="64" t="s">
        <v>7055</v>
      </c>
      <c r="D1043" s="65">
        <v>42869</v>
      </c>
      <c r="E1043" s="66">
        <v>1</v>
      </c>
      <c r="F1043" s="66">
        <v>12</v>
      </c>
      <c r="G1043" s="66" t="str">
        <f>_xlfn.XLOOKUP(E1043,Kustannuspaikat!$A$3:$A$8,Kustannuspaikat!$B$3:$B$8,"Tarkista KP-numero")</f>
        <v>Kirjanpito</v>
      </c>
      <c r="H1043" s="66" t="str">
        <f>_xlfn.XLOOKUP(F1043,Kustannuspaikat!$C$3:$C$13,Kustannuspaikat!$D$3:$D$13,"Tarkista KP-numero")</f>
        <v>Tampere</v>
      </c>
      <c r="I1043" s="67">
        <v>1256.5999999999999</v>
      </c>
      <c r="J1043" s="68"/>
      <c r="K1043" s="66">
        <v>283</v>
      </c>
      <c r="L1043" s="68" t="s">
        <v>250</v>
      </c>
    </row>
    <row r="1044" spans="1:12">
      <c r="A1044" s="63">
        <v>1600</v>
      </c>
      <c r="B1044" s="63" t="s">
        <v>6013</v>
      </c>
      <c r="C1044" s="64" t="s">
        <v>7056</v>
      </c>
      <c r="D1044" s="65">
        <v>42869</v>
      </c>
      <c r="E1044" s="66">
        <v>3</v>
      </c>
      <c r="F1044" s="68"/>
      <c r="G1044" s="66" t="str">
        <f>_xlfn.XLOOKUP(E1044,Kustannuspaikat!$A$3:$A$8,Kustannuspaikat!$B$3:$B$8,"Tarkista KP-numero")</f>
        <v>Seminaarit</v>
      </c>
      <c r="H1044" s="66" t="str">
        <f>_xlfn.XLOOKUP(F1044,Kustannuspaikat!$C$3:$C$13,Kustannuspaikat!$D$3:$D$13,"Tarkista KP-numero")</f>
        <v>Tarkista KP-numero</v>
      </c>
      <c r="I1044" s="67">
        <v>219.6</v>
      </c>
      <c r="J1044" s="68"/>
      <c r="K1044" s="66">
        <v>1119</v>
      </c>
      <c r="L1044" s="68" t="s">
        <v>202</v>
      </c>
    </row>
    <row r="1045" spans="1:12">
      <c r="A1045" s="63">
        <v>1600</v>
      </c>
      <c r="B1045" s="63" t="s">
        <v>6013</v>
      </c>
      <c r="C1045" s="64" t="s">
        <v>7057</v>
      </c>
      <c r="D1045" s="65">
        <v>42869</v>
      </c>
      <c r="E1045" s="66">
        <v>1</v>
      </c>
      <c r="F1045" s="66">
        <v>12</v>
      </c>
      <c r="G1045" s="66" t="str">
        <f>_xlfn.XLOOKUP(E1045,Kustannuspaikat!$A$3:$A$8,Kustannuspaikat!$B$3:$B$8,"Tarkista KP-numero")</f>
        <v>Kirjanpito</v>
      </c>
      <c r="H1045" s="66" t="str">
        <f>_xlfn.XLOOKUP(F1045,Kustannuspaikat!$C$3:$C$13,Kustannuspaikat!$D$3:$D$13,"Tarkista KP-numero")</f>
        <v>Tampere</v>
      </c>
      <c r="I1045" s="67">
        <v>2415.6</v>
      </c>
      <c r="J1045" s="68"/>
      <c r="K1045" s="66">
        <v>1119</v>
      </c>
      <c r="L1045" s="68" t="s">
        <v>202</v>
      </c>
    </row>
    <row r="1046" spans="1:12">
      <c r="A1046" s="63">
        <v>1600</v>
      </c>
      <c r="B1046" s="63" t="s">
        <v>6013</v>
      </c>
      <c r="C1046" s="64" t="s">
        <v>7058</v>
      </c>
      <c r="D1046" s="65">
        <v>42869</v>
      </c>
      <c r="E1046" s="66">
        <v>3</v>
      </c>
      <c r="F1046" s="68"/>
      <c r="G1046" s="66" t="str">
        <f>_xlfn.XLOOKUP(E1046,Kustannuspaikat!$A$3:$A$8,Kustannuspaikat!$B$3:$B$8,"Tarkista KP-numero")</f>
        <v>Seminaarit</v>
      </c>
      <c r="H1046" s="66" t="str">
        <f>_xlfn.XLOOKUP(F1046,Kustannuspaikat!$C$3:$C$13,Kustannuspaikat!$D$3:$D$13,"Tarkista KP-numero")</f>
        <v>Tarkista KP-numero</v>
      </c>
      <c r="I1046" s="67">
        <v>219.6</v>
      </c>
      <c r="J1046" s="68"/>
      <c r="K1046" s="66">
        <v>346</v>
      </c>
      <c r="L1046" s="68" t="s">
        <v>244</v>
      </c>
    </row>
    <row r="1047" spans="1:12">
      <c r="A1047" s="63">
        <v>1600</v>
      </c>
      <c r="B1047" s="63" t="s">
        <v>6013</v>
      </c>
      <c r="C1047" s="64" t="s">
        <v>7059</v>
      </c>
      <c r="D1047" s="65">
        <v>42869</v>
      </c>
      <c r="E1047" s="66">
        <v>3</v>
      </c>
      <c r="F1047" s="68"/>
      <c r="G1047" s="66" t="str">
        <f>_xlfn.XLOOKUP(E1047,Kustannuspaikat!$A$3:$A$8,Kustannuspaikat!$B$3:$B$8,"Tarkista KP-numero")</f>
        <v>Seminaarit</v>
      </c>
      <c r="H1047" s="66" t="str">
        <f>_xlfn.XLOOKUP(F1047,Kustannuspaikat!$C$3:$C$13,Kustannuspaikat!$D$3:$D$13,"Tarkista KP-numero")</f>
        <v>Tarkista KP-numero</v>
      </c>
      <c r="I1047" s="67">
        <v>73.2</v>
      </c>
      <c r="J1047" s="68"/>
      <c r="K1047" s="66">
        <v>103</v>
      </c>
      <c r="L1047" s="68" t="s">
        <v>277</v>
      </c>
    </row>
    <row r="1048" spans="1:12">
      <c r="A1048" s="63">
        <v>1600</v>
      </c>
      <c r="B1048" s="63" t="s">
        <v>6013</v>
      </c>
      <c r="C1048" s="64" t="s">
        <v>7060</v>
      </c>
      <c r="D1048" s="65">
        <v>42869</v>
      </c>
      <c r="E1048" s="66">
        <v>1</v>
      </c>
      <c r="F1048" s="66">
        <v>12</v>
      </c>
      <c r="G1048" s="66" t="str">
        <f>_xlfn.XLOOKUP(E1048,Kustannuspaikat!$A$3:$A$8,Kustannuspaikat!$B$3:$B$8,"Tarkista KP-numero")</f>
        <v>Kirjanpito</v>
      </c>
      <c r="H1048" s="66" t="str">
        <f>_xlfn.XLOOKUP(F1048,Kustannuspaikat!$C$3:$C$13,Kustannuspaikat!$D$3:$D$13,"Tarkista KP-numero")</f>
        <v>Tampere</v>
      </c>
      <c r="I1048" s="67">
        <v>805.2</v>
      </c>
      <c r="J1048" s="68"/>
      <c r="K1048" s="66">
        <v>2628</v>
      </c>
      <c r="L1048" s="68" t="s">
        <v>167</v>
      </c>
    </row>
    <row r="1049" spans="1:12">
      <c r="A1049" s="63">
        <v>1600</v>
      </c>
      <c r="B1049" s="63" t="s">
        <v>6013</v>
      </c>
      <c r="C1049" s="64" t="s">
        <v>7061</v>
      </c>
      <c r="D1049" s="65">
        <v>42869</v>
      </c>
      <c r="E1049" s="66">
        <v>1</v>
      </c>
      <c r="F1049" s="66">
        <v>12</v>
      </c>
      <c r="G1049" s="66" t="str">
        <f>_xlfn.XLOOKUP(E1049,Kustannuspaikat!$A$3:$A$8,Kustannuspaikat!$B$3:$B$8,"Tarkista KP-numero")</f>
        <v>Kirjanpito</v>
      </c>
      <c r="H1049" s="66" t="str">
        <f>_xlfn.XLOOKUP(F1049,Kustannuspaikat!$C$3:$C$13,Kustannuspaikat!$D$3:$D$13,"Tarkista KP-numero")</f>
        <v>Tampere</v>
      </c>
      <c r="I1049" s="67">
        <v>640.5</v>
      </c>
      <c r="J1049" s="68"/>
      <c r="K1049" s="66">
        <v>2628</v>
      </c>
      <c r="L1049" s="68" t="s">
        <v>167</v>
      </c>
    </row>
    <row r="1050" spans="1:12">
      <c r="A1050" s="63">
        <v>1600</v>
      </c>
      <c r="B1050" s="63" t="s">
        <v>6013</v>
      </c>
      <c r="C1050" s="64" t="s">
        <v>7062</v>
      </c>
      <c r="D1050" s="65">
        <v>42869</v>
      </c>
      <c r="E1050" s="66">
        <v>1</v>
      </c>
      <c r="F1050" s="66">
        <v>12</v>
      </c>
      <c r="G1050" s="66" t="str">
        <f>_xlfn.XLOOKUP(E1050,Kustannuspaikat!$A$3:$A$8,Kustannuspaikat!$B$3:$B$8,"Tarkista KP-numero")</f>
        <v>Kirjanpito</v>
      </c>
      <c r="H1050" s="66" t="str">
        <f>_xlfn.XLOOKUP(F1050,Kustannuspaikat!$C$3:$C$13,Kustannuspaikat!$D$3:$D$13,"Tarkista KP-numero")</f>
        <v>Tampere</v>
      </c>
      <c r="I1050" s="67">
        <v>640.5</v>
      </c>
      <c r="J1050" s="68"/>
      <c r="K1050" s="66">
        <v>2628</v>
      </c>
      <c r="L1050" s="68" t="s">
        <v>167</v>
      </c>
    </row>
    <row r="1051" spans="1:12">
      <c r="A1051" s="63">
        <v>1600</v>
      </c>
      <c r="B1051" s="63" t="s">
        <v>6013</v>
      </c>
      <c r="C1051" s="64" t="s">
        <v>7063</v>
      </c>
      <c r="D1051" s="65">
        <v>42869</v>
      </c>
      <c r="E1051" s="66">
        <v>3</v>
      </c>
      <c r="F1051" s="68"/>
      <c r="G1051" s="66" t="str">
        <f>_xlfn.XLOOKUP(E1051,Kustannuspaikat!$A$3:$A$8,Kustannuspaikat!$B$3:$B$8,"Tarkista KP-numero")</f>
        <v>Seminaarit</v>
      </c>
      <c r="H1051" s="66" t="str">
        <f>_xlfn.XLOOKUP(F1051,Kustannuspaikat!$C$3:$C$13,Kustannuspaikat!$D$3:$D$13,"Tarkista KP-numero")</f>
        <v>Tarkista KP-numero</v>
      </c>
      <c r="I1051" s="67">
        <v>73.2</v>
      </c>
      <c r="J1051" s="68"/>
      <c r="K1051" s="66">
        <v>3107</v>
      </c>
      <c r="L1051" s="68" t="s">
        <v>151</v>
      </c>
    </row>
    <row r="1052" spans="1:12">
      <c r="A1052" s="63">
        <v>1600</v>
      </c>
      <c r="B1052" s="63" t="s">
        <v>6013</v>
      </c>
      <c r="C1052" s="64" t="s">
        <v>7064</v>
      </c>
      <c r="D1052" s="65">
        <v>42869</v>
      </c>
      <c r="E1052" s="66">
        <v>2</v>
      </c>
      <c r="F1052" s="66">
        <v>22</v>
      </c>
      <c r="G1052" s="66" t="str">
        <f>_xlfn.XLOOKUP(E1052,Kustannuspaikat!$A$3:$A$8,Kustannuspaikat!$B$3:$B$8,"Tarkista KP-numero")</f>
        <v>Konsultointi</v>
      </c>
      <c r="H1052" s="66" t="str">
        <f>_xlfn.XLOOKUP(F1052,Kustannuspaikat!$C$3:$C$13,Kustannuspaikat!$D$3:$D$13,"Tarkista KP-numero")</f>
        <v>Tampere</v>
      </c>
      <c r="I1052" s="67">
        <v>939.4</v>
      </c>
      <c r="J1052" s="68"/>
      <c r="K1052" s="66">
        <v>756</v>
      </c>
      <c r="L1052" s="68" t="s">
        <v>217</v>
      </c>
    </row>
    <row r="1053" spans="1:12">
      <c r="A1053" s="63">
        <v>1600</v>
      </c>
      <c r="B1053" s="63" t="s">
        <v>6013</v>
      </c>
      <c r="C1053" s="64" t="s">
        <v>7065</v>
      </c>
      <c r="D1053" s="65">
        <v>42869</v>
      </c>
      <c r="E1053" s="66">
        <v>1</v>
      </c>
      <c r="F1053" s="66">
        <v>12</v>
      </c>
      <c r="G1053" s="66" t="str">
        <f>_xlfn.XLOOKUP(E1053,Kustannuspaikat!$A$3:$A$8,Kustannuspaikat!$B$3:$B$8,"Tarkista KP-numero")</f>
        <v>Kirjanpito</v>
      </c>
      <c r="H1053" s="66" t="str">
        <f>_xlfn.XLOOKUP(F1053,Kustannuspaikat!$C$3:$C$13,Kustannuspaikat!$D$3:$D$13,"Tarkista KP-numero")</f>
        <v>Tampere</v>
      </c>
      <c r="I1053" s="67">
        <v>1610.4</v>
      </c>
      <c r="J1053" s="68"/>
      <c r="K1053" s="66">
        <v>756</v>
      </c>
      <c r="L1053" s="68" t="s">
        <v>217</v>
      </c>
    </row>
    <row r="1054" spans="1:12">
      <c r="A1054" s="63">
        <v>1600</v>
      </c>
      <c r="B1054" s="63" t="s">
        <v>6013</v>
      </c>
      <c r="C1054" s="64" t="s">
        <v>7066</v>
      </c>
      <c r="D1054" s="65">
        <v>42869</v>
      </c>
      <c r="E1054" s="66">
        <v>1</v>
      </c>
      <c r="F1054" s="66">
        <v>12</v>
      </c>
      <c r="G1054" s="66" t="str">
        <f>_xlfn.XLOOKUP(E1054,Kustannuspaikat!$A$3:$A$8,Kustannuspaikat!$B$3:$B$8,"Tarkista KP-numero")</f>
        <v>Kirjanpito</v>
      </c>
      <c r="H1054" s="66" t="str">
        <f>_xlfn.XLOOKUP(F1054,Kustannuspaikat!$C$3:$C$13,Kustannuspaikat!$D$3:$D$13,"Tarkista KP-numero")</f>
        <v>Tampere</v>
      </c>
      <c r="I1054" s="67">
        <v>1886.12</v>
      </c>
      <c r="J1054" s="68"/>
      <c r="K1054" s="66">
        <v>756</v>
      </c>
      <c r="L1054" s="68" t="s">
        <v>217</v>
      </c>
    </row>
    <row r="1055" spans="1:12">
      <c r="A1055" s="63">
        <v>1600</v>
      </c>
      <c r="B1055" s="63" t="s">
        <v>6013</v>
      </c>
      <c r="C1055" s="64" t="s">
        <v>7067</v>
      </c>
      <c r="D1055" s="65">
        <v>42869</v>
      </c>
      <c r="E1055" s="66">
        <v>2</v>
      </c>
      <c r="F1055" s="66">
        <v>22</v>
      </c>
      <c r="G1055" s="66" t="str">
        <f>_xlfn.XLOOKUP(E1055,Kustannuspaikat!$A$3:$A$8,Kustannuspaikat!$B$3:$B$8,"Tarkista KP-numero")</f>
        <v>Konsultointi</v>
      </c>
      <c r="H1055" s="66" t="str">
        <f>_xlfn.XLOOKUP(F1055,Kustannuspaikat!$C$3:$C$13,Kustannuspaikat!$D$3:$D$13,"Tarkista KP-numero")</f>
        <v>Tampere</v>
      </c>
      <c r="I1055" s="67">
        <v>2013</v>
      </c>
      <c r="J1055" s="68"/>
      <c r="K1055" s="66">
        <v>756</v>
      </c>
      <c r="L1055" s="68" t="s">
        <v>217</v>
      </c>
    </row>
    <row r="1056" spans="1:12">
      <c r="A1056" s="63">
        <v>1600</v>
      </c>
      <c r="B1056" s="63" t="s">
        <v>6013</v>
      </c>
      <c r="C1056" s="64" t="s">
        <v>7068</v>
      </c>
      <c r="D1056" s="65">
        <v>42869</v>
      </c>
      <c r="E1056" s="66">
        <v>1</v>
      </c>
      <c r="F1056" s="66">
        <v>12</v>
      </c>
      <c r="G1056" s="66" t="str">
        <f>_xlfn.XLOOKUP(E1056,Kustannuspaikat!$A$3:$A$8,Kustannuspaikat!$B$3:$B$8,"Tarkista KP-numero")</f>
        <v>Kirjanpito</v>
      </c>
      <c r="H1056" s="66" t="str">
        <f>_xlfn.XLOOKUP(F1056,Kustannuspaikat!$C$3:$C$13,Kustannuspaikat!$D$3:$D$13,"Tarkista KP-numero")</f>
        <v>Tampere</v>
      </c>
      <c r="I1056" s="67">
        <v>879.62</v>
      </c>
      <c r="J1056" s="68"/>
      <c r="K1056" s="66">
        <v>811</v>
      </c>
      <c r="L1056" s="68" t="s">
        <v>214</v>
      </c>
    </row>
    <row r="1057" spans="1:12">
      <c r="A1057" s="63">
        <v>1600</v>
      </c>
      <c r="B1057" s="63" t="s">
        <v>6013</v>
      </c>
      <c r="C1057" s="64" t="s">
        <v>7069</v>
      </c>
      <c r="D1057" s="65">
        <v>42869</v>
      </c>
      <c r="E1057" s="66">
        <v>3</v>
      </c>
      <c r="F1057" s="68"/>
      <c r="G1057" s="66" t="str">
        <f>_xlfn.XLOOKUP(E1057,Kustannuspaikat!$A$3:$A$8,Kustannuspaikat!$B$3:$B$8,"Tarkista KP-numero")</f>
        <v>Seminaarit</v>
      </c>
      <c r="H1057" s="66" t="str">
        <f>_xlfn.XLOOKUP(F1057,Kustannuspaikat!$C$3:$C$13,Kustannuspaikat!$D$3:$D$13,"Tarkista KP-numero")</f>
        <v>Tarkista KP-numero</v>
      </c>
      <c r="I1057" s="67">
        <v>219.6</v>
      </c>
      <c r="J1057" s="68"/>
      <c r="K1057" s="66">
        <v>1391</v>
      </c>
      <c r="L1057" s="68" t="s">
        <v>196</v>
      </c>
    </row>
    <row r="1058" spans="1:12">
      <c r="A1058" s="63">
        <v>1600</v>
      </c>
      <c r="B1058" s="63" t="s">
        <v>6013</v>
      </c>
      <c r="C1058" s="64" t="s">
        <v>7070</v>
      </c>
      <c r="D1058" s="65">
        <v>42869</v>
      </c>
      <c r="E1058" s="66">
        <v>1</v>
      </c>
      <c r="F1058" s="66">
        <v>12</v>
      </c>
      <c r="G1058" s="66" t="str">
        <f>_xlfn.XLOOKUP(E1058,Kustannuspaikat!$A$3:$A$8,Kustannuspaikat!$B$3:$B$8,"Tarkista KP-numero")</f>
        <v>Kirjanpito</v>
      </c>
      <c r="H1058" s="66" t="str">
        <f>_xlfn.XLOOKUP(F1058,Kustannuspaikat!$C$3:$C$13,Kustannuspaikat!$D$3:$D$13,"Tarkista KP-numero")</f>
        <v>Tampere</v>
      </c>
      <c r="I1058" s="67">
        <v>1610.4</v>
      </c>
      <c r="J1058" s="68"/>
      <c r="K1058" s="66">
        <v>1391</v>
      </c>
      <c r="L1058" s="68" t="s">
        <v>196</v>
      </c>
    </row>
    <row r="1059" spans="1:12">
      <c r="A1059" s="63">
        <v>1600</v>
      </c>
      <c r="B1059" s="63" t="s">
        <v>6013</v>
      </c>
      <c r="C1059" s="64" t="s">
        <v>7071</v>
      </c>
      <c r="D1059" s="65">
        <v>42869</v>
      </c>
      <c r="E1059" s="66">
        <v>1</v>
      </c>
      <c r="F1059" s="66">
        <v>12</v>
      </c>
      <c r="G1059" s="66" t="str">
        <f>_xlfn.XLOOKUP(E1059,Kustannuspaikat!$A$3:$A$8,Kustannuspaikat!$B$3:$B$8,"Tarkista KP-numero")</f>
        <v>Kirjanpito</v>
      </c>
      <c r="H1059" s="66" t="str">
        <f>_xlfn.XLOOKUP(F1059,Kustannuspaikat!$C$3:$C$13,Kustannuspaikat!$D$3:$D$13,"Tarkista KP-numero")</f>
        <v>Tampere</v>
      </c>
      <c r="I1059" s="67">
        <v>640.5</v>
      </c>
      <c r="J1059" s="68"/>
      <c r="K1059" s="66">
        <v>2432</v>
      </c>
      <c r="L1059" s="68" t="s">
        <v>176</v>
      </c>
    </row>
    <row r="1060" spans="1:12">
      <c r="A1060" s="63">
        <v>1600</v>
      </c>
      <c r="B1060" s="63" t="s">
        <v>6013</v>
      </c>
      <c r="C1060" s="64" t="s">
        <v>7072</v>
      </c>
      <c r="D1060" s="65">
        <v>42869</v>
      </c>
      <c r="E1060" s="66">
        <v>1</v>
      </c>
      <c r="F1060" s="66">
        <v>12</v>
      </c>
      <c r="G1060" s="66" t="str">
        <f>_xlfn.XLOOKUP(E1060,Kustannuspaikat!$A$3:$A$8,Kustannuspaikat!$B$3:$B$8,"Tarkista KP-numero")</f>
        <v>Kirjanpito</v>
      </c>
      <c r="H1060" s="66" t="str">
        <f>_xlfn.XLOOKUP(F1060,Kustannuspaikat!$C$3:$C$13,Kustannuspaikat!$D$3:$D$13,"Tarkista KP-numero")</f>
        <v>Tampere</v>
      </c>
      <c r="I1060" s="67">
        <v>640.5</v>
      </c>
      <c r="J1060" s="68"/>
      <c r="K1060" s="66">
        <v>2432</v>
      </c>
      <c r="L1060" s="68" t="s">
        <v>176</v>
      </c>
    </row>
    <row r="1061" spans="1:12">
      <c r="A1061" s="63">
        <v>1600</v>
      </c>
      <c r="B1061" s="63" t="s">
        <v>6013</v>
      </c>
      <c r="C1061" s="64" t="s">
        <v>7073</v>
      </c>
      <c r="D1061" s="65">
        <v>42869</v>
      </c>
      <c r="E1061" s="66">
        <v>1</v>
      </c>
      <c r="F1061" s="66">
        <v>12</v>
      </c>
      <c r="G1061" s="66" t="str">
        <f>_xlfn.XLOOKUP(E1061,Kustannuspaikat!$A$3:$A$8,Kustannuspaikat!$B$3:$B$8,"Tarkista KP-numero")</f>
        <v>Kirjanpito</v>
      </c>
      <c r="H1061" s="66" t="str">
        <f>_xlfn.XLOOKUP(F1061,Kustannuspaikat!$C$3:$C$13,Kustannuspaikat!$D$3:$D$13,"Tarkista KP-numero")</f>
        <v>Tampere</v>
      </c>
      <c r="I1061" s="67">
        <v>2013</v>
      </c>
      <c r="J1061" s="68"/>
      <c r="K1061" s="66">
        <v>1440</v>
      </c>
      <c r="L1061" s="68" t="s">
        <v>195</v>
      </c>
    </row>
    <row r="1062" spans="1:12">
      <c r="A1062" s="63">
        <v>1600</v>
      </c>
      <c r="B1062" s="63" t="s">
        <v>6013</v>
      </c>
      <c r="C1062" s="64" t="s">
        <v>7074</v>
      </c>
      <c r="D1062" s="65">
        <v>42869</v>
      </c>
      <c r="E1062" s="66">
        <v>6</v>
      </c>
      <c r="F1062" s="66">
        <v>62</v>
      </c>
      <c r="G1062" s="66" t="str">
        <f>_xlfn.XLOOKUP(E1062,Kustannuspaikat!$A$3:$A$8,Kustannuspaikat!$B$3:$B$8,"Tarkista KP-numero")</f>
        <v>Muut palvelut</v>
      </c>
      <c r="H1062" s="66" t="str">
        <f>_xlfn.XLOOKUP(F1062,Kustannuspaikat!$C$3:$C$13,Kustannuspaikat!$D$3:$D$13,"Tarkista KP-numero")</f>
        <v>Tampere</v>
      </c>
      <c r="I1062" s="67">
        <v>695.4</v>
      </c>
      <c r="J1062" s="68"/>
      <c r="K1062" s="66">
        <v>1440</v>
      </c>
      <c r="L1062" s="68" t="s">
        <v>195</v>
      </c>
    </row>
    <row r="1063" spans="1:12">
      <c r="A1063" s="63">
        <v>1600</v>
      </c>
      <c r="B1063" s="63" t="s">
        <v>6013</v>
      </c>
      <c r="C1063" s="64" t="s">
        <v>7075</v>
      </c>
      <c r="D1063" s="65">
        <v>42869</v>
      </c>
      <c r="E1063" s="66">
        <v>6</v>
      </c>
      <c r="F1063" s="66">
        <v>62</v>
      </c>
      <c r="G1063" s="66" t="str">
        <f>_xlfn.XLOOKUP(E1063,Kustannuspaikat!$A$3:$A$8,Kustannuspaikat!$B$3:$B$8,"Tarkista KP-numero")</f>
        <v>Muut palvelut</v>
      </c>
      <c r="H1063" s="66" t="str">
        <f>_xlfn.XLOOKUP(F1063,Kustannuspaikat!$C$3:$C$13,Kustannuspaikat!$D$3:$D$13,"Tarkista KP-numero")</f>
        <v>Tampere</v>
      </c>
      <c r="I1063" s="68"/>
      <c r="J1063" s="67">
        <v>-695.4</v>
      </c>
      <c r="K1063" s="66">
        <v>1440</v>
      </c>
      <c r="L1063" s="68" t="s">
        <v>195</v>
      </c>
    </row>
    <row r="1064" spans="1:12">
      <c r="A1064" s="63">
        <v>1600</v>
      </c>
      <c r="B1064" s="63" t="s">
        <v>6013</v>
      </c>
      <c r="C1064" s="64" t="s">
        <v>7076</v>
      </c>
      <c r="D1064" s="65">
        <v>42869</v>
      </c>
      <c r="E1064" s="66">
        <v>1</v>
      </c>
      <c r="F1064" s="66">
        <v>12</v>
      </c>
      <c r="G1064" s="66" t="str">
        <f>_xlfn.XLOOKUP(E1064,Kustannuspaikat!$A$3:$A$8,Kustannuspaikat!$B$3:$B$8,"Tarkista KP-numero")</f>
        <v>Kirjanpito</v>
      </c>
      <c r="H1064" s="66" t="str">
        <f>_xlfn.XLOOKUP(F1064,Kustannuspaikat!$C$3:$C$13,Kustannuspaikat!$D$3:$D$13,"Tarkista KP-numero")</f>
        <v>Tampere</v>
      </c>
      <c r="I1064" s="67">
        <v>640.5</v>
      </c>
      <c r="J1064" s="68"/>
      <c r="K1064" s="66">
        <v>2178</v>
      </c>
      <c r="L1064" s="68" t="s">
        <v>182</v>
      </c>
    </row>
    <row r="1065" spans="1:12">
      <c r="A1065" s="63">
        <v>1600</v>
      </c>
      <c r="B1065" s="63" t="s">
        <v>6013</v>
      </c>
      <c r="C1065" s="64" t="s">
        <v>7077</v>
      </c>
      <c r="D1065" s="65">
        <v>42869</v>
      </c>
      <c r="E1065" s="66">
        <v>1</v>
      </c>
      <c r="F1065" s="66">
        <v>12</v>
      </c>
      <c r="G1065" s="66" t="str">
        <f>_xlfn.XLOOKUP(E1065,Kustannuspaikat!$A$3:$A$8,Kustannuspaikat!$B$3:$B$8,"Tarkista KP-numero")</f>
        <v>Kirjanpito</v>
      </c>
      <c r="H1065" s="66" t="str">
        <f>_xlfn.XLOOKUP(F1065,Kustannuspaikat!$C$3:$C$13,Kustannuspaikat!$D$3:$D$13,"Tarkista KP-numero")</f>
        <v>Tampere</v>
      </c>
      <c r="I1065" s="67">
        <v>640.5</v>
      </c>
      <c r="J1065" s="68"/>
      <c r="K1065" s="66">
        <v>2178</v>
      </c>
      <c r="L1065" s="68" t="s">
        <v>182</v>
      </c>
    </row>
    <row r="1066" spans="1:12">
      <c r="A1066" s="63">
        <v>1600</v>
      </c>
      <c r="B1066" s="63" t="s">
        <v>6013</v>
      </c>
      <c r="C1066" s="64" t="s">
        <v>7078</v>
      </c>
      <c r="D1066" s="65">
        <v>42869</v>
      </c>
      <c r="E1066" s="66">
        <v>1</v>
      </c>
      <c r="F1066" s="66">
        <v>12</v>
      </c>
      <c r="G1066" s="66" t="str">
        <f>_xlfn.XLOOKUP(E1066,Kustannuspaikat!$A$3:$A$8,Kustannuspaikat!$B$3:$B$8,"Tarkista KP-numero")</f>
        <v>Kirjanpito</v>
      </c>
      <c r="H1066" s="66" t="str">
        <f>_xlfn.XLOOKUP(F1066,Kustannuspaikat!$C$3:$C$13,Kustannuspaikat!$D$3:$D$13,"Tarkista KP-numero")</f>
        <v>Tampere</v>
      </c>
      <c r="I1066" s="67">
        <v>879.62</v>
      </c>
      <c r="J1066" s="68"/>
      <c r="K1066" s="66">
        <v>2341</v>
      </c>
      <c r="L1066" s="68" t="s">
        <v>177</v>
      </c>
    </row>
    <row r="1067" spans="1:12">
      <c r="A1067" s="63">
        <v>1600</v>
      </c>
      <c r="B1067" s="63" t="s">
        <v>6013</v>
      </c>
      <c r="C1067" s="64" t="s">
        <v>7079</v>
      </c>
      <c r="D1067" s="65">
        <v>42869</v>
      </c>
      <c r="E1067" s="66">
        <v>1</v>
      </c>
      <c r="F1067" s="66">
        <v>12</v>
      </c>
      <c r="G1067" s="66" t="str">
        <f>_xlfn.XLOOKUP(E1067,Kustannuspaikat!$A$3:$A$8,Kustannuspaikat!$B$3:$B$8,"Tarkista KP-numero")</f>
        <v>Kirjanpito</v>
      </c>
      <c r="H1067" s="66" t="str">
        <f>_xlfn.XLOOKUP(F1067,Kustannuspaikat!$C$3:$C$13,Kustannuspaikat!$D$3:$D$13,"Tarkista KP-numero")</f>
        <v>Tampere</v>
      </c>
      <c r="I1067" s="67">
        <v>879.62</v>
      </c>
      <c r="J1067" s="68"/>
      <c r="K1067" s="66">
        <v>2341</v>
      </c>
      <c r="L1067" s="68" t="s">
        <v>177</v>
      </c>
    </row>
    <row r="1068" spans="1:12">
      <c r="A1068" s="63">
        <v>1600</v>
      </c>
      <c r="B1068" s="63" t="s">
        <v>6013</v>
      </c>
      <c r="C1068" s="64" t="s">
        <v>7080</v>
      </c>
      <c r="D1068" s="65">
        <v>42869</v>
      </c>
      <c r="E1068" s="66">
        <v>1</v>
      </c>
      <c r="F1068" s="66">
        <v>12</v>
      </c>
      <c r="G1068" s="66" t="str">
        <f>_xlfn.XLOOKUP(E1068,Kustannuspaikat!$A$3:$A$8,Kustannuspaikat!$B$3:$B$8,"Tarkista KP-numero")</f>
        <v>Kirjanpito</v>
      </c>
      <c r="H1068" s="66" t="str">
        <f>_xlfn.XLOOKUP(F1068,Kustannuspaikat!$C$3:$C$13,Kustannuspaikat!$D$3:$D$13,"Tarkista KP-numero")</f>
        <v>Tampere</v>
      </c>
      <c r="I1068" s="67">
        <v>879.62</v>
      </c>
      <c r="J1068" s="68"/>
      <c r="K1068" s="66">
        <v>2341</v>
      </c>
      <c r="L1068" s="68" t="s">
        <v>177</v>
      </c>
    </row>
    <row r="1069" spans="1:12">
      <c r="A1069" s="63">
        <v>1600</v>
      </c>
      <c r="B1069" s="63" t="s">
        <v>6013</v>
      </c>
      <c r="C1069" s="64" t="s">
        <v>7081</v>
      </c>
      <c r="D1069" s="65">
        <v>42869</v>
      </c>
      <c r="E1069" s="66">
        <v>6</v>
      </c>
      <c r="F1069" s="66">
        <v>62</v>
      </c>
      <c r="G1069" s="66" t="str">
        <f>_xlfn.XLOOKUP(E1069,Kustannuspaikat!$A$3:$A$8,Kustannuspaikat!$B$3:$B$8,"Tarkista KP-numero")</f>
        <v>Muut palvelut</v>
      </c>
      <c r="H1069" s="66" t="str">
        <f>_xlfn.XLOOKUP(F1069,Kustannuspaikat!$C$3:$C$13,Kustannuspaikat!$D$3:$D$13,"Tarkista KP-numero")</f>
        <v>Tampere</v>
      </c>
      <c r="I1069" s="67">
        <v>829.6</v>
      </c>
      <c r="J1069" s="68"/>
      <c r="K1069" s="66">
        <v>2341</v>
      </c>
      <c r="L1069" s="68" t="s">
        <v>177</v>
      </c>
    </row>
    <row r="1070" spans="1:12">
      <c r="A1070" s="63">
        <v>1600</v>
      </c>
      <c r="B1070" s="63" t="s">
        <v>6013</v>
      </c>
      <c r="C1070" s="64" t="s">
        <v>7082</v>
      </c>
      <c r="D1070" s="65">
        <v>42869</v>
      </c>
      <c r="E1070" s="66">
        <v>1</v>
      </c>
      <c r="F1070" s="66">
        <v>12</v>
      </c>
      <c r="G1070" s="66" t="str">
        <f>_xlfn.XLOOKUP(E1070,Kustannuspaikat!$A$3:$A$8,Kustannuspaikat!$B$3:$B$8,"Tarkista KP-numero")</f>
        <v>Kirjanpito</v>
      </c>
      <c r="H1070" s="66" t="str">
        <f>_xlfn.XLOOKUP(F1070,Kustannuspaikat!$C$3:$C$13,Kustannuspaikat!$D$3:$D$13,"Tarkista KP-numero")</f>
        <v>Tampere</v>
      </c>
      <c r="I1070" s="67">
        <v>1610.4</v>
      </c>
      <c r="J1070" s="68"/>
      <c r="K1070" s="66">
        <v>1440</v>
      </c>
      <c r="L1070" s="68" t="s">
        <v>195</v>
      </c>
    </row>
    <row r="1071" spans="1:12">
      <c r="A1071" s="63">
        <v>1600</v>
      </c>
      <c r="B1071" s="63" t="s">
        <v>6013</v>
      </c>
      <c r="C1071" s="64" t="s">
        <v>7083</v>
      </c>
      <c r="D1071" s="65">
        <v>42869</v>
      </c>
      <c r="E1071" s="66">
        <v>1</v>
      </c>
      <c r="F1071" s="66">
        <v>12</v>
      </c>
      <c r="G1071" s="66" t="str">
        <f>_xlfn.XLOOKUP(E1071,Kustannuspaikat!$A$3:$A$8,Kustannuspaikat!$B$3:$B$8,"Tarkista KP-numero")</f>
        <v>Kirjanpito</v>
      </c>
      <c r="H1071" s="66" t="str">
        <f>_xlfn.XLOOKUP(F1071,Kustannuspaikat!$C$3:$C$13,Kustannuspaikat!$D$3:$D$13,"Tarkista KP-numero")</f>
        <v>Tampere</v>
      </c>
      <c r="I1071" s="67">
        <v>2818.2</v>
      </c>
      <c r="J1071" s="68"/>
      <c r="K1071" s="66">
        <v>440</v>
      </c>
      <c r="L1071" s="68" t="s">
        <v>239</v>
      </c>
    </row>
    <row r="1072" spans="1:12">
      <c r="A1072" s="63">
        <v>1600</v>
      </c>
      <c r="B1072" s="63" t="s">
        <v>6013</v>
      </c>
      <c r="C1072" s="64" t="s">
        <v>7084</v>
      </c>
      <c r="D1072" s="65">
        <v>42869</v>
      </c>
      <c r="E1072" s="66">
        <v>2</v>
      </c>
      <c r="F1072" s="66">
        <v>22</v>
      </c>
      <c r="G1072" s="66" t="str">
        <f>_xlfn.XLOOKUP(E1072,Kustannuspaikat!$A$3:$A$8,Kustannuspaikat!$B$3:$B$8,"Tarkista KP-numero")</f>
        <v>Konsultointi</v>
      </c>
      <c r="H1072" s="66" t="str">
        <f>_xlfn.XLOOKUP(F1072,Kustannuspaikat!$C$3:$C$13,Kustannuspaikat!$D$3:$D$13,"Tarkista KP-numero")</f>
        <v>Tampere</v>
      </c>
      <c r="I1072" s="67">
        <v>2374.12</v>
      </c>
      <c r="J1072" s="68"/>
      <c r="K1072" s="66">
        <v>440</v>
      </c>
      <c r="L1072" s="68" t="s">
        <v>239</v>
      </c>
    </row>
    <row r="1073" spans="1:12">
      <c r="A1073" s="63">
        <v>1600</v>
      </c>
      <c r="B1073" s="63" t="s">
        <v>6013</v>
      </c>
      <c r="C1073" s="64" t="s">
        <v>7085</v>
      </c>
      <c r="D1073" s="65">
        <v>42869</v>
      </c>
      <c r="E1073" s="66">
        <v>3</v>
      </c>
      <c r="F1073" s="68"/>
      <c r="G1073" s="66" t="str">
        <f>_xlfn.XLOOKUP(E1073,Kustannuspaikat!$A$3:$A$8,Kustannuspaikat!$B$3:$B$8,"Tarkista KP-numero")</f>
        <v>Seminaarit</v>
      </c>
      <c r="H1073" s="66" t="str">
        <f>_xlfn.XLOOKUP(F1073,Kustannuspaikat!$C$3:$C$13,Kustannuspaikat!$D$3:$D$13,"Tarkista KP-numero")</f>
        <v>Tarkista KP-numero</v>
      </c>
      <c r="I1073" s="67">
        <v>219.6</v>
      </c>
      <c r="J1073" s="68"/>
      <c r="K1073" s="66">
        <v>207</v>
      </c>
      <c r="L1073" s="68" t="s">
        <v>261</v>
      </c>
    </row>
    <row r="1074" spans="1:12">
      <c r="A1074" s="63">
        <v>1600</v>
      </c>
      <c r="B1074" s="63" t="s">
        <v>6013</v>
      </c>
      <c r="C1074" s="64" t="s">
        <v>7086</v>
      </c>
      <c r="D1074" s="65">
        <v>42869</v>
      </c>
      <c r="E1074" s="66">
        <v>6</v>
      </c>
      <c r="F1074" s="66">
        <v>62</v>
      </c>
      <c r="G1074" s="66" t="str">
        <f>_xlfn.XLOOKUP(E1074,Kustannuspaikat!$A$3:$A$8,Kustannuspaikat!$B$3:$B$8,"Tarkista KP-numero")</f>
        <v>Muut palvelut</v>
      </c>
      <c r="H1074" s="66" t="str">
        <f>_xlfn.XLOOKUP(F1074,Kustannuspaikat!$C$3:$C$13,Kustannuspaikat!$D$3:$D$13,"Tarkista KP-numero")</f>
        <v>Tampere</v>
      </c>
      <c r="I1074" s="67">
        <v>829.6</v>
      </c>
      <c r="J1074" s="68"/>
      <c r="K1074" s="66">
        <v>2178</v>
      </c>
      <c r="L1074" s="68" t="s">
        <v>182</v>
      </c>
    </row>
    <row r="1075" spans="1:12">
      <c r="A1075" s="63">
        <v>1600</v>
      </c>
      <c r="B1075" s="63" t="s">
        <v>6013</v>
      </c>
      <c r="C1075" s="64" t="s">
        <v>7087</v>
      </c>
      <c r="D1075" s="65">
        <v>42869</v>
      </c>
      <c r="E1075" s="66">
        <v>2</v>
      </c>
      <c r="F1075" s="66">
        <v>22</v>
      </c>
      <c r="G1075" s="66" t="str">
        <f>_xlfn.XLOOKUP(E1075,Kustannuspaikat!$A$3:$A$8,Kustannuspaikat!$B$3:$B$8,"Tarkista KP-numero")</f>
        <v>Konsultointi</v>
      </c>
      <c r="H1075" s="66" t="str">
        <f>_xlfn.XLOOKUP(F1075,Kustannuspaikat!$C$3:$C$13,Kustannuspaikat!$D$3:$D$13,"Tarkista KP-numero")</f>
        <v>Tampere</v>
      </c>
      <c r="I1075" s="67">
        <v>2544.92</v>
      </c>
      <c r="J1075" s="68"/>
      <c r="K1075" s="66">
        <v>949</v>
      </c>
      <c r="L1075" s="68" t="s">
        <v>208</v>
      </c>
    </row>
    <row r="1076" spans="1:12">
      <c r="A1076" s="63">
        <v>1600</v>
      </c>
      <c r="B1076" s="63" t="s">
        <v>6013</v>
      </c>
      <c r="C1076" s="64" t="s">
        <v>7088</v>
      </c>
      <c r="D1076" s="65">
        <v>42869</v>
      </c>
      <c r="E1076" s="66">
        <v>6</v>
      </c>
      <c r="F1076" s="66">
        <v>61</v>
      </c>
      <c r="G1076" s="66" t="str">
        <f>_xlfn.XLOOKUP(E1076,Kustannuspaikat!$A$3:$A$8,Kustannuspaikat!$B$3:$B$8,"Tarkista KP-numero")</f>
        <v>Muut palvelut</v>
      </c>
      <c r="H1076" s="66" t="str">
        <f>_xlfn.XLOOKUP(F1076,Kustannuspaikat!$C$3:$C$13,Kustannuspaikat!$D$3:$D$13,"Tarkista KP-numero")</f>
        <v>Helsinki</v>
      </c>
      <c r="I1076" s="67">
        <v>4758</v>
      </c>
      <c r="J1076" s="68"/>
      <c r="K1076" s="66">
        <v>111</v>
      </c>
      <c r="L1076" s="68" t="s">
        <v>272</v>
      </c>
    </row>
    <row r="1077" spans="1:12">
      <c r="A1077" s="63">
        <v>1600</v>
      </c>
      <c r="B1077" s="63" t="s">
        <v>6013</v>
      </c>
      <c r="C1077" s="64" t="s">
        <v>7089</v>
      </c>
      <c r="D1077" s="65">
        <v>42869</v>
      </c>
      <c r="E1077" s="66">
        <v>1</v>
      </c>
      <c r="F1077" s="66">
        <v>12</v>
      </c>
      <c r="G1077" s="66" t="str">
        <f>_xlfn.XLOOKUP(E1077,Kustannuspaikat!$A$3:$A$8,Kustannuspaikat!$B$3:$B$8,"Tarkista KP-numero")</f>
        <v>Kirjanpito</v>
      </c>
      <c r="H1077" s="66" t="str">
        <f>_xlfn.XLOOKUP(F1077,Kustannuspaikat!$C$3:$C$13,Kustannuspaikat!$D$3:$D$13,"Tarkista KP-numero")</f>
        <v>Tampere</v>
      </c>
      <c r="I1077" s="67">
        <v>4026</v>
      </c>
      <c r="J1077" s="68"/>
      <c r="K1077" s="66">
        <v>1268</v>
      </c>
      <c r="L1077" s="68" t="s">
        <v>198</v>
      </c>
    </row>
    <row r="1078" spans="1:12">
      <c r="A1078" s="63">
        <v>1600</v>
      </c>
      <c r="B1078" s="63" t="s">
        <v>6013</v>
      </c>
      <c r="C1078" s="64" t="s">
        <v>7090</v>
      </c>
      <c r="D1078" s="65">
        <v>42869</v>
      </c>
      <c r="E1078" s="66">
        <v>3</v>
      </c>
      <c r="F1078" s="68"/>
      <c r="G1078" s="66" t="str">
        <f>_xlfn.XLOOKUP(E1078,Kustannuspaikat!$A$3:$A$8,Kustannuspaikat!$B$3:$B$8,"Tarkista KP-numero")</f>
        <v>Seminaarit</v>
      </c>
      <c r="H1078" s="66" t="str">
        <f>_xlfn.XLOOKUP(F1078,Kustannuspaikat!$C$3:$C$13,Kustannuspaikat!$D$3:$D$13,"Tarkista KP-numero")</f>
        <v>Tarkista KP-numero</v>
      </c>
      <c r="I1078" s="67">
        <v>186.66</v>
      </c>
      <c r="J1078" s="68"/>
      <c r="K1078" s="66">
        <v>2951</v>
      </c>
      <c r="L1078" s="68" t="s">
        <v>157</v>
      </c>
    </row>
    <row r="1079" spans="1:12">
      <c r="A1079" s="63">
        <v>1600</v>
      </c>
      <c r="B1079" s="63" t="s">
        <v>6013</v>
      </c>
      <c r="C1079" s="64" t="s">
        <v>7091</v>
      </c>
      <c r="D1079" s="65">
        <v>42873</v>
      </c>
      <c r="E1079" s="66">
        <v>1</v>
      </c>
      <c r="F1079" s="66">
        <v>11</v>
      </c>
      <c r="G1079" s="66" t="str">
        <f>_xlfn.XLOOKUP(E1079,Kustannuspaikat!$A$3:$A$8,Kustannuspaikat!$B$3:$B$8,"Tarkista KP-numero")</f>
        <v>Kirjanpito</v>
      </c>
      <c r="H1079" s="66" t="str">
        <f>_xlfn.XLOOKUP(F1079,Kustannuspaikat!$C$3:$C$13,Kustannuspaikat!$D$3:$D$13,"Tarkista KP-numero")</f>
        <v>Helsinki</v>
      </c>
      <c r="I1079" s="67">
        <v>2440</v>
      </c>
      <c r="J1079" s="68"/>
      <c r="K1079" s="66">
        <v>949</v>
      </c>
      <c r="L1079" s="68" t="s">
        <v>208</v>
      </c>
    </row>
    <row r="1080" spans="1:12">
      <c r="A1080" s="63">
        <v>1600</v>
      </c>
      <c r="B1080" s="63" t="s">
        <v>6013</v>
      </c>
      <c r="C1080" s="64" t="s">
        <v>7092</v>
      </c>
      <c r="D1080" s="65">
        <v>42879</v>
      </c>
      <c r="E1080" s="66">
        <v>6</v>
      </c>
      <c r="F1080" s="66">
        <v>61</v>
      </c>
      <c r="G1080" s="66" t="str">
        <f>_xlfn.XLOOKUP(E1080,Kustannuspaikat!$A$3:$A$8,Kustannuspaikat!$B$3:$B$8,"Tarkista KP-numero")</f>
        <v>Muut palvelut</v>
      </c>
      <c r="H1080" s="66" t="str">
        <f>_xlfn.XLOOKUP(F1080,Kustannuspaikat!$C$3:$C$13,Kustannuspaikat!$D$3:$D$13,"Tarkista KP-numero")</f>
        <v>Helsinki</v>
      </c>
      <c r="I1080" s="67">
        <v>1720.2</v>
      </c>
      <c r="J1080" s="68"/>
      <c r="K1080" s="66">
        <v>93</v>
      </c>
      <c r="L1080" s="68" t="s">
        <v>282</v>
      </c>
    </row>
    <row r="1081" spans="1:12">
      <c r="A1081" s="63">
        <v>1600</v>
      </c>
      <c r="B1081" s="63" t="s">
        <v>6013</v>
      </c>
      <c r="C1081" s="64" t="s">
        <v>7093</v>
      </c>
      <c r="D1081" s="65">
        <v>42879</v>
      </c>
      <c r="E1081" s="66">
        <v>3</v>
      </c>
      <c r="F1081" s="68"/>
      <c r="G1081" s="66" t="str">
        <f>_xlfn.XLOOKUP(E1081,Kustannuspaikat!$A$3:$A$8,Kustannuspaikat!$B$3:$B$8,"Tarkista KP-numero")</f>
        <v>Seminaarit</v>
      </c>
      <c r="H1081" s="66" t="str">
        <f>_xlfn.XLOOKUP(F1081,Kustannuspaikat!$C$3:$C$13,Kustannuspaikat!$D$3:$D$13,"Tarkista KP-numero")</f>
        <v>Tarkista KP-numero</v>
      </c>
      <c r="I1081" s="67">
        <v>600.24</v>
      </c>
      <c r="J1081" s="68"/>
      <c r="K1081" s="66">
        <v>93</v>
      </c>
      <c r="L1081" s="68" t="s">
        <v>282</v>
      </c>
    </row>
    <row r="1082" spans="1:12">
      <c r="A1082" s="63">
        <v>1600</v>
      </c>
      <c r="B1082" s="63" t="s">
        <v>6013</v>
      </c>
      <c r="C1082" s="64" t="s">
        <v>7094</v>
      </c>
      <c r="D1082" s="65">
        <v>42879</v>
      </c>
      <c r="E1082" s="66">
        <v>2</v>
      </c>
      <c r="F1082" s="66">
        <v>22</v>
      </c>
      <c r="G1082" s="66" t="str">
        <f>_xlfn.XLOOKUP(E1082,Kustannuspaikat!$A$3:$A$8,Kustannuspaikat!$B$3:$B$8,"Tarkista KP-numero")</f>
        <v>Konsultointi</v>
      </c>
      <c r="H1082" s="66" t="str">
        <f>_xlfn.XLOOKUP(F1082,Kustannuspaikat!$C$3:$C$13,Kustannuspaikat!$D$3:$D$13,"Tarkista KP-numero")</f>
        <v>Tampere</v>
      </c>
      <c r="I1082" s="67">
        <v>2318</v>
      </c>
      <c r="J1082" s="68"/>
      <c r="K1082" s="66">
        <v>174</v>
      </c>
      <c r="L1082" s="68" t="s">
        <v>265</v>
      </c>
    </row>
    <row r="1083" spans="1:12">
      <c r="A1083" s="63">
        <v>1600</v>
      </c>
      <c r="B1083" s="63" t="s">
        <v>6013</v>
      </c>
      <c r="C1083" s="64" t="s">
        <v>7095</v>
      </c>
      <c r="D1083" s="65">
        <v>42879</v>
      </c>
      <c r="E1083" s="66">
        <v>3</v>
      </c>
      <c r="F1083" s="68"/>
      <c r="G1083" s="66" t="str">
        <f>_xlfn.XLOOKUP(E1083,Kustannuspaikat!$A$3:$A$8,Kustannuspaikat!$B$3:$B$8,"Tarkista KP-numero")</f>
        <v>Seminaarit</v>
      </c>
      <c r="H1083" s="66" t="str">
        <f>_xlfn.XLOOKUP(F1083,Kustannuspaikat!$C$3:$C$13,Kustannuspaikat!$D$3:$D$13,"Tarkista KP-numero")</f>
        <v>Tarkista KP-numero</v>
      </c>
      <c r="I1083" s="67">
        <v>231.8</v>
      </c>
      <c r="J1083" s="68"/>
      <c r="K1083" s="66">
        <v>225</v>
      </c>
      <c r="L1083" s="68" t="s">
        <v>258</v>
      </c>
    </row>
    <row r="1084" spans="1:12">
      <c r="A1084" s="63">
        <v>1600</v>
      </c>
      <c r="B1084" s="63" t="s">
        <v>6013</v>
      </c>
      <c r="C1084" s="64" t="s">
        <v>7096</v>
      </c>
      <c r="D1084" s="65">
        <v>42879</v>
      </c>
      <c r="E1084" s="66">
        <v>2</v>
      </c>
      <c r="F1084" s="66">
        <v>22</v>
      </c>
      <c r="G1084" s="66" t="str">
        <f>_xlfn.XLOOKUP(E1084,Kustannuspaikat!$A$3:$A$8,Kustannuspaikat!$B$3:$B$8,"Tarkista KP-numero")</f>
        <v>Konsultointi</v>
      </c>
      <c r="H1084" s="66" t="str">
        <f>_xlfn.XLOOKUP(F1084,Kustannuspaikat!$C$3:$C$13,Kustannuspaikat!$D$3:$D$13,"Tarkista KP-numero")</f>
        <v>Tampere</v>
      </c>
      <c r="I1084" s="67">
        <v>2318</v>
      </c>
      <c r="J1084" s="68"/>
      <c r="K1084" s="66">
        <v>720</v>
      </c>
      <c r="L1084" s="68" t="s">
        <v>219</v>
      </c>
    </row>
    <row r="1085" spans="1:12">
      <c r="A1085" s="63">
        <v>1600</v>
      </c>
      <c r="B1085" s="63" t="s">
        <v>6013</v>
      </c>
      <c r="C1085" s="64" t="s">
        <v>7097</v>
      </c>
      <c r="D1085" s="65">
        <v>42879</v>
      </c>
      <c r="E1085" s="66">
        <v>1</v>
      </c>
      <c r="F1085" s="66">
        <v>12</v>
      </c>
      <c r="G1085" s="66" t="str">
        <f>_xlfn.XLOOKUP(E1085,Kustannuspaikat!$A$3:$A$8,Kustannuspaikat!$B$3:$B$8,"Tarkista KP-numero")</f>
        <v>Kirjanpito</v>
      </c>
      <c r="H1085" s="66" t="str">
        <f>_xlfn.XLOOKUP(F1085,Kustannuspaikat!$C$3:$C$13,Kustannuspaikat!$D$3:$D$13,"Tarkista KP-numero")</f>
        <v>Tampere</v>
      </c>
      <c r="I1085" s="67">
        <v>1622.6</v>
      </c>
      <c r="J1085" s="68"/>
      <c r="K1085" s="66">
        <v>897</v>
      </c>
      <c r="L1085" s="68" t="s">
        <v>209</v>
      </c>
    </row>
    <row r="1086" spans="1:12">
      <c r="A1086" s="63">
        <v>1600</v>
      </c>
      <c r="B1086" s="63" t="s">
        <v>6013</v>
      </c>
      <c r="C1086" s="64" t="s">
        <v>7098</v>
      </c>
      <c r="D1086" s="65">
        <v>42879</v>
      </c>
      <c r="E1086" s="66">
        <v>3</v>
      </c>
      <c r="F1086" s="68"/>
      <c r="G1086" s="66" t="str">
        <f>_xlfn.XLOOKUP(E1086,Kustannuspaikat!$A$3:$A$8,Kustannuspaikat!$B$3:$B$8,"Tarkista KP-numero")</f>
        <v>Seminaarit</v>
      </c>
      <c r="H1086" s="66" t="str">
        <f>_xlfn.XLOOKUP(F1086,Kustannuspaikat!$C$3:$C$13,Kustannuspaikat!$D$3:$D$13,"Tarkista KP-numero")</f>
        <v>Tarkista KP-numero</v>
      </c>
      <c r="I1086" s="67">
        <v>219.6</v>
      </c>
      <c r="J1086" s="68"/>
      <c r="K1086" s="66">
        <v>971</v>
      </c>
      <c r="L1086" s="68" t="s">
        <v>207</v>
      </c>
    </row>
    <row r="1087" spans="1:12">
      <c r="A1087" s="63">
        <v>1600</v>
      </c>
      <c r="B1087" s="63" t="s">
        <v>6013</v>
      </c>
      <c r="C1087" s="64" t="s">
        <v>7099</v>
      </c>
      <c r="D1087" s="65">
        <v>42879</v>
      </c>
      <c r="E1087" s="66">
        <v>6</v>
      </c>
      <c r="F1087" s="66">
        <v>62</v>
      </c>
      <c r="G1087" s="66" t="str">
        <f>_xlfn.XLOOKUP(E1087,Kustannuspaikat!$A$3:$A$8,Kustannuspaikat!$B$3:$B$8,"Tarkista KP-numero")</f>
        <v>Muut palvelut</v>
      </c>
      <c r="H1087" s="66" t="str">
        <f>_xlfn.XLOOKUP(F1087,Kustannuspaikat!$C$3:$C$13,Kustannuspaikat!$D$3:$D$13,"Tarkista KP-numero")</f>
        <v>Tampere</v>
      </c>
      <c r="I1087" s="67">
        <v>902.8</v>
      </c>
      <c r="J1087" s="68"/>
      <c r="K1087" s="66">
        <v>1511</v>
      </c>
      <c r="L1087" s="68" t="s">
        <v>194</v>
      </c>
    </row>
    <row r="1088" spans="1:12">
      <c r="A1088" s="63">
        <v>1600</v>
      </c>
      <c r="B1088" s="63" t="s">
        <v>6013</v>
      </c>
      <c r="C1088" s="64" t="s">
        <v>7100</v>
      </c>
      <c r="D1088" s="65">
        <v>42879</v>
      </c>
      <c r="E1088" s="66">
        <v>6</v>
      </c>
      <c r="F1088" s="66">
        <v>62</v>
      </c>
      <c r="G1088" s="66" t="str">
        <f>_xlfn.XLOOKUP(E1088,Kustannuspaikat!$A$3:$A$8,Kustannuspaikat!$B$3:$B$8,"Tarkista KP-numero")</f>
        <v>Muut palvelut</v>
      </c>
      <c r="H1088" s="66" t="str">
        <f>_xlfn.XLOOKUP(F1088,Kustannuspaikat!$C$3:$C$13,Kustannuspaikat!$D$3:$D$13,"Tarkista KP-numero")</f>
        <v>Tampere</v>
      </c>
      <c r="I1088" s="67">
        <v>902.8</v>
      </c>
      <c r="J1088" s="68"/>
      <c r="K1088" s="66">
        <v>2188</v>
      </c>
      <c r="L1088" s="68" t="s">
        <v>181</v>
      </c>
    </row>
    <row r="1089" spans="1:12">
      <c r="A1089" s="63">
        <v>1600</v>
      </c>
      <c r="B1089" s="63" t="s">
        <v>6013</v>
      </c>
      <c r="C1089" s="64" t="s">
        <v>7101</v>
      </c>
      <c r="D1089" s="65">
        <v>42879</v>
      </c>
      <c r="E1089" s="66">
        <v>6</v>
      </c>
      <c r="F1089" s="66">
        <v>62</v>
      </c>
      <c r="G1089" s="66" t="str">
        <f>_xlfn.XLOOKUP(E1089,Kustannuspaikat!$A$3:$A$8,Kustannuspaikat!$B$3:$B$8,"Tarkista KP-numero")</f>
        <v>Muut palvelut</v>
      </c>
      <c r="H1089" s="66" t="str">
        <f>_xlfn.XLOOKUP(F1089,Kustannuspaikat!$C$3:$C$13,Kustannuspaikat!$D$3:$D$13,"Tarkista KP-numero")</f>
        <v>Tampere</v>
      </c>
      <c r="I1089" s="67">
        <v>1270.02</v>
      </c>
      <c r="J1089" s="68"/>
      <c r="K1089" s="66">
        <v>2815</v>
      </c>
      <c r="L1089" s="68" t="s">
        <v>162</v>
      </c>
    </row>
    <row r="1090" spans="1:12">
      <c r="A1090" s="63">
        <v>1600</v>
      </c>
      <c r="B1090" s="63" t="s">
        <v>6013</v>
      </c>
      <c r="C1090" s="64" t="s">
        <v>7102</v>
      </c>
      <c r="D1090" s="65">
        <v>42879</v>
      </c>
      <c r="E1090" s="66">
        <v>1</v>
      </c>
      <c r="F1090" s="66">
        <v>12</v>
      </c>
      <c r="G1090" s="66" t="str">
        <f>_xlfn.XLOOKUP(E1090,Kustannuspaikat!$A$3:$A$8,Kustannuspaikat!$B$3:$B$8,"Tarkista KP-numero")</f>
        <v>Kirjanpito</v>
      </c>
      <c r="H1090" s="66" t="str">
        <f>_xlfn.XLOOKUP(F1090,Kustannuspaikat!$C$3:$C$13,Kustannuspaikat!$D$3:$D$13,"Tarkista KP-numero")</f>
        <v>Tampere</v>
      </c>
      <c r="I1090" s="67">
        <v>610</v>
      </c>
      <c r="J1090" s="68"/>
      <c r="K1090" s="66">
        <v>1126</v>
      </c>
      <c r="L1090" s="68" t="s">
        <v>201</v>
      </c>
    </row>
    <row r="1091" spans="1:12">
      <c r="A1091" s="63">
        <v>1600</v>
      </c>
      <c r="B1091" s="63" t="s">
        <v>6013</v>
      </c>
      <c r="C1091" s="64" t="s">
        <v>7103</v>
      </c>
      <c r="D1091" s="65">
        <v>42879</v>
      </c>
      <c r="E1091" s="66">
        <v>2</v>
      </c>
      <c r="F1091" s="66">
        <v>22</v>
      </c>
      <c r="G1091" s="66" t="str">
        <f>_xlfn.XLOOKUP(E1091,Kustannuspaikat!$A$3:$A$8,Kustannuspaikat!$B$3:$B$8,"Tarkista KP-numero")</f>
        <v>Konsultointi</v>
      </c>
      <c r="H1091" s="66" t="str">
        <f>_xlfn.XLOOKUP(F1091,Kustannuspaikat!$C$3:$C$13,Kustannuspaikat!$D$3:$D$13,"Tarkista KP-numero")</f>
        <v>Tampere</v>
      </c>
      <c r="I1091" s="67">
        <v>2318</v>
      </c>
      <c r="J1091" s="68"/>
      <c r="K1091" s="66">
        <v>1511</v>
      </c>
      <c r="L1091" s="68" t="s">
        <v>194</v>
      </c>
    </row>
    <row r="1092" spans="1:12">
      <c r="A1092" s="63">
        <v>1600</v>
      </c>
      <c r="B1092" s="63" t="s">
        <v>6013</v>
      </c>
      <c r="C1092" s="64" t="s">
        <v>7104</v>
      </c>
      <c r="D1092" s="65">
        <v>42879</v>
      </c>
      <c r="E1092" s="66">
        <v>6</v>
      </c>
      <c r="F1092" s="66">
        <v>62</v>
      </c>
      <c r="G1092" s="66" t="str">
        <f>_xlfn.XLOOKUP(E1092,Kustannuspaikat!$A$3:$A$8,Kustannuspaikat!$B$3:$B$8,"Tarkista KP-numero")</f>
        <v>Muut palvelut</v>
      </c>
      <c r="H1092" s="66" t="str">
        <f>_xlfn.XLOOKUP(F1092,Kustannuspaikat!$C$3:$C$13,Kustannuspaikat!$D$3:$D$13,"Tarkista KP-numero")</f>
        <v>Tampere</v>
      </c>
      <c r="I1092" s="67">
        <v>1195.5999999999999</v>
      </c>
      <c r="J1092" s="68"/>
      <c r="K1092" s="66">
        <v>1511</v>
      </c>
      <c r="L1092" s="68" t="s">
        <v>194</v>
      </c>
    </row>
    <row r="1093" spans="1:12">
      <c r="A1093" s="63">
        <v>1600</v>
      </c>
      <c r="B1093" s="63" t="s">
        <v>6013</v>
      </c>
      <c r="C1093" s="64" t="s">
        <v>7105</v>
      </c>
      <c r="D1093" s="65">
        <v>42879</v>
      </c>
      <c r="E1093" s="66">
        <v>6</v>
      </c>
      <c r="F1093" s="66">
        <v>62</v>
      </c>
      <c r="G1093" s="66" t="str">
        <f>_xlfn.XLOOKUP(E1093,Kustannuspaikat!$A$3:$A$8,Kustannuspaikat!$B$3:$B$8,"Tarkista KP-numero")</f>
        <v>Muut palvelut</v>
      </c>
      <c r="H1093" s="66" t="str">
        <f>_xlfn.XLOOKUP(F1093,Kustannuspaikat!$C$3:$C$13,Kustannuspaikat!$D$3:$D$13,"Tarkista KP-numero")</f>
        <v>Tampere</v>
      </c>
      <c r="I1093" s="67">
        <v>1195.5999999999999</v>
      </c>
      <c r="J1093" s="68"/>
      <c r="K1093" s="66">
        <v>1511</v>
      </c>
      <c r="L1093" s="68" t="s">
        <v>194</v>
      </c>
    </row>
    <row r="1094" spans="1:12">
      <c r="A1094" s="63">
        <v>1600</v>
      </c>
      <c r="B1094" s="63" t="s">
        <v>6013</v>
      </c>
      <c r="C1094" s="64" t="s">
        <v>7106</v>
      </c>
      <c r="D1094" s="65">
        <v>42879</v>
      </c>
      <c r="E1094" s="66">
        <v>6</v>
      </c>
      <c r="F1094" s="66">
        <v>61</v>
      </c>
      <c r="G1094" s="66" t="str">
        <f>_xlfn.XLOOKUP(E1094,Kustannuspaikat!$A$3:$A$8,Kustannuspaikat!$B$3:$B$8,"Tarkista KP-numero")</f>
        <v>Muut palvelut</v>
      </c>
      <c r="H1094" s="66" t="str">
        <f>_xlfn.XLOOKUP(F1094,Kustannuspaikat!$C$3:$C$13,Kustannuspaikat!$D$3:$D$13,"Tarkista KP-numero")</f>
        <v>Helsinki</v>
      </c>
      <c r="I1094" s="67">
        <v>1054.08</v>
      </c>
      <c r="J1094" s="68"/>
      <c r="K1094" s="66">
        <v>1511</v>
      </c>
      <c r="L1094" s="68" t="s">
        <v>194</v>
      </c>
    </row>
    <row r="1095" spans="1:12">
      <c r="A1095" s="63">
        <v>1600</v>
      </c>
      <c r="B1095" s="63" t="s">
        <v>6013</v>
      </c>
      <c r="C1095" s="64" t="s">
        <v>7107</v>
      </c>
      <c r="D1095" s="65">
        <v>42879</v>
      </c>
      <c r="E1095" s="66">
        <v>3</v>
      </c>
      <c r="F1095" s="68"/>
      <c r="G1095" s="66" t="str">
        <f>_xlfn.XLOOKUP(E1095,Kustannuspaikat!$A$3:$A$8,Kustannuspaikat!$B$3:$B$8,"Tarkista KP-numero")</f>
        <v>Seminaarit</v>
      </c>
      <c r="H1095" s="66" t="str">
        <f>_xlfn.XLOOKUP(F1095,Kustannuspaikat!$C$3:$C$13,Kustannuspaikat!$D$3:$D$13,"Tarkista KP-numero")</f>
        <v>Tarkista KP-numero</v>
      </c>
      <c r="I1095" s="67">
        <v>244</v>
      </c>
      <c r="J1095" s="68"/>
      <c r="K1095" s="66">
        <v>283</v>
      </c>
      <c r="L1095" s="68" t="s">
        <v>250</v>
      </c>
    </row>
    <row r="1096" spans="1:12">
      <c r="A1096" s="63">
        <v>1600</v>
      </c>
      <c r="B1096" s="63" t="s">
        <v>6013</v>
      </c>
      <c r="C1096" s="64" t="s">
        <v>7108</v>
      </c>
      <c r="D1096" s="65">
        <v>42879</v>
      </c>
      <c r="E1096" s="66">
        <v>1</v>
      </c>
      <c r="F1096" s="66">
        <v>12</v>
      </c>
      <c r="G1096" s="66" t="str">
        <f>_xlfn.XLOOKUP(E1096,Kustannuspaikat!$A$3:$A$8,Kustannuspaikat!$B$3:$B$8,"Tarkista KP-numero")</f>
        <v>Kirjanpito</v>
      </c>
      <c r="H1096" s="66" t="str">
        <f>_xlfn.XLOOKUP(F1096,Kustannuspaikat!$C$3:$C$13,Kustannuspaikat!$D$3:$D$13,"Tarkista KP-numero")</f>
        <v>Tampere</v>
      </c>
      <c r="I1096" s="67">
        <v>541.67999999999995</v>
      </c>
      <c r="J1096" s="68"/>
      <c r="K1096" s="66">
        <v>283</v>
      </c>
      <c r="L1096" s="68" t="s">
        <v>250</v>
      </c>
    </row>
    <row r="1097" spans="1:12">
      <c r="A1097" s="63">
        <v>1600</v>
      </c>
      <c r="B1097" s="63" t="s">
        <v>6013</v>
      </c>
      <c r="C1097" s="64" t="s">
        <v>7109</v>
      </c>
      <c r="D1097" s="65">
        <v>42879</v>
      </c>
      <c r="E1097" s="66">
        <v>1</v>
      </c>
      <c r="F1097" s="66">
        <v>11</v>
      </c>
      <c r="G1097" s="66" t="str">
        <f>_xlfn.XLOOKUP(E1097,Kustannuspaikat!$A$3:$A$8,Kustannuspaikat!$B$3:$B$8,"Tarkista KP-numero")</f>
        <v>Kirjanpito</v>
      </c>
      <c r="H1097" s="66" t="str">
        <f>_xlfn.XLOOKUP(F1097,Kustannuspaikat!$C$3:$C$13,Kustannuspaikat!$D$3:$D$13,"Tarkista KP-numero")</f>
        <v>Helsinki</v>
      </c>
      <c r="I1097" s="67">
        <v>5978</v>
      </c>
      <c r="J1097" s="68"/>
      <c r="K1097" s="66">
        <v>100</v>
      </c>
      <c r="L1097" s="68" t="s">
        <v>280</v>
      </c>
    </row>
    <row r="1098" spans="1:12">
      <c r="A1098" s="63">
        <v>1600</v>
      </c>
      <c r="B1098" s="63" t="s">
        <v>6013</v>
      </c>
      <c r="C1098" s="64" t="s">
        <v>7110</v>
      </c>
      <c r="D1098" s="65">
        <v>42879</v>
      </c>
      <c r="E1098" s="66">
        <v>1</v>
      </c>
      <c r="F1098" s="66">
        <v>11</v>
      </c>
      <c r="G1098" s="66" t="str">
        <f>_xlfn.XLOOKUP(E1098,Kustannuspaikat!$A$3:$A$8,Kustannuspaikat!$B$3:$B$8,"Tarkista KP-numero")</f>
        <v>Kirjanpito</v>
      </c>
      <c r="H1098" s="66" t="str">
        <f>_xlfn.XLOOKUP(F1098,Kustannuspaikat!$C$3:$C$13,Kustannuspaikat!$D$3:$D$13,"Tarkista KP-numero")</f>
        <v>Helsinki</v>
      </c>
      <c r="I1098" s="67">
        <v>7295.6</v>
      </c>
      <c r="J1098" s="68"/>
      <c r="K1098" s="66">
        <v>133</v>
      </c>
      <c r="L1098" s="68" t="s">
        <v>269</v>
      </c>
    </row>
    <row r="1099" spans="1:12">
      <c r="A1099" s="63">
        <v>1600</v>
      </c>
      <c r="B1099" s="63" t="s">
        <v>6013</v>
      </c>
      <c r="C1099" s="64" t="s">
        <v>7111</v>
      </c>
      <c r="D1099" s="65">
        <v>42879</v>
      </c>
      <c r="E1099" s="66">
        <v>2</v>
      </c>
      <c r="F1099" s="66">
        <v>22</v>
      </c>
      <c r="G1099" s="66" t="str">
        <f>_xlfn.XLOOKUP(E1099,Kustannuspaikat!$A$3:$A$8,Kustannuspaikat!$B$3:$B$8,"Tarkista KP-numero")</f>
        <v>Konsultointi</v>
      </c>
      <c r="H1099" s="66" t="str">
        <f>_xlfn.XLOOKUP(F1099,Kustannuspaikat!$C$3:$C$13,Kustannuspaikat!$D$3:$D$13,"Tarkista KP-numero")</f>
        <v>Tampere</v>
      </c>
      <c r="I1099" s="67">
        <v>2318</v>
      </c>
      <c r="J1099" s="68"/>
      <c r="K1099" s="66">
        <v>2803</v>
      </c>
      <c r="L1099" s="68" t="s">
        <v>163</v>
      </c>
    </row>
    <row r="1100" spans="1:12">
      <c r="A1100" s="63">
        <v>1600</v>
      </c>
      <c r="B1100" s="63" t="s">
        <v>6013</v>
      </c>
      <c r="C1100" s="64" t="s">
        <v>7112</v>
      </c>
      <c r="D1100" s="65">
        <v>42879</v>
      </c>
      <c r="E1100" s="66">
        <v>2</v>
      </c>
      <c r="F1100" s="66">
        <v>22</v>
      </c>
      <c r="G1100" s="66" t="str">
        <f>_xlfn.XLOOKUP(E1100,Kustannuspaikat!$A$3:$A$8,Kustannuspaikat!$B$3:$B$8,"Tarkista KP-numero")</f>
        <v>Konsultointi</v>
      </c>
      <c r="H1100" s="66" t="str">
        <f>_xlfn.XLOOKUP(F1100,Kustannuspaikat!$C$3:$C$13,Kustannuspaikat!$D$3:$D$13,"Tarkista KP-numero")</f>
        <v>Tampere</v>
      </c>
      <c r="I1100" s="67">
        <v>2318</v>
      </c>
      <c r="J1100" s="68"/>
      <c r="K1100" s="66">
        <v>2803</v>
      </c>
      <c r="L1100" s="68" t="s">
        <v>163</v>
      </c>
    </row>
    <row r="1101" spans="1:12">
      <c r="A1101" s="63">
        <v>1600</v>
      </c>
      <c r="B1101" s="63" t="s">
        <v>6013</v>
      </c>
      <c r="C1101" s="64" t="s">
        <v>7113</v>
      </c>
      <c r="D1101" s="65">
        <v>42879</v>
      </c>
      <c r="E1101" s="66">
        <v>1</v>
      </c>
      <c r="F1101" s="66">
        <v>12</v>
      </c>
      <c r="G1101" s="66" t="str">
        <f>_xlfn.XLOOKUP(E1101,Kustannuspaikat!$A$3:$A$8,Kustannuspaikat!$B$3:$B$8,"Tarkista KP-numero")</f>
        <v>Kirjanpito</v>
      </c>
      <c r="H1101" s="66" t="str">
        <f>_xlfn.XLOOKUP(F1101,Kustannuspaikat!$C$3:$C$13,Kustannuspaikat!$D$3:$D$13,"Tarkista KP-numero")</f>
        <v>Tampere</v>
      </c>
      <c r="I1101" s="67">
        <v>1354.2</v>
      </c>
      <c r="J1101" s="68"/>
      <c r="K1101" s="66">
        <v>2628</v>
      </c>
      <c r="L1101" s="68" t="s">
        <v>167</v>
      </c>
    </row>
    <row r="1102" spans="1:12">
      <c r="A1102" s="63">
        <v>1600</v>
      </c>
      <c r="B1102" s="63" t="s">
        <v>6013</v>
      </c>
      <c r="C1102" s="64" t="s">
        <v>7114</v>
      </c>
      <c r="D1102" s="65">
        <v>42879</v>
      </c>
      <c r="E1102" s="66">
        <v>2</v>
      </c>
      <c r="F1102" s="66">
        <v>22</v>
      </c>
      <c r="G1102" s="66" t="str">
        <f>_xlfn.XLOOKUP(E1102,Kustannuspaikat!$A$3:$A$8,Kustannuspaikat!$B$3:$B$8,"Tarkista KP-numero")</f>
        <v>Konsultointi</v>
      </c>
      <c r="H1102" s="66" t="str">
        <f>_xlfn.XLOOKUP(F1102,Kustannuspaikat!$C$3:$C$13,Kustannuspaikat!$D$3:$D$13,"Tarkista KP-numero")</f>
        <v>Tampere</v>
      </c>
      <c r="I1102" s="67">
        <v>4636</v>
      </c>
      <c r="J1102" s="68"/>
      <c r="K1102" s="66">
        <v>2628</v>
      </c>
      <c r="L1102" s="68" t="s">
        <v>167</v>
      </c>
    </row>
    <row r="1103" spans="1:12">
      <c r="A1103" s="63">
        <v>1600</v>
      </c>
      <c r="B1103" s="63" t="s">
        <v>6013</v>
      </c>
      <c r="C1103" s="64" t="s">
        <v>7115</v>
      </c>
      <c r="D1103" s="65">
        <v>42879</v>
      </c>
      <c r="E1103" s="66">
        <v>2</v>
      </c>
      <c r="F1103" s="66">
        <v>22</v>
      </c>
      <c r="G1103" s="66" t="str">
        <f>_xlfn.XLOOKUP(E1103,Kustannuspaikat!$A$3:$A$8,Kustannuspaikat!$B$3:$B$8,"Tarkista KP-numero")</f>
        <v>Konsultointi</v>
      </c>
      <c r="H1103" s="66" t="str">
        <f>_xlfn.XLOOKUP(F1103,Kustannuspaikat!$C$3:$C$13,Kustannuspaikat!$D$3:$D$13,"Tarkista KP-numero")</f>
        <v>Tampere</v>
      </c>
      <c r="I1103" s="67">
        <v>4636</v>
      </c>
      <c r="J1103" s="68"/>
      <c r="K1103" s="66">
        <v>756</v>
      </c>
      <c r="L1103" s="68" t="s">
        <v>217</v>
      </c>
    </row>
    <row r="1104" spans="1:12">
      <c r="A1104" s="63">
        <v>1600</v>
      </c>
      <c r="B1104" s="63" t="s">
        <v>6013</v>
      </c>
      <c r="C1104" s="64" t="s">
        <v>7116</v>
      </c>
      <c r="D1104" s="65">
        <v>42879</v>
      </c>
      <c r="E1104" s="66">
        <v>2</v>
      </c>
      <c r="F1104" s="66">
        <v>22</v>
      </c>
      <c r="G1104" s="66" t="str">
        <f>_xlfn.XLOOKUP(E1104,Kustannuspaikat!$A$3:$A$8,Kustannuspaikat!$B$3:$B$8,"Tarkista KP-numero")</f>
        <v>Konsultointi</v>
      </c>
      <c r="H1104" s="66" t="str">
        <f>_xlfn.XLOOKUP(F1104,Kustannuspaikat!$C$3:$C$13,Kustannuspaikat!$D$3:$D$13,"Tarkista KP-numero")</f>
        <v>Tampere</v>
      </c>
      <c r="I1104" s="67">
        <v>2318</v>
      </c>
      <c r="J1104" s="68"/>
      <c r="K1104" s="66">
        <v>756</v>
      </c>
      <c r="L1104" s="68" t="s">
        <v>217</v>
      </c>
    </row>
    <row r="1105" spans="1:12">
      <c r="A1105" s="63">
        <v>1600</v>
      </c>
      <c r="B1105" s="63" t="s">
        <v>6013</v>
      </c>
      <c r="C1105" s="64" t="s">
        <v>7117</v>
      </c>
      <c r="D1105" s="65">
        <v>42879</v>
      </c>
      <c r="E1105" s="66">
        <v>2</v>
      </c>
      <c r="F1105" s="66">
        <v>22</v>
      </c>
      <c r="G1105" s="66" t="str">
        <f>_xlfn.XLOOKUP(E1105,Kustannuspaikat!$A$3:$A$8,Kustannuspaikat!$B$3:$B$8,"Tarkista KP-numero")</f>
        <v>Konsultointi</v>
      </c>
      <c r="H1105" s="66" t="str">
        <f>_xlfn.XLOOKUP(F1105,Kustannuspaikat!$C$3:$C$13,Kustannuspaikat!$D$3:$D$13,"Tarkista KP-numero")</f>
        <v>Tampere</v>
      </c>
      <c r="I1105" s="67">
        <v>1878.8</v>
      </c>
      <c r="J1105" s="68"/>
      <c r="K1105" s="66">
        <v>756</v>
      </c>
      <c r="L1105" s="68" t="s">
        <v>217</v>
      </c>
    </row>
    <row r="1106" spans="1:12">
      <c r="A1106" s="63">
        <v>1600</v>
      </c>
      <c r="B1106" s="63" t="s">
        <v>6013</v>
      </c>
      <c r="C1106" s="64" t="s">
        <v>7118</v>
      </c>
      <c r="D1106" s="65">
        <v>42879</v>
      </c>
      <c r="E1106" s="66">
        <v>1</v>
      </c>
      <c r="F1106" s="66">
        <v>12</v>
      </c>
      <c r="G1106" s="66" t="str">
        <f>_xlfn.XLOOKUP(E1106,Kustannuspaikat!$A$3:$A$8,Kustannuspaikat!$B$3:$B$8,"Tarkista KP-numero")</f>
        <v>Kirjanpito</v>
      </c>
      <c r="H1106" s="66" t="str">
        <f>_xlfn.XLOOKUP(F1106,Kustannuspaikat!$C$3:$C$13,Kustannuspaikat!$D$3:$D$13,"Tarkista KP-numero")</f>
        <v>Tampere</v>
      </c>
      <c r="I1106" s="67">
        <v>1005.28</v>
      </c>
      <c r="J1106" s="68"/>
      <c r="K1106" s="66">
        <v>756</v>
      </c>
      <c r="L1106" s="68" t="s">
        <v>217</v>
      </c>
    </row>
    <row r="1107" spans="1:12">
      <c r="A1107" s="63">
        <v>1600</v>
      </c>
      <c r="B1107" s="63" t="s">
        <v>6013</v>
      </c>
      <c r="C1107" s="64" t="s">
        <v>7119</v>
      </c>
      <c r="D1107" s="65">
        <v>42879</v>
      </c>
      <c r="E1107" s="66">
        <v>1</v>
      </c>
      <c r="F1107" s="66">
        <v>12</v>
      </c>
      <c r="G1107" s="66" t="str">
        <f>_xlfn.XLOOKUP(E1107,Kustannuspaikat!$A$3:$A$8,Kustannuspaikat!$B$3:$B$8,"Tarkista KP-numero")</f>
        <v>Kirjanpito</v>
      </c>
      <c r="H1107" s="66" t="str">
        <f>_xlfn.XLOOKUP(F1107,Kustannuspaikat!$C$3:$C$13,Kustannuspaikat!$D$3:$D$13,"Tarkista KP-numero")</f>
        <v>Tampere</v>
      </c>
      <c r="I1107" s="67">
        <v>507.52</v>
      </c>
      <c r="J1107" s="68"/>
      <c r="K1107" s="66">
        <v>756</v>
      </c>
      <c r="L1107" s="68" t="s">
        <v>217</v>
      </c>
    </row>
    <row r="1108" spans="1:12">
      <c r="A1108" s="63">
        <v>1600</v>
      </c>
      <c r="B1108" s="63" t="s">
        <v>6013</v>
      </c>
      <c r="C1108" s="64" t="s">
        <v>7120</v>
      </c>
      <c r="D1108" s="65">
        <v>42879</v>
      </c>
      <c r="E1108" s="66">
        <v>1</v>
      </c>
      <c r="F1108" s="66">
        <v>12</v>
      </c>
      <c r="G1108" s="66" t="str">
        <f>_xlfn.XLOOKUP(E1108,Kustannuspaikat!$A$3:$A$8,Kustannuspaikat!$B$3:$B$8,"Tarkista KP-numero")</f>
        <v>Kirjanpito</v>
      </c>
      <c r="H1108" s="66" t="str">
        <f>_xlfn.XLOOKUP(F1108,Kustannuspaikat!$C$3:$C$13,Kustannuspaikat!$D$3:$D$13,"Tarkista KP-numero")</f>
        <v>Tampere</v>
      </c>
      <c r="I1108" s="67">
        <v>943.06</v>
      </c>
      <c r="J1108" s="68"/>
      <c r="K1108" s="66">
        <v>756</v>
      </c>
      <c r="L1108" s="68" t="s">
        <v>217</v>
      </c>
    </row>
    <row r="1109" spans="1:12">
      <c r="A1109" s="63">
        <v>1600</v>
      </c>
      <c r="B1109" s="63" t="s">
        <v>6013</v>
      </c>
      <c r="C1109" s="64" t="s">
        <v>7121</v>
      </c>
      <c r="D1109" s="65">
        <v>42879</v>
      </c>
      <c r="E1109" s="66">
        <v>1</v>
      </c>
      <c r="F1109" s="66">
        <v>12</v>
      </c>
      <c r="G1109" s="66" t="str">
        <f>_xlfn.XLOOKUP(E1109,Kustannuspaikat!$A$3:$A$8,Kustannuspaikat!$B$3:$B$8,"Tarkista KP-numero")</f>
        <v>Kirjanpito</v>
      </c>
      <c r="H1109" s="66" t="str">
        <f>_xlfn.XLOOKUP(F1109,Kustannuspaikat!$C$3:$C$13,Kustannuspaikat!$D$3:$D$13,"Tarkista KP-numero")</f>
        <v>Tampere</v>
      </c>
      <c r="I1109" s="67">
        <v>1135.82</v>
      </c>
      <c r="J1109" s="68"/>
      <c r="K1109" s="66">
        <v>811</v>
      </c>
      <c r="L1109" s="68" t="s">
        <v>214</v>
      </c>
    </row>
    <row r="1110" spans="1:12">
      <c r="A1110" s="63">
        <v>1600</v>
      </c>
      <c r="B1110" s="63" t="s">
        <v>6013</v>
      </c>
      <c r="C1110" s="64" t="s">
        <v>7122</v>
      </c>
      <c r="D1110" s="65">
        <v>42879</v>
      </c>
      <c r="E1110" s="66">
        <v>1</v>
      </c>
      <c r="F1110" s="66">
        <v>12</v>
      </c>
      <c r="G1110" s="66" t="str">
        <f>_xlfn.XLOOKUP(E1110,Kustannuspaikat!$A$3:$A$8,Kustannuspaikat!$B$3:$B$8,"Tarkista KP-numero")</f>
        <v>Kirjanpito</v>
      </c>
      <c r="H1110" s="66" t="str">
        <f>_xlfn.XLOOKUP(F1110,Kustannuspaikat!$C$3:$C$13,Kustannuspaikat!$D$3:$D$13,"Tarkista KP-numero")</f>
        <v>Tampere</v>
      </c>
      <c r="I1110" s="67">
        <v>915</v>
      </c>
      <c r="J1110" s="68"/>
      <c r="K1110" s="66">
        <v>2432</v>
      </c>
      <c r="L1110" s="68" t="s">
        <v>176</v>
      </c>
    </row>
    <row r="1111" spans="1:12">
      <c r="A1111" s="63">
        <v>1600</v>
      </c>
      <c r="B1111" s="63" t="s">
        <v>6013</v>
      </c>
      <c r="C1111" s="64" t="s">
        <v>7123</v>
      </c>
      <c r="D1111" s="65">
        <v>42879</v>
      </c>
      <c r="E1111" s="66">
        <v>1</v>
      </c>
      <c r="F1111" s="66">
        <v>12</v>
      </c>
      <c r="G1111" s="66" t="str">
        <f>_xlfn.XLOOKUP(E1111,Kustannuspaikat!$A$3:$A$8,Kustannuspaikat!$B$3:$B$8,"Tarkista KP-numero")</f>
        <v>Kirjanpito</v>
      </c>
      <c r="H1111" s="66" t="str">
        <f>_xlfn.XLOOKUP(F1111,Kustannuspaikat!$C$3:$C$13,Kustannuspaikat!$D$3:$D$13,"Tarkista KP-numero")</f>
        <v>Tampere</v>
      </c>
      <c r="I1111" s="67">
        <v>122</v>
      </c>
      <c r="J1111" s="68"/>
      <c r="K1111" s="66">
        <v>611</v>
      </c>
      <c r="L1111" s="68" t="s">
        <v>227</v>
      </c>
    </row>
    <row r="1112" spans="1:12">
      <c r="A1112" s="63">
        <v>1600</v>
      </c>
      <c r="B1112" s="63" t="s">
        <v>6013</v>
      </c>
      <c r="C1112" s="64" t="s">
        <v>7124</v>
      </c>
      <c r="D1112" s="65">
        <v>42879</v>
      </c>
      <c r="E1112" s="66">
        <v>1</v>
      </c>
      <c r="F1112" s="66">
        <v>12</v>
      </c>
      <c r="G1112" s="66" t="str">
        <f>_xlfn.XLOOKUP(E1112,Kustannuspaikat!$A$3:$A$8,Kustannuspaikat!$B$3:$B$8,"Tarkista KP-numero")</f>
        <v>Kirjanpito</v>
      </c>
      <c r="H1112" s="66" t="str">
        <f>_xlfn.XLOOKUP(F1112,Kustannuspaikat!$C$3:$C$13,Kustannuspaikat!$D$3:$D$13,"Tarkista KP-numero")</f>
        <v>Tampere</v>
      </c>
      <c r="I1112" s="67">
        <v>610</v>
      </c>
      <c r="J1112" s="68"/>
      <c r="K1112" s="66">
        <v>2341</v>
      </c>
      <c r="L1112" s="68" t="s">
        <v>177</v>
      </c>
    </row>
    <row r="1113" spans="1:12">
      <c r="A1113" s="63">
        <v>1600</v>
      </c>
      <c r="B1113" s="63" t="s">
        <v>6013</v>
      </c>
      <c r="C1113" s="64" t="s">
        <v>7125</v>
      </c>
      <c r="D1113" s="65">
        <v>42879</v>
      </c>
      <c r="E1113" s="66">
        <v>1</v>
      </c>
      <c r="F1113" s="66">
        <v>12</v>
      </c>
      <c r="G1113" s="66" t="str">
        <f>_xlfn.XLOOKUP(E1113,Kustannuspaikat!$A$3:$A$8,Kustannuspaikat!$B$3:$B$8,"Tarkista KP-numero")</f>
        <v>Kirjanpito</v>
      </c>
      <c r="H1113" s="66" t="str">
        <f>_xlfn.XLOOKUP(F1113,Kustannuspaikat!$C$3:$C$13,Kustannuspaikat!$D$3:$D$13,"Tarkista KP-numero")</f>
        <v>Tampere</v>
      </c>
      <c r="I1113" s="67">
        <v>427</v>
      </c>
      <c r="J1113" s="68"/>
      <c r="K1113" s="66">
        <v>1440</v>
      </c>
      <c r="L1113" s="68" t="s">
        <v>195</v>
      </c>
    </row>
    <row r="1114" spans="1:12">
      <c r="A1114" s="63">
        <v>1600</v>
      </c>
      <c r="B1114" s="63" t="s">
        <v>6013</v>
      </c>
      <c r="C1114" s="64" t="s">
        <v>7126</v>
      </c>
      <c r="D1114" s="65">
        <v>42879</v>
      </c>
      <c r="E1114" s="66">
        <v>1</v>
      </c>
      <c r="F1114" s="66">
        <v>12</v>
      </c>
      <c r="G1114" s="66" t="str">
        <f>_xlfn.XLOOKUP(E1114,Kustannuspaikat!$A$3:$A$8,Kustannuspaikat!$B$3:$B$8,"Tarkista KP-numero")</f>
        <v>Kirjanpito</v>
      </c>
      <c r="H1114" s="66" t="str">
        <f>_xlfn.XLOOKUP(F1114,Kustannuspaikat!$C$3:$C$13,Kustannuspaikat!$D$3:$D$13,"Tarkista KP-numero")</f>
        <v>Tampere</v>
      </c>
      <c r="I1114" s="67">
        <v>1005.28</v>
      </c>
      <c r="J1114" s="68"/>
      <c r="K1114" s="66">
        <v>2432</v>
      </c>
      <c r="L1114" s="68" t="s">
        <v>176</v>
      </c>
    </row>
    <row r="1115" spans="1:12">
      <c r="A1115" s="63">
        <v>1600</v>
      </c>
      <c r="B1115" s="63" t="s">
        <v>6013</v>
      </c>
      <c r="C1115" s="64" t="s">
        <v>7127</v>
      </c>
      <c r="D1115" s="65">
        <v>42879</v>
      </c>
      <c r="E1115" s="66">
        <v>1</v>
      </c>
      <c r="F1115" s="66">
        <v>12</v>
      </c>
      <c r="G1115" s="66" t="str">
        <f>_xlfn.XLOOKUP(E1115,Kustannuspaikat!$A$3:$A$8,Kustannuspaikat!$B$3:$B$8,"Tarkista KP-numero")</f>
        <v>Kirjanpito</v>
      </c>
      <c r="H1115" s="66" t="str">
        <f>_xlfn.XLOOKUP(F1115,Kustannuspaikat!$C$3:$C$13,Kustannuspaikat!$D$3:$D$13,"Tarkista KP-numero")</f>
        <v>Tampere</v>
      </c>
      <c r="I1115" s="67">
        <v>1217.56</v>
      </c>
      <c r="J1115" s="68"/>
      <c r="K1115" s="66">
        <v>440</v>
      </c>
      <c r="L1115" s="68" t="s">
        <v>239</v>
      </c>
    </row>
    <row r="1116" spans="1:12">
      <c r="A1116" s="63">
        <v>1600</v>
      </c>
      <c r="B1116" s="63" t="s">
        <v>6013</v>
      </c>
      <c r="C1116" s="64" t="s">
        <v>7128</v>
      </c>
      <c r="D1116" s="65">
        <v>42879</v>
      </c>
      <c r="E1116" s="66">
        <v>6</v>
      </c>
      <c r="F1116" s="66">
        <v>61</v>
      </c>
      <c r="G1116" s="66" t="str">
        <f>_xlfn.XLOOKUP(E1116,Kustannuspaikat!$A$3:$A$8,Kustannuspaikat!$B$3:$B$8,"Tarkista KP-numero")</f>
        <v>Muut palvelut</v>
      </c>
      <c r="H1116" s="66" t="str">
        <f>_xlfn.XLOOKUP(F1116,Kustannuspaikat!$C$3:$C$13,Kustannuspaikat!$D$3:$D$13,"Tarkista KP-numero")</f>
        <v>Helsinki</v>
      </c>
      <c r="I1116" s="67">
        <v>841.8</v>
      </c>
      <c r="J1116" s="68"/>
      <c r="K1116" s="66">
        <v>2178</v>
      </c>
      <c r="L1116" s="68" t="s">
        <v>182</v>
      </c>
    </row>
    <row r="1117" spans="1:12">
      <c r="A1117" s="63">
        <v>1600</v>
      </c>
      <c r="B1117" s="63" t="s">
        <v>6013</v>
      </c>
      <c r="C1117" s="64" t="s">
        <v>7129</v>
      </c>
      <c r="D1117" s="65">
        <v>42879</v>
      </c>
      <c r="E1117" s="66">
        <v>6</v>
      </c>
      <c r="F1117" s="66">
        <v>61</v>
      </c>
      <c r="G1117" s="66" t="str">
        <f>_xlfn.XLOOKUP(E1117,Kustannuspaikat!$A$3:$A$8,Kustannuspaikat!$B$3:$B$8,"Tarkista KP-numero")</f>
        <v>Muut palvelut</v>
      </c>
      <c r="H1117" s="66" t="str">
        <f>_xlfn.XLOOKUP(F1117,Kustannuspaikat!$C$3:$C$13,Kustannuspaikat!$D$3:$D$13,"Tarkista KP-numero")</f>
        <v>Helsinki</v>
      </c>
      <c r="I1117" s="67">
        <v>841.8</v>
      </c>
      <c r="J1117" s="68"/>
      <c r="K1117" s="66">
        <v>2178</v>
      </c>
      <c r="L1117" s="68" t="s">
        <v>182</v>
      </c>
    </row>
    <row r="1118" spans="1:12">
      <c r="A1118" s="63">
        <v>1600</v>
      </c>
      <c r="B1118" s="63" t="s">
        <v>6013</v>
      </c>
      <c r="C1118" s="64" t="s">
        <v>7130</v>
      </c>
      <c r="D1118" s="65">
        <v>42879</v>
      </c>
      <c r="E1118" s="66">
        <v>2</v>
      </c>
      <c r="F1118" s="66">
        <v>23</v>
      </c>
      <c r="G1118" s="66" t="str">
        <f>_xlfn.XLOOKUP(E1118,Kustannuspaikat!$A$3:$A$8,Kustannuspaikat!$B$3:$B$8,"Tarkista KP-numero")</f>
        <v>Konsultointi</v>
      </c>
      <c r="H1118" s="66" t="str">
        <f>_xlfn.XLOOKUP(F1118,Kustannuspaikat!$C$3:$C$13,Kustannuspaikat!$D$3:$D$13,"Tarkista KP-numero")</f>
        <v>Turku</v>
      </c>
      <c r="I1118" s="67">
        <v>732</v>
      </c>
      <c r="J1118" s="68"/>
      <c r="K1118" s="66">
        <v>2178</v>
      </c>
      <c r="L1118" s="68" t="s">
        <v>182</v>
      </c>
    </row>
    <row r="1119" spans="1:12">
      <c r="A1119" s="63">
        <v>1600</v>
      </c>
      <c r="B1119" s="63" t="s">
        <v>6013</v>
      </c>
      <c r="C1119" s="64" t="s">
        <v>7131</v>
      </c>
      <c r="D1119" s="65">
        <v>42879</v>
      </c>
      <c r="E1119" s="66">
        <v>6</v>
      </c>
      <c r="F1119" s="66">
        <v>62</v>
      </c>
      <c r="G1119" s="66" t="str">
        <f>_xlfn.XLOOKUP(E1119,Kustannuspaikat!$A$3:$A$8,Kustannuspaikat!$B$3:$B$8,"Tarkista KP-numero")</f>
        <v>Muut palvelut</v>
      </c>
      <c r="H1119" s="66" t="str">
        <f>_xlfn.XLOOKUP(F1119,Kustannuspaikat!$C$3:$C$13,Kustannuspaikat!$D$3:$D$13,"Tarkista KP-numero")</f>
        <v>Tampere</v>
      </c>
      <c r="I1119" s="67">
        <v>1534.76</v>
      </c>
      <c r="J1119" s="68"/>
      <c r="K1119" s="66">
        <v>2077</v>
      </c>
      <c r="L1119" s="68" t="s">
        <v>186</v>
      </c>
    </row>
    <row r="1120" spans="1:12">
      <c r="A1120" s="63">
        <v>1600</v>
      </c>
      <c r="B1120" s="63" t="s">
        <v>6013</v>
      </c>
      <c r="C1120" s="64" t="s">
        <v>7132</v>
      </c>
      <c r="D1120" s="65">
        <v>42879</v>
      </c>
      <c r="E1120" s="66">
        <v>1</v>
      </c>
      <c r="F1120" s="66">
        <v>12</v>
      </c>
      <c r="G1120" s="66" t="str">
        <f>_xlfn.XLOOKUP(E1120,Kustannuspaikat!$A$3:$A$8,Kustannuspaikat!$B$3:$B$8,"Tarkista KP-numero")</f>
        <v>Kirjanpito</v>
      </c>
      <c r="H1120" s="66" t="str">
        <f>_xlfn.XLOOKUP(F1120,Kustannuspaikat!$C$3:$C$13,Kustannuspaikat!$D$3:$D$13,"Tarkista KP-numero")</f>
        <v>Tampere</v>
      </c>
      <c r="I1120" s="67">
        <v>3246.42</v>
      </c>
      <c r="J1120" s="68"/>
      <c r="K1120" s="66">
        <v>2077</v>
      </c>
      <c r="L1120" s="68" t="s">
        <v>186</v>
      </c>
    </row>
    <row r="1121" spans="1:12">
      <c r="A1121" s="63">
        <v>1600</v>
      </c>
      <c r="B1121" s="63" t="s">
        <v>6013</v>
      </c>
      <c r="C1121" s="64" t="s">
        <v>7133</v>
      </c>
      <c r="D1121" s="65">
        <v>42879</v>
      </c>
      <c r="E1121" s="66">
        <v>1</v>
      </c>
      <c r="F1121" s="66">
        <v>11</v>
      </c>
      <c r="G1121" s="66" t="str">
        <f>_xlfn.XLOOKUP(E1121,Kustannuspaikat!$A$3:$A$8,Kustannuspaikat!$B$3:$B$8,"Tarkista KP-numero")</f>
        <v>Kirjanpito</v>
      </c>
      <c r="H1121" s="66" t="str">
        <f>_xlfn.XLOOKUP(F1121,Kustannuspaikat!$C$3:$C$13,Kustannuspaikat!$D$3:$D$13,"Tarkista KP-numero")</f>
        <v>Helsinki</v>
      </c>
      <c r="I1121" s="67">
        <v>7817.76</v>
      </c>
      <c r="J1121" s="68"/>
      <c r="K1121" s="66">
        <v>949</v>
      </c>
      <c r="L1121" s="68" t="s">
        <v>208</v>
      </c>
    </row>
    <row r="1122" spans="1:12">
      <c r="A1122" s="63">
        <v>1600</v>
      </c>
      <c r="B1122" s="63" t="s">
        <v>6013</v>
      </c>
      <c r="C1122" s="64" t="s">
        <v>7134</v>
      </c>
      <c r="D1122" s="65">
        <v>42879</v>
      </c>
      <c r="E1122" s="66">
        <v>2</v>
      </c>
      <c r="F1122" s="66">
        <v>22</v>
      </c>
      <c r="G1122" s="66" t="str">
        <f>_xlfn.XLOOKUP(E1122,Kustannuspaikat!$A$3:$A$8,Kustannuspaikat!$B$3:$B$8,"Tarkista KP-numero")</f>
        <v>Konsultointi</v>
      </c>
      <c r="H1122" s="66" t="str">
        <f>_xlfn.XLOOKUP(F1122,Kustannuspaikat!$C$3:$C$13,Kustannuspaikat!$D$3:$D$13,"Tarkista KP-numero")</f>
        <v>Tampere</v>
      </c>
      <c r="I1122" s="67">
        <v>1342</v>
      </c>
      <c r="J1122" s="68"/>
      <c r="K1122" s="66">
        <v>949</v>
      </c>
      <c r="L1122" s="68" t="s">
        <v>208</v>
      </c>
    </row>
    <row r="1123" spans="1:12">
      <c r="A1123" s="63">
        <v>1600</v>
      </c>
      <c r="B1123" s="63" t="s">
        <v>6013</v>
      </c>
      <c r="C1123" s="64" t="s">
        <v>7135</v>
      </c>
      <c r="D1123" s="65">
        <v>42879</v>
      </c>
      <c r="E1123" s="66">
        <v>6</v>
      </c>
      <c r="F1123" s="66">
        <v>62</v>
      </c>
      <c r="G1123" s="66" t="str">
        <f>_xlfn.XLOOKUP(E1123,Kustannuspaikat!$A$3:$A$8,Kustannuspaikat!$B$3:$B$8,"Tarkista KP-numero")</f>
        <v>Muut palvelut</v>
      </c>
      <c r="H1123" s="66" t="str">
        <f>_xlfn.XLOOKUP(F1123,Kustannuspaikat!$C$3:$C$13,Kustannuspaikat!$D$3:$D$13,"Tarkista KP-numero")</f>
        <v>Tampere</v>
      </c>
      <c r="I1123" s="67">
        <v>902.8</v>
      </c>
      <c r="J1123" s="68"/>
      <c r="K1123" s="66">
        <v>1805</v>
      </c>
      <c r="L1123" s="68" t="s">
        <v>192</v>
      </c>
    </row>
    <row r="1124" spans="1:12">
      <c r="A1124" s="63">
        <v>1600</v>
      </c>
      <c r="B1124" s="63" t="s">
        <v>6013</v>
      </c>
      <c r="C1124" s="64" t="s">
        <v>7136</v>
      </c>
      <c r="D1124" s="65">
        <v>42879</v>
      </c>
      <c r="E1124" s="66">
        <v>2</v>
      </c>
      <c r="F1124" s="66">
        <v>22</v>
      </c>
      <c r="G1124" s="66" t="str">
        <f>_xlfn.XLOOKUP(E1124,Kustannuspaikat!$A$3:$A$8,Kustannuspaikat!$B$3:$B$8,"Tarkista KP-numero")</f>
        <v>Konsultointi</v>
      </c>
      <c r="H1124" s="66" t="str">
        <f>_xlfn.XLOOKUP(F1124,Kustannuspaikat!$C$3:$C$13,Kustannuspaikat!$D$3:$D$13,"Tarkista KP-numero")</f>
        <v>Tampere</v>
      </c>
      <c r="I1124" s="67">
        <v>2318</v>
      </c>
      <c r="J1124" s="68"/>
      <c r="K1124" s="66">
        <v>111</v>
      </c>
      <c r="L1124" s="68" t="s">
        <v>272</v>
      </c>
    </row>
    <row r="1125" spans="1:12">
      <c r="A1125" s="63">
        <v>1600</v>
      </c>
      <c r="B1125" s="63" t="s">
        <v>6013</v>
      </c>
      <c r="C1125" s="64" t="s">
        <v>7137</v>
      </c>
      <c r="D1125" s="65">
        <v>42879</v>
      </c>
      <c r="E1125" s="66">
        <v>6</v>
      </c>
      <c r="F1125" s="66">
        <v>61</v>
      </c>
      <c r="G1125" s="66" t="str">
        <f>_xlfn.XLOOKUP(E1125,Kustannuspaikat!$A$3:$A$8,Kustannuspaikat!$B$3:$B$8,"Tarkista KP-numero")</f>
        <v>Muut palvelut</v>
      </c>
      <c r="H1125" s="66" t="str">
        <f>_xlfn.XLOOKUP(F1125,Kustannuspaikat!$C$3:$C$13,Kustannuspaikat!$D$3:$D$13,"Tarkista KP-numero")</f>
        <v>Helsinki</v>
      </c>
      <c r="I1125" s="67">
        <v>12980.8</v>
      </c>
      <c r="J1125" s="68"/>
      <c r="K1125" s="66">
        <v>111</v>
      </c>
      <c r="L1125" s="68" t="s">
        <v>272</v>
      </c>
    </row>
    <row r="1126" spans="1:12">
      <c r="A1126" s="63">
        <v>1600</v>
      </c>
      <c r="B1126" s="63" t="s">
        <v>6013</v>
      </c>
      <c r="C1126" s="64" t="s">
        <v>7138</v>
      </c>
      <c r="D1126" s="65">
        <v>42879</v>
      </c>
      <c r="E1126" s="66">
        <v>2</v>
      </c>
      <c r="F1126" s="66">
        <v>22</v>
      </c>
      <c r="G1126" s="66" t="str">
        <f>_xlfn.XLOOKUP(E1126,Kustannuspaikat!$A$3:$A$8,Kustannuspaikat!$B$3:$B$8,"Tarkista KP-numero")</f>
        <v>Konsultointi</v>
      </c>
      <c r="H1126" s="66" t="str">
        <f>_xlfn.XLOOKUP(F1126,Kustannuspaikat!$C$3:$C$13,Kustannuspaikat!$D$3:$D$13,"Tarkista KP-numero")</f>
        <v>Tampere</v>
      </c>
      <c r="I1126" s="67">
        <v>1342</v>
      </c>
      <c r="J1126" s="68"/>
      <c r="K1126" s="66">
        <v>1268</v>
      </c>
      <c r="L1126" s="68" t="s">
        <v>198</v>
      </c>
    </row>
    <row r="1127" spans="1:12">
      <c r="A1127" s="63">
        <v>1600</v>
      </c>
      <c r="B1127" s="63" t="s">
        <v>6013</v>
      </c>
      <c r="C1127" s="64" t="s">
        <v>7139</v>
      </c>
      <c r="D1127" s="65">
        <v>42879</v>
      </c>
      <c r="E1127" s="66">
        <v>6</v>
      </c>
      <c r="F1127" s="66">
        <v>61</v>
      </c>
      <c r="G1127" s="66" t="str">
        <f>_xlfn.XLOOKUP(E1127,Kustannuspaikat!$A$3:$A$8,Kustannuspaikat!$B$3:$B$8,"Tarkista KP-numero")</f>
        <v>Muut palvelut</v>
      </c>
      <c r="H1127" s="66" t="str">
        <f>_xlfn.XLOOKUP(F1127,Kustannuspaikat!$C$3:$C$13,Kustannuspaikat!$D$3:$D$13,"Tarkista KP-numero")</f>
        <v>Helsinki</v>
      </c>
      <c r="I1127" s="67">
        <v>3294</v>
      </c>
      <c r="J1127" s="68"/>
      <c r="K1127" s="66">
        <v>1268</v>
      </c>
      <c r="L1127" s="68" t="s">
        <v>198</v>
      </c>
    </row>
    <row r="1128" spans="1:12">
      <c r="A1128" s="63">
        <v>1600</v>
      </c>
      <c r="B1128" s="63" t="s">
        <v>6013</v>
      </c>
      <c r="C1128" s="64" t="s">
        <v>7140</v>
      </c>
      <c r="D1128" s="65">
        <v>42879</v>
      </c>
      <c r="E1128" s="66">
        <v>6</v>
      </c>
      <c r="F1128" s="66">
        <v>62</v>
      </c>
      <c r="G1128" s="66" t="str">
        <f>_xlfn.XLOOKUP(E1128,Kustannuspaikat!$A$3:$A$8,Kustannuspaikat!$B$3:$B$8,"Tarkista KP-numero")</f>
        <v>Muut palvelut</v>
      </c>
      <c r="H1128" s="66" t="str">
        <f>_xlfn.XLOOKUP(F1128,Kustannuspaikat!$C$3:$C$13,Kustannuspaikat!$D$3:$D$13,"Tarkista KP-numero")</f>
        <v>Tampere</v>
      </c>
      <c r="I1128" s="67">
        <v>1354.2</v>
      </c>
      <c r="J1128" s="68"/>
      <c r="K1128" s="66">
        <v>3126</v>
      </c>
      <c r="L1128" s="68" t="s">
        <v>150</v>
      </c>
    </row>
    <row r="1129" spans="1:12">
      <c r="A1129" s="63">
        <v>1600</v>
      </c>
      <c r="B1129" s="63" t="s">
        <v>6013</v>
      </c>
      <c r="C1129" s="64" t="s">
        <v>7141</v>
      </c>
      <c r="D1129" s="65">
        <v>42879</v>
      </c>
      <c r="E1129" s="66">
        <v>2</v>
      </c>
      <c r="F1129" s="66">
        <v>22</v>
      </c>
      <c r="G1129" s="66" t="str">
        <f>_xlfn.XLOOKUP(E1129,Kustannuspaikat!$A$3:$A$8,Kustannuspaikat!$B$3:$B$8,"Tarkista KP-numero")</f>
        <v>Konsultointi</v>
      </c>
      <c r="H1129" s="66" t="str">
        <f>_xlfn.XLOOKUP(F1129,Kustannuspaikat!$C$3:$C$13,Kustannuspaikat!$D$3:$D$13,"Tarkista KP-numero")</f>
        <v>Tampere</v>
      </c>
      <c r="I1129" s="67">
        <v>1006.5</v>
      </c>
      <c r="J1129" s="68"/>
      <c r="K1129" s="66">
        <v>3126</v>
      </c>
      <c r="L1129" s="68" t="s">
        <v>150</v>
      </c>
    </row>
    <row r="1130" spans="1:12">
      <c r="A1130" s="63">
        <v>1600</v>
      </c>
      <c r="B1130" s="63" t="s">
        <v>6013</v>
      </c>
      <c r="C1130" s="64" t="s">
        <v>7142</v>
      </c>
      <c r="D1130" s="65">
        <v>42879</v>
      </c>
      <c r="E1130" s="66">
        <v>2</v>
      </c>
      <c r="F1130" s="66">
        <v>22</v>
      </c>
      <c r="G1130" s="66" t="str">
        <f>_xlfn.XLOOKUP(E1130,Kustannuspaikat!$A$3:$A$8,Kustannuspaikat!$B$3:$B$8,"Tarkista KP-numero")</f>
        <v>Konsultointi</v>
      </c>
      <c r="H1130" s="66" t="str">
        <f>_xlfn.XLOOKUP(F1130,Kustannuspaikat!$C$3:$C$13,Kustannuspaikat!$D$3:$D$13,"Tarkista KP-numero")</f>
        <v>Tampere</v>
      </c>
      <c r="I1130" s="67">
        <v>2086.1999999999998</v>
      </c>
      <c r="J1130" s="68"/>
      <c r="K1130" s="66">
        <v>3077</v>
      </c>
      <c r="L1130" s="68" t="s">
        <v>154</v>
      </c>
    </row>
    <row r="1131" spans="1:12">
      <c r="A1131" s="63">
        <v>1600</v>
      </c>
      <c r="B1131" s="63" t="s">
        <v>6013</v>
      </c>
      <c r="C1131" s="64" t="s">
        <v>7143</v>
      </c>
      <c r="D1131" s="65">
        <v>42879</v>
      </c>
      <c r="E1131" s="66">
        <v>6</v>
      </c>
      <c r="F1131" s="66">
        <v>63</v>
      </c>
      <c r="G1131" s="66" t="str">
        <f>_xlfn.XLOOKUP(E1131,Kustannuspaikat!$A$3:$A$8,Kustannuspaikat!$B$3:$B$8,"Tarkista KP-numero")</f>
        <v>Muut palvelut</v>
      </c>
      <c r="H1131" s="66" t="str">
        <f>_xlfn.XLOOKUP(F1131,Kustannuspaikat!$C$3:$C$13,Kustannuspaikat!$D$3:$D$13,"Tarkista KP-numero")</f>
        <v>Tarkista KP-numero</v>
      </c>
      <c r="I1131" s="67">
        <v>4071.75</v>
      </c>
      <c r="J1131" s="68"/>
      <c r="K1131" s="66">
        <v>3077</v>
      </c>
      <c r="L1131" s="68" t="s">
        <v>154</v>
      </c>
    </row>
    <row r="1132" spans="1:12">
      <c r="A1132" s="63">
        <v>1600</v>
      </c>
      <c r="B1132" s="63" t="s">
        <v>6013</v>
      </c>
      <c r="C1132" s="64" t="s">
        <v>7144</v>
      </c>
      <c r="D1132" s="65">
        <v>42879</v>
      </c>
      <c r="E1132" s="66">
        <v>2</v>
      </c>
      <c r="F1132" s="66">
        <v>22</v>
      </c>
      <c r="G1132" s="66" t="str">
        <f>_xlfn.XLOOKUP(E1132,Kustannuspaikat!$A$3:$A$8,Kustannuspaikat!$B$3:$B$8,"Tarkista KP-numero")</f>
        <v>Konsultointi</v>
      </c>
      <c r="H1132" s="66" t="str">
        <f>_xlfn.XLOOKUP(F1132,Kustannuspaikat!$C$3:$C$13,Kustannuspaikat!$D$3:$D$13,"Tarkista KP-numero")</f>
        <v>Tampere</v>
      </c>
      <c r="I1132" s="67">
        <v>2318</v>
      </c>
      <c r="J1132" s="68"/>
      <c r="K1132" s="66">
        <v>3077</v>
      </c>
      <c r="L1132" s="68" t="s">
        <v>154</v>
      </c>
    </row>
    <row r="1133" spans="1:12">
      <c r="A1133" s="63">
        <v>1600</v>
      </c>
      <c r="B1133" s="63" t="s">
        <v>6013</v>
      </c>
      <c r="C1133" s="64" t="s">
        <v>7145</v>
      </c>
      <c r="D1133" s="65">
        <v>42880</v>
      </c>
      <c r="E1133" s="66">
        <v>1</v>
      </c>
      <c r="F1133" s="66">
        <v>11</v>
      </c>
      <c r="G1133" s="66" t="str">
        <f>_xlfn.XLOOKUP(E1133,Kustannuspaikat!$A$3:$A$8,Kustannuspaikat!$B$3:$B$8,"Tarkista KP-numero")</f>
        <v>Kirjanpito</v>
      </c>
      <c r="H1133" s="66" t="str">
        <f>_xlfn.XLOOKUP(F1133,Kustannuspaikat!$C$3:$C$13,Kustannuspaikat!$D$3:$D$13,"Tarkista KP-numero")</f>
        <v>Helsinki</v>
      </c>
      <c r="I1133" s="67">
        <v>8285.73</v>
      </c>
      <c r="J1133" s="68"/>
      <c r="K1133" s="66">
        <v>515</v>
      </c>
      <c r="L1133" s="68" t="s">
        <v>234</v>
      </c>
    </row>
    <row r="1134" spans="1:12">
      <c r="A1134" s="63">
        <v>1600</v>
      </c>
      <c r="B1134" s="63" t="s">
        <v>6013</v>
      </c>
      <c r="C1134" s="64" t="s">
        <v>7146</v>
      </c>
      <c r="D1134" s="65">
        <v>42882</v>
      </c>
      <c r="E1134" s="66">
        <v>1</v>
      </c>
      <c r="F1134" s="66">
        <v>12</v>
      </c>
      <c r="G1134" s="66" t="str">
        <f>_xlfn.XLOOKUP(E1134,Kustannuspaikat!$A$3:$A$8,Kustannuspaikat!$B$3:$B$8,"Tarkista KP-numero")</f>
        <v>Kirjanpito</v>
      </c>
      <c r="H1134" s="66" t="str">
        <f>_xlfn.XLOOKUP(F1134,Kustannuspaikat!$C$3:$C$13,Kustannuspaikat!$D$3:$D$13,"Tarkista KP-numero")</f>
        <v>Tampere</v>
      </c>
      <c r="I1134" s="68"/>
      <c r="J1134" s="67">
        <v>-1610.4</v>
      </c>
      <c r="K1134" s="66">
        <v>756</v>
      </c>
      <c r="L1134" s="68" t="s">
        <v>217</v>
      </c>
    </row>
    <row r="1135" spans="1:12">
      <c r="A1135" s="63">
        <v>1600</v>
      </c>
      <c r="B1135" s="63" t="s">
        <v>6013</v>
      </c>
      <c r="C1135" s="64" t="s">
        <v>7147</v>
      </c>
      <c r="D1135" s="65">
        <v>42882</v>
      </c>
      <c r="E1135" s="66">
        <v>1</v>
      </c>
      <c r="F1135" s="66">
        <v>12</v>
      </c>
      <c r="G1135" s="66" t="str">
        <f>_xlfn.XLOOKUP(E1135,Kustannuspaikat!$A$3:$A$8,Kustannuspaikat!$B$3:$B$8,"Tarkista KP-numero")</f>
        <v>Kirjanpito</v>
      </c>
      <c r="H1135" s="66" t="str">
        <f>_xlfn.XLOOKUP(F1135,Kustannuspaikat!$C$3:$C$13,Kustannuspaikat!$D$3:$D$13,"Tarkista KP-numero")</f>
        <v>Tampere</v>
      </c>
      <c r="I1135" s="67">
        <v>1610.4</v>
      </c>
      <c r="J1135" s="68"/>
      <c r="K1135" s="66">
        <v>1440</v>
      </c>
      <c r="L1135" s="68" t="s">
        <v>195</v>
      </c>
    </row>
    <row r="1136" spans="1:12">
      <c r="A1136" s="63">
        <v>1600</v>
      </c>
      <c r="B1136" s="63" t="s">
        <v>6013</v>
      </c>
      <c r="C1136" s="64" t="s">
        <v>7148</v>
      </c>
      <c r="D1136" s="65">
        <v>42883</v>
      </c>
      <c r="E1136" s="66">
        <v>3</v>
      </c>
      <c r="F1136" s="68"/>
      <c r="G1136" s="66" t="str">
        <f>_xlfn.XLOOKUP(E1136,Kustannuspaikat!$A$3:$A$8,Kustannuspaikat!$B$3:$B$8,"Tarkista KP-numero")</f>
        <v>Seminaarit</v>
      </c>
      <c r="H1136" s="66" t="str">
        <f>_xlfn.XLOOKUP(F1136,Kustannuspaikat!$C$3:$C$13,Kustannuspaikat!$D$3:$D$13,"Tarkista KP-numero")</f>
        <v>Tarkista KP-numero</v>
      </c>
      <c r="I1136" s="67">
        <v>58.56</v>
      </c>
      <c r="J1136" s="68"/>
      <c r="K1136" s="66">
        <v>93</v>
      </c>
      <c r="L1136" s="68" t="s">
        <v>282</v>
      </c>
    </row>
    <row r="1137" spans="1:12">
      <c r="A1137" s="63">
        <v>1600</v>
      </c>
      <c r="B1137" s="63" t="s">
        <v>6013</v>
      </c>
      <c r="C1137" s="64" t="s">
        <v>7149</v>
      </c>
      <c r="D1137" s="65">
        <v>42883</v>
      </c>
      <c r="E1137" s="66">
        <v>3</v>
      </c>
      <c r="F1137" s="68"/>
      <c r="G1137" s="66" t="str">
        <f>_xlfn.XLOOKUP(E1137,Kustannuspaikat!$A$3:$A$8,Kustannuspaikat!$B$3:$B$8,"Tarkista KP-numero")</f>
        <v>Seminaarit</v>
      </c>
      <c r="H1137" s="66" t="str">
        <f>_xlfn.XLOOKUP(F1137,Kustannuspaikat!$C$3:$C$13,Kustannuspaikat!$D$3:$D$13,"Tarkista KP-numero")</f>
        <v>Tarkista KP-numero</v>
      </c>
      <c r="I1137" s="67">
        <v>29.28</v>
      </c>
      <c r="J1137" s="68"/>
      <c r="K1137" s="66">
        <v>93</v>
      </c>
      <c r="L1137" s="68" t="s">
        <v>282</v>
      </c>
    </row>
    <row r="1138" spans="1:12">
      <c r="A1138" s="63">
        <v>1600</v>
      </c>
      <c r="B1138" s="63" t="s">
        <v>6013</v>
      </c>
      <c r="C1138" s="64" t="s">
        <v>7150</v>
      </c>
      <c r="D1138" s="65">
        <v>42883</v>
      </c>
      <c r="E1138" s="66">
        <v>3</v>
      </c>
      <c r="F1138" s="68"/>
      <c r="G1138" s="66" t="str">
        <f>_xlfn.XLOOKUP(E1138,Kustannuspaikat!$A$3:$A$8,Kustannuspaikat!$B$3:$B$8,"Tarkista KP-numero")</f>
        <v>Seminaarit</v>
      </c>
      <c r="H1138" s="66" t="str">
        <f>_xlfn.XLOOKUP(F1138,Kustannuspaikat!$C$3:$C$13,Kustannuspaikat!$D$3:$D$13,"Tarkista KP-numero")</f>
        <v>Tarkista KP-numero</v>
      </c>
      <c r="I1138" s="67">
        <v>219.6</v>
      </c>
      <c r="J1138" s="68"/>
      <c r="K1138" s="66">
        <v>313</v>
      </c>
      <c r="L1138" s="68" t="s">
        <v>246</v>
      </c>
    </row>
    <row r="1139" spans="1:12">
      <c r="A1139" s="63">
        <v>1600</v>
      </c>
      <c r="B1139" s="63" t="s">
        <v>6013</v>
      </c>
      <c r="C1139" s="64" t="s">
        <v>7151</v>
      </c>
      <c r="D1139" s="65">
        <v>42883</v>
      </c>
      <c r="E1139" s="66">
        <v>6</v>
      </c>
      <c r="F1139" s="66">
        <v>62</v>
      </c>
      <c r="G1139" s="66" t="str">
        <f>_xlfn.XLOOKUP(E1139,Kustannuspaikat!$A$3:$A$8,Kustannuspaikat!$B$3:$B$8,"Tarkista KP-numero")</f>
        <v>Muut palvelut</v>
      </c>
      <c r="H1139" s="66" t="str">
        <f>_xlfn.XLOOKUP(F1139,Kustannuspaikat!$C$3:$C$13,Kustannuspaikat!$D$3:$D$13,"Tarkista KP-numero")</f>
        <v>Tampere</v>
      </c>
      <c r="I1139" s="67">
        <v>927.2</v>
      </c>
      <c r="J1139" s="68"/>
      <c r="K1139" s="66">
        <v>424</v>
      </c>
      <c r="L1139" s="68" t="s">
        <v>240</v>
      </c>
    </row>
    <row r="1140" spans="1:12">
      <c r="A1140" s="63">
        <v>1600</v>
      </c>
      <c r="B1140" s="63" t="s">
        <v>6013</v>
      </c>
      <c r="C1140" s="64" t="s">
        <v>7152</v>
      </c>
      <c r="D1140" s="65">
        <v>42883</v>
      </c>
      <c r="E1140" s="66">
        <v>1</v>
      </c>
      <c r="F1140" s="66">
        <v>12</v>
      </c>
      <c r="G1140" s="66" t="str">
        <f>_xlfn.XLOOKUP(E1140,Kustannuspaikat!$A$3:$A$8,Kustannuspaikat!$B$3:$B$8,"Tarkista KP-numero")</f>
        <v>Kirjanpito</v>
      </c>
      <c r="H1140" s="66" t="str">
        <f>_xlfn.XLOOKUP(F1140,Kustannuspaikat!$C$3:$C$13,Kustannuspaikat!$D$3:$D$13,"Tarkista KP-numero")</f>
        <v>Tampere</v>
      </c>
      <c r="I1140" s="67">
        <v>1217.56</v>
      </c>
      <c r="J1140" s="68"/>
      <c r="K1140" s="66">
        <v>630</v>
      </c>
      <c r="L1140" s="68" t="s">
        <v>224</v>
      </c>
    </row>
    <row r="1141" spans="1:12">
      <c r="A1141" s="63">
        <v>1600</v>
      </c>
      <c r="B1141" s="63" t="s">
        <v>6013</v>
      </c>
      <c r="C1141" s="64" t="s">
        <v>7153</v>
      </c>
      <c r="D1141" s="65">
        <v>42883</v>
      </c>
      <c r="E1141" s="66">
        <v>3</v>
      </c>
      <c r="F1141" s="68"/>
      <c r="G1141" s="66" t="str">
        <f>_xlfn.XLOOKUP(E1141,Kustannuspaikat!$A$3:$A$8,Kustannuspaikat!$B$3:$B$8,"Tarkista KP-numero")</f>
        <v>Seminaarit</v>
      </c>
      <c r="H1141" s="66" t="str">
        <f>_xlfn.XLOOKUP(F1141,Kustannuspaikat!$C$3:$C$13,Kustannuspaikat!$D$3:$D$13,"Tarkista KP-numero")</f>
        <v>Tarkista KP-numero</v>
      </c>
      <c r="I1141" s="67">
        <v>906.46</v>
      </c>
      <c r="J1141" s="68"/>
      <c r="K1141" s="66">
        <v>1943</v>
      </c>
      <c r="L1141" s="68" t="s">
        <v>190</v>
      </c>
    </row>
    <row r="1142" spans="1:12">
      <c r="A1142" s="63">
        <v>1600</v>
      </c>
      <c r="B1142" s="63" t="s">
        <v>6013</v>
      </c>
      <c r="C1142" s="64" t="s">
        <v>7154</v>
      </c>
      <c r="D1142" s="65">
        <v>42883</v>
      </c>
      <c r="E1142" s="66">
        <v>1</v>
      </c>
      <c r="F1142" s="66">
        <v>12</v>
      </c>
      <c r="G1142" s="66" t="str">
        <f>_xlfn.XLOOKUP(E1142,Kustannuspaikat!$A$3:$A$8,Kustannuspaikat!$B$3:$B$8,"Tarkista KP-numero")</f>
        <v>Kirjanpito</v>
      </c>
      <c r="H1142" s="66" t="str">
        <f>_xlfn.XLOOKUP(F1142,Kustannuspaikat!$C$3:$C$13,Kustannuspaikat!$D$3:$D$13,"Tarkista KP-numero")</f>
        <v>Tampere</v>
      </c>
      <c r="I1142" s="67">
        <v>1298.08</v>
      </c>
      <c r="J1142" s="68"/>
      <c r="K1142" s="66">
        <v>2178</v>
      </c>
      <c r="L1142" s="68" t="s">
        <v>182</v>
      </c>
    </row>
    <row r="1143" spans="1:12">
      <c r="A1143" s="63">
        <v>1600</v>
      </c>
      <c r="B1143" s="63" t="s">
        <v>6013</v>
      </c>
      <c r="C1143" s="64" t="s">
        <v>7155</v>
      </c>
      <c r="D1143" s="65">
        <v>42883</v>
      </c>
      <c r="E1143" s="66">
        <v>6</v>
      </c>
      <c r="F1143" s="66">
        <v>61</v>
      </c>
      <c r="G1143" s="66" t="str">
        <f>_xlfn.XLOOKUP(E1143,Kustannuspaikat!$A$3:$A$8,Kustannuspaikat!$B$3:$B$8,"Tarkista KP-numero")</f>
        <v>Muut palvelut</v>
      </c>
      <c r="H1143" s="66" t="str">
        <f>_xlfn.XLOOKUP(F1143,Kustannuspaikat!$C$3:$C$13,Kustannuspaikat!$D$3:$D$13,"Tarkista KP-numero")</f>
        <v>Helsinki</v>
      </c>
      <c r="I1143" s="67">
        <v>1097.71</v>
      </c>
      <c r="J1143" s="68"/>
      <c r="K1143" s="66">
        <v>2238</v>
      </c>
      <c r="L1143" s="68" t="s">
        <v>180</v>
      </c>
    </row>
    <row r="1144" spans="1:12">
      <c r="A1144" s="63">
        <v>1600</v>
      </c>
      <c r="B1144" s="63" t="s">
        <v>6013</v>
      </c>
      <c r="C1144" s="64" t="s">
        <v>7156</v>
      </c>
      <c r="D1144" s="65">
        <v>42883</v>
      </c>
      <c r="E1144" s="66">
        <v>6</v>
      </c>
      <c r="F1144" s="66">
        <v>62</v>
      </c>
      <c r="G1144" s="66" t="str">
        <f>_xlfn.XLOOKUP(E1144,Kustannuspaikat!$A$3:$A$8,Kustannuspaikat!$B$3:$B$8,"Tarkista KP-numero")</f>
        <v>Muut palvelut</v>
      </c>
      <c r="H1144" s="66" t="str">
        <f>_xlfn.XLOOKUP(F1144,Kustannuspaikat!$C$3:$C$13,Kustannuspaikat!$D$3:$D$13,"Tarkista KP-numero")</f>
        <v>Tampere</v>
      </c>
      <c r="I1144" s="67">
        <v>658.8</v>
      </c>
      <c r="J1144" s="68"/>
      <c r="K1144" s="66">
        <v>2748</v>
      </c>
      <c r="L1144" s="68" t="s">
        <v>166</v>
      </c>
    </row>
    <row r="1145" spans="1:12">
      <c r="A1145" s="63">
        <v>1600</v>
      </c>
      <c r="B1145" s="63" t="s">
        <v>6013</v>
      </c>
      <c r="C1145" s="64" t="s">
        <v>7157</v>
      </c>
      <c r="D1145" s="65">
        <v>42883</v>
      </c>
      <c r="E1145" s="66">
        <v>6</v>
      </c>
      <c r="F1145" s="66">
        <v>62</v>
      </c>
      <c r="G1145" s="66" t="str">
        <f>_xlfn.XLOOKUP(E1145,Kustannuspaikat!$A$3:$A$8,Kustannuspaikat!$B$3:$B$8,"Tarkista KP-numero")</f>
        <v>Muut palvelut</v>
      </c>
      <c r="H1145" s="66" t="str">
        <f>_xlfn.XLOOKUP(F1145,Kustannuspaikat!$C$3:$C$13,Kustannuspaikat!$D$3:$D$13,"Tarkista KP-numero")</f>
        <v>Tampere</v>
      </c>
      <c r="I1145" s="67">
        <v>1317.6</v>
      </c>
      <c r="J1145" s="68"/>
      <c r="K1145" s="66">
        <v>2748</v>
      </c>
      <c r="L1145" s="68" t="s">
        <v>166</v>
      </c>
    </row>
    <row r="1146" spans="1:12">
      <c r="A1146" s="63">
        <v>1600</v>
      </c>
      <c r="B1146" s="63" t="s">
        <v>6013</v>
      </c>
      <c r="C1146" s="64" t="s">
        <v>7158</v>
      </c>
      <c r="D1146" s="65">
        <v>42883</v>
      </c>
      <c r="E1146" s="66">
        <v>3</v>
      </c>
      <c r="F1146" s="68"/>
      <c r="G1146" s="66" t="str">
        <f>_xlfn.XLOOKUP(E1146,Kustannuspaikat!$A$3:$A$8,Kustannuspaikat!$B$3:$B$8,"Tarkista KP-numero")</f>
        <v>Seminaarit</v>
      </c>
      <c r="H1146" s="66" t="str">
        <f>_xlfn.XLOOKUP(F1146,Kustannuspaikat!$C$3:$C$13,Kustannuspaikat!$D$3:$D$13,"Tarkista KP-numero")</f>
        <v>Tarkista KP-numero</v>
      </c>
      <c r="I1146" s="67">
        <v>244</v>
      </c>
      <c r="J1146" s="68"/>
      <c r="K1146" s="66">
        <v>1126</v>
      </c>
      <c r="L1146" s="68" t="s">
        <v>201</v>
      </c>
    </row>
    <row r="1147" spans="1:12">
      <c r="A1147" s="63">
        <v>1600</v>
      </c>
      <c r="B1147" s="63" t="s">
        <v>6013</v>
      </c>
      <c r="C1147" s="64" t="s">
        <v>7159</v>
      </c>
      <c r="D1147" s="65">
        <v>42883</v>
      </c>
      <c r="E1147" s="66">
        <v>1</v>
      </c>
      <c r="F1147" s="66">
        <v>12</v>
      </c>
      <c r="G1147" s="66" t="str">
        <f>_xlfn.XLOOKUP(E1147,Kustannuspaikat!$A$3:$A$8,Kustannuspaikat!$B$3:$B$8,"Tarkista KP-numero")</f>
        <v>Kirjanpito</v>
      </c>
      <c r="H1147" s="66" t="str">
        <f>_xlfn.XLOOKUP(F1147,Kustannuspaikat!$C$3:$C$13,Kustannuspaikat!$D$3:$D$13,"Tarkista KP-numero")</f>
        <v>Tampere</v>
      </c>
      <c r="I1147" s="67">
        <v>1110.2</v>
      </c>
      <c r="J1147" s="68"/>
      <c r="K1147" s="66">
        <v>1119</v>
      </c>
      <c r="L1147" s="68" t="s">
        <v>202</v>
      </c>
    </row>
    <row r="1148" spans="1:12">
      <c r="A1148" s="63">
        <v>1600</v>
      </c>
      <c r="B1148" s="63" t="s">
        <v>6013</v>
      </c>
      <c r="C1148" s="64" t="s">
        <v>7160</v>
      </c>
      <c r="D1148" s="65">
        <v>42883</v>
      </c>
      <c r="E1148" s="66">
        <v>3</v>
      </c>
      <c r="F1148" s="68"/>
      <c r="G1148" s="66" t="str">
        <f>_xlfn.XLOOKUP(E1148,Kustannuspaikat!$A$3:$A$8,Kustannuspaikat!$B$3:$B$8,"Tarkista KP-numero")</f>
        <v>Seminaarit</v>
      </c>
      <c r="H1148" s="66" t="str">
        <f>_xlfn.XLOOKUP(F1148,Kustannuspaikat!$C$3:$C$13,Kustannuspaikat!$D$3:$D$13,"Tarkista KP-numero")</f>
        <v>Tarkista KP-numero</v>
      </c>
      <c r="I1148" s="67">
        <v>219.6</v>
      </c>
      <c r="J1148" s="68"/>
      <c r="K1148" s="66">
        <v>133</v>
      </c>
      <c r="L1148" s="68" t="s">
        <v>269</v>
      </c>
    </row>
    <row r="1149" spans="1:12">
      <c r="A1149" s="63">
        <v>1600</v>
      </c>
      <c r="B1149" s="63" t="s">
        <v>6013</v>
      </c>
      <c r="C1149" s="64" t="s">
        <v>7161</v>
      </c>
      <c r="D1149" s="65">
        <v>42883</v>
      </c>
      <c r="E1149" s="66">
        <v>1</v>
      </c>
      <c r="F1149" s="66">
        <v>12</v>
      </c>
      <c r="G1149" s="66" t="str">
        <f>_xlfn.XLOOKUP(E1149,Kustannuspaikat!$A$3:$A$8,Kustannuspaikat!$B$3:$B$8,"Tarkista KP-numero")</f>
        <v>Kirjanpito</v>
      </c>
      <c r="H1149" s="66" t="str">
        <f>_xlfn.XLOOKUP(F1149,Kustannuspaikat!$C$3:$C$13,Kustannuspaikat!$D$3:$D$13,"Tarkista KP-numero")</f>
        <v>Tampere</v>
      </c>
      <c r="I1149" s="67">
        <v>1005.28</v>
      </c>
      <c r="J1149" s="68"/>
      <c r="K1149" s="66">
        <v>103</v>
      </c>
      <c r="L1149" s="68" t="s">
        <v>277</v>
      </c>
    </row>
    <row r="1150" spans="1:12">
      <c r="A1150" s="63">
        <v>1600</v>
      </c>
      <c r="B1150" s="63" t="s">
        <v>6013</v>
      </c>
      <c r="C1150" s="64" t="s">
        <v>7162</v>
      </c>
      <c r="D1150" s="65">
        <v>42883</v>
      </c>
      <c r="E1150" s="66">
        <v>1</v>
      </c>
      <c r="F1150" s="66">
        <v>12</v>
      </c>
      <c r="G1150" s="66" t="str">
        <f>_xlfn.XLOOKUP(E1150,Kustannuspaikat!$A$3:$A$8,Kustannuspaikat!$B$3:$B$8,"Tarkista KP-numero")</f>
        <v>Kirjanpito</v>
      </c>
      <c r="H1150" s="66" t="str">
        <f>_xlfn.XLOOKUP(F1150,Kustannuspaikat!$C$3:$C$13,Kustannuspaikat!$D$3:$D$13,"Tarkista KP-numero")</f>
        <v>Tampere</v>
      </c>
      <c r="I1150" s="67">
        <v>1379.82</v>
      </c>
      <c r="J1150" s="68"/>
      <c r="K1150" s="66">
        <v>3107</v>
      </c>
      <c r="L1150" s="68" t="s">
        <v>151</v>
      </c>
    </row>
    <row r="1151" spans="1:12">
      <c r="A1151" s="63">
        <v>1600</v>
      </c>
      <c r="B1151" s="63" t="s">
        <v>6013</v>
      </c>
      <c r="C1151" s="64" t="s">
        <v>7163</v>
      </c>
      <c r="D1151" s="65">
        <v>42883</v>
      </c>
      <c r="E1151" s="66">
        <v>1</v>
      </c>
      <c r="F1151" s="66">
        <v>12</v>
      </c>
      <c r="G1151" s="66" t="str">
        <f>_xlfn.XLOOKUP(E1151,Kustannuspaikat!$A$3:$A$8,Kustannuspaikat!$B$3:$B$8,"Tarkista KP-numero")</f>
        <v>Kirjanpito</v>
      </c>
      <c r="H1151" s="66" t="str">
        <f>_xlfn.XLOOKUP(F1151,Kustannuspaikat!$C$3:$C$13,Kustannuspaikat!$D$3:$D$13,"Tarkista KP-numero")</f>
        <v>Tampere</v>
      </c>
      <c r="I1151" s="67">
        <v>879.62</v>
      </c>
      <c r="J1151" s="68"/>
      <c r="K1151" s="66">
        <v>2457</v>
      </c>
      <c r="L1151" s="68" t="s">
        <v>173</v>
      </c>
    </row>
    <row r="1152" spans="1:12">
      <c r="A1152" s="63">
        <v>1600</v>
      </c>
      <c r="B1152" s="63" t="s">
        <v>6013</v>
      </c>
      <c r="C1152" s="64" t="s">
        <v>7164</v>
      </c>
      <c r="D1152" s="65">
        <v>42883</v>
      </c>
      <c r="E1152" s="66">
        <v>1</v>
      </c>
      <c r="F1152" s="66">
        <v>12</v>
      </c>
      <c r="G1152" s="66" t="str">
        <f>_xlfn.XLOOKUP(E1152,Kustannuspaikat!$A$3:$A$8,Kustannuspaikat!$B$3:$B$8,"Tarkista KP-numero")</f>
        <v>Kirjanpito</v>
      </c>
      <c r="H1152" s="66" t="str">
        <f>_xlfn.XLOOKUP(F1152,Kustannuspaikat!$C$3:$C$13,Kustannuspaikat!$D$3:$D$13,"Tarkista KP-numero")</f>
        <v>Tampere</v>
      </c>
      <c r="I1152" s="67">
        <v>1217.56</v>
      </c>
      <c r="J1152" s="68"/>
      <c r="K1152" s="66">
        <v>756</v>
      </c>
      <c r="L1152" s="68" t="s">
        <v>217</v>
      </c>
    </row>
    <row r="1153" spans="1:12">
      <c r="A1153" s="63">
        <v>1600</v>
      </c>
      <c r="B1153" s="63" t="s">
        <v>6013</v>
      </c>
      <c r="C1153" s="64" t="s">
        <v>7165</v>
      </c>
      <c r="D1153" s="65">
        <v>42883</v>
      </c>
      <c r="E1153" s="66">
        <v>1</v>
      </c>
      <c r="F1153" s="66">
        <v>12</v>
      </c>
      <c r="G1153" s="66" t="str">
        <f>_xlfn.XLOOKUP(E1153,Kustannuspaikat!$A$3:$A$8,Kustannuspaikat!$B$3:$B$8,"Tarkista KP-numero")</f>
        <v>Kirjanpito</v>
      </c>
      <c r="H1153" s="66" t="str">
        <f>_xlfn.XLOOKUP(F1153,Kustannuspaikat!$C$3:$C$13,Kustannuspaikat!$D$3:$D$13,"Tarkista KP-numero")</f>
        <v>Tampere</v>
      </c>
      <c r="I1153" s="67">
        <v>1019.92</v>
      </c>
      <c r="J1153" s="68"/>
      <c r="K1153" s="66">
        <v>811</v>
      </c>
      <c r="L1153" s="68" t="s">
        <v>214</v>
      </c>
    </row>
    <row r="1154" spans="1:12">
      <c r="A1154" s="63">
        <v>1600</v>
      </c>
      <c r="B1154" s="63" t="s">
        <v>6013</v>
      </c>
      <c r="C1154" s="64" t="s">
        <v>7166</v>
      </c>
      <c r="D1154" s="65">
        <v>42883</v>
      </c>
      <c r="E1154" s="66">
        <v>1</v>
      </c>
      <c r="F1154" s="66">
        <v>12</v>
      </c>
      <c r="G1154" s="66" t="str">
        <f>_xlfn.XLOOKUP(E1154,Kustannuspaikat!$A$3:$A$8,Kustannuspaikat!$B$3:$B$8,"Tarkista KP-numero")</f>
        <v>Kirjanpito</v>
      </c>
      <c r="H1154" s="66" t="str">
        <f>_xlfn.XLOOKUP(F1154,Kustannuspaikat!$C$3:$C$13,Kustannuspaikat!$D$3:$D$13,"Tarkista KP-numero")</f>
        <v>Tampere</v>
      </c>
      <c r="I1154" s="67">
        <v>679.54</v>
      </c>
      <c r="J1154" s="68"/>
      <c r="K1154" s="66">
        <v>811</v>
      </c>
      <c r="L1154" s="68" t="s">
        <v>214</v>
      </c>
    </row>
    <row r="1155" spans="1:12">
      <c r="A1155" s="63">
        <v>1600</v>
      </c>
      <c r="B1155" s="63" t="s">
        <v>6013</v>
      </c>
      <c r="C1155" s="64" t="s">
        <v>7167</v>
      </c>
      <c r="D1155" s="65">
        <v>42883</v>
      </c>
      <c r="E1155" s="66">
        <v>1</v>
      </c>
      <c r="F1155" s="66">
        <v>12</v>
      </c>
      <c r="G1155" s="66" t="str">
        <f>_xlfn.XLOOKUP(E1155,Kustannuspaikat!$A$3:$A$8,Kustannuspaikat!$B$3:$B$8,"Tarkista KP-numero")</f>
        <v>Kirjanpito</v>
      </c>
      <c r="H1155" s="66" t="str">
        <f>_xlfn.XLOOKUP(F1155,Kustannuspaikat!$C$3:$C$13,Kustannuspaikat!$D$3:$D$13,"Tarkista KP-numero")</f>
        <v>Tampere</v>
      </c>
      <c r="I1155" s="67">
        <v>1005.28</v>
      </c>
      <c r="J1155" s="68"/>
      <c r="K1155" s="66">
        <v>611</v>
      </c>
      <c r="L1155" s="68" t="s">
        <v>227</v>
      </c>
    </row>
    <row r="1156" spans="1:12">
      <c r="A1156" s="63">
        <v>1600</v>
      </c>
      <c r="B1156" s="63" t="s">
        <v>6013</v>
      </c>
      <c r="C1156" s="64" t="s">
        <v>7168</v>
      </c>
      <c r="D1156" s="65">
        <v>42883</v>
      </c>
      <c r="E1156" s="66">
        <v>1</v>
      </c>
      <c r="F1156" s="66">
        <v>12</v>
      </c>
      <c r="G1156" s="66" t="str">
        <f>_xlfn.XLOOKUP(E1156,Kustannuspaikat!$A$3:$A$8,Kustannuspaikat!$B$3:$B$8,"Tarkista KP-numero")</f>
        <v>Kirjanpito</v>
      </c>
      <c r="H1156" s="66" t="str">
        <f>_xlfn.XLOOKUP(F1156,Kustannuspaikat!$C$3:$C$13,Kustannuspaikat!$D$3:$D$13,"Tarkista KP-numero")</f>
        <v>Tampere</v>
      </c>
      <c r="I1156" s="67">
        <v>1135.82</v>
      </c>
      <c r="J1156" s="68"/>
      <c r="K1156" s="66">
        <v>611</v>
      </c>
      <c r="L1156" s="68" t="s">
        <v>227</v>
      </c>
    </row>
    <row r="1157" spans="1:12">
      <c r="A1157" s="63">
        <v>1600</v>
      </c>
      <c r="B1157" s="63" t="s">
        <v>6013</v>
      </c>
      <c r="C1157" s="64" t="s">
        <v>7169</v>
      </c>
      <c r="D1157" s="65">
        <v>42883</v>
      </c>
      <c r="E1157" s="66">
        <v>1</v>
      </c>
      <c r="F1157" s="66">
        <v>12</v>
      </c>
      <c r="G1157" s="66" t="str">
        <f>_xlfn.XLOOKUP(E1157,Kustannuspaikat!$A$3:$A$8,Kustannuspaikat!$B$3:$B$8,"Tarkista KP-numero")</f>
        <v>Kirjanpito</v>
      </c>
      <c r="H1157" s="66" t="str">
        <f>_xlfn.XLOOKUP(F1157,Kustannuspaikat!$C$3:$C$13,Kustannuspaikat!$D$3:$D$13,"Tarkista KP-numero")</f>
        <v>Tampere</v>
      </c>
      <c r="I1157" s="67">
        <v>2755.98</v>
      </c>
      <c r="J1157" s="68"/>
      <c r="K1157" s="66">
        <v>1440</v>
      </c>
      <c r="L1157" s="68" t="s">
        <v>195</v>
      </c>
    </row>
    <row r="1158" spans="1:12">
      <c r="A1158" s="63">
        <v>1600</v>
      </c>
      <c r="B1158" s="63" t="s">
        <v>6013</v>
      </c>
      <c r="C1158" s="64" t="s">
        <v>7170</v>
      </c>
      <c r="D1158" s="65">
        <v>42883</v>
      </c>
      <c r="E1158" s="66">
        <v>6</v>
      </c>
      <c r="F1158" s="66">
        <v>62</v>
      </c>
      <c r="G1158" s="66" t="str">
        <f>_xlfn.XLOOKUP(E1158,Kustannuspaikat!$A$3:$A$8,Kustannuspaikat!$B$3:$B$8,"Tarkista KP-numero")</f>
        <v>Muut palvelut</v>
      </c>
      <c r="H1158" s="66" t="str">
        <f>_xlfn.XLOOKUP(F1158,Kustannuspaikat!$C$3:$C$13,Kustannuspaikat!$D$3:$D$13,"Tarkista KP-numero")</f>
        <v>Tampere</v>
      </c>
      <c r="I1158" s="67">
        <v>927.2</v>
      </c>
      <c r="J1158" s="68"/>
      <c r="K1158" s="66">
        <v>207</v>
      </c>
      <c r="L1158" s="68" t="s">
        <v>261</v>
      </c>
    </row>
    <row r="1159" spans="1:12">
      <c r="A1159" s="63">
        <v>1600</v>
      </c>
      <c r="B1159" s="63" t="s">
        <v>6013</v>
      </c>
      <c r="C1159" s="64" t="s">
        <v>7171</v>
      </c>
      <c r="D1159" s="65">
        <v>42883</v>
      </c>
      <c r="E1159" s="66">
        <v>6</v>
      </c>
      <c r="F1159" s="66">
        <v>62</v>
      </c>
      <c r="G1159" s="66" t="str">
        <f>_xlfn.XLOOKUP(E1159,Kustannuspaikat!$A$3:$A$8,Kustannuspaikat!$B$3:$B$8,"Tarkista KP-numero")</f>
        <v>Muut palvelut</v>
      </c>
      <c r="H1159" s="66" t="str">
        <f>_xlfn.XLOOKUP(F1159,Kustannuspaikat!$C$3:$C$13,Kustannuspaikat!$D$3:$D$13,"Tarkista KP-numero")</f>
        <v>Tampere</v>
      </c>
      <c r="I1159" s="67">
        <v>634.4</v>
      </c>
      <c r="J1159" s="68"/>
      <c r="K1159" s="66">
        <v>2178</v>
      </c>
      <c r="L1159" s="68" t="s">
        <v>182</v>
      </c>
    </row>
    <row r="1160" spans="1:12">
      <c r="A1160" s="63">
        <v>1600</v>
      </c>
      <c r="B1160" s="63" t="s">
        <v>6013</v>
      </c>
      <c r="C1160" s="64" t="s">
        <v>7172</v>
      </c>
      <c r="D1160" s="65">
        <v>42883</v>
      </c>
      <c r="E1160" s="66">
        <v>1</v>
      </c>
      <c r="F1160" s="66">
        <v>12</v>
      </c>
      <c r="G1160" s="66" t="str">
        <f>_xlfn.XLOOKUP(E1160,Kustannuspaikat!$A$3:$A$8,Kustannuspaikat!$B$3:$B$8,"Tarkista KP-numero")</f>
        <v>Kirjanpito</v>
      </c>
      <c r="H1160" s="66" t="str">
        <f>_xlfn.XLOOKUP(F1160,Kustannuspaikat!$C$3:$C$13,Kustannuspaikat!$D$3:$D$13,"Tarkista KP-numero")</f>
        <v>Tampere</v>
      </c>
      <c r="I1160" s="67">
        <v>1135.82</v>
      </c>
      <c r="J1160" s="68"/>
      <c r="K1160" s="66">
        <v>2077</v>
      </c>
      <c r="L1160" s="68" t="s">
        <v>186</v>
      </c>
    </row>
    <row r="1161" spans="1:12">
      <c r="A1161" s="63">
        <v>1600</v>
      </c>
      <c r="B1161" s="63" t="s">
        <v>6013</v>
      </c>
      <c r="C1161" s="64" t="s">
        <v>7173</v>
      </c>
      <c r="D1161" s="65">
        <v>42883</v>
      </c>
      <c r="E1161" s="66">
        <v>1</v>
      </c>
      <c r="F1161" s="66">
        <v>12</v>
      </c>
      <c r="G1161" s="66" t="str">
        <f>_xlfn.XLOOKUP(E1161,Kustannuspaikat!$A$3:$A$8,Kustannuspaikat!$B$3:$B$8,"Tarkista KP-numero")</f>
        <v>Kirjanpito</v>
      </c>
      <c r="H1161" s="66" t="str">
        <f>_xlfn.XLOOKUP(F1161,Kustannuspaikat!$C$3:$C$13,Kustannuspaikat!$D$3:$D$13,"Tarkista KP-numero")</f>
        <v>Tampere</v>
      </c>
      <c r="I1161" s="67">
        <v>1217.56</v>
      </c>
      <c r="J1161" s="68"/>
      <c r="K1161" s="66">
        <v>111</v>
      </c>
      <c r="L1161" s="68" t="s">
        <v>272</v>
      </c>
    </row>
    <row r="1162" spans="1:12">
      <c r="A1162" s="63">
        <v>1600</v>
      </c>
      <c r="B1162" s="63" t="s">
        <v>6013</v>
      </c>
      <c r="C1162" s="64" t="s">
        <v>7174</v>
      </c>
      <c r="D1162" s="65">
        <v>42883</v>
      </c>
      <c r="E1162" s="66">
        <v>1</v>
      </c>
      <c r="F1162" s="66">
        <v>12</v>
      </c>
      <c r="G1162" s="66" t="str">
        <f>_xlfn.XLOOKUP(E1162,Kustannuspaikat!$A$3:$A$8,Kustannuspaikat!$B$3:$B$8,"Tarkista KP-numero")</f>
        <v>Kirjanpito</v>
      </c>
      <c r="H1162" s="66" t="str">
        <f>_xlfn.XLOOKUP(F1162,Kustannuspaikat!$C$3:$C$13,Kustannuspaikat!$D$3:$D$13,"Tarkista KP-numero")</f>
        <v>Tampere</v>
      </c>
      <c r="I1162" s="67">
        <v>1622.6</v>
      </c>
      <c r="J1162" s="68"/>
      <c r="K1162" s="66">
        <v>3126</v>
      </c>
      <c r="L1162" s="68" t="s">
        <v>150</v>
      </c>
    </row>
    <row r="1163" spans="1:12">
      <c r="A1163" s="63">
        <v>1600</v>
      </c>
      <c r="B1163" s="63" t="s">
        <v>6013</v>
      </c>
      <c r="C1163" s="64" t="s">
        <v>7175</v>
      </c>
      <c r="D1163" s="65">
        <v>42883</v>
      </c>
      <c r="E1163" s="66">
        <v>1</v>
      </c>
      <c r="F1163" s="66">
        <v>12</v>
      </c>
      <c r="G1163" s="66" t="str">
        <f>_xlfn.XLOOKUP(E1163,Kustannuspaikat!$A$3:$A$8,Kustannuspaikat!$B$3:$B$8,"Tarkista KP-numero")</f>
        <v>Kirjanpito</v>
      </c>
      <c r="H1163" s="66" t="str">
        <f>_xlfn.XLOOKUP(F1163,Kustannuspaikat!$C$3:$C$13,Kustannuspaikat!$D$3:$D$13,"Tarkista KP-numero")</f>
        <v>Tampere</v>
      </c>
      <c r="I1163" s="67">
        <v>1622.6</v>
      </c>
      <c r="J1163" s="68"/>
      <c r="K1163" s="66">
        <v>2497</v>
      </c>
      <c r="L1163" s="68" t="s">
        <v>172</v>
      </c>
    </row>
    <row r="1164" spans="1:12">
      <c r="A1164" s="63">
        <v>1600</v>
      </c>
      <c r="B1164" s="63" t="s">
        <v>6013</v>
      </c>
      <c r="C1164" s="64" t="s">
        <v>7176</v>
      </c>
      <c r="D1164" s="65">
        <v>42883</v>
      </c>
      <c r="E1164" s="66">
        <v>1</v>
      </c>
      <c r="F1164" s="66">
        <v>12</v>
      </c>
      <c r="G1164" s="66" t="str">
        <f>_xlfn.XLOOKUP(E1164,Kustannuspaikat!$A$3:$A$8,Kustannuspaikat!$B$3:$B$8,"Tarkista KP-numero")</f>
        <v>Kirjanpito</v>
      </c>
      <c r="H1164" s="66" t="str">
        <f>_xlfn.XLOOKUP(F1164,Kustannuspaikat!$C$3:$C$13,Kustannuspaikat!$D$3:$D$13,"Tarkista KP-numero")</f>
        <v>Tampere</v>
      </c>
      <c r="I1164" s="67">
        <v>8113</v>
      </c>
      <c r="J1164" s="68"/>
      <c r="K1164" s="66">
        <v>2497</v>
      </c>
      <c r="L1164" s="68" t="s">
        <v>172</v>
      </c>
    </row>
    <row r="1165" spans="1:12">
      <c r="A1165" s="63">
        <v>1600</v>
      </c>
      <c r="B1165" s="63" t="s">
        <v>6013</v>
      </c>
      <c r="C1165" s="64" t="s">
        <v>7177</v>
      </c>
      <c r="D1165" s="65">
        <v>42883</v>
      </c>
      <c r="E1165" s="66">
        <v>1</v>
      </c>
      <c r="F1165" s="66">
        <v>12</v>
      </c>
      <c r="G1165" s="66" t="str">
        <f>_xlfn.XLOOKUP(E1165,Kustannuspaikat!$A$3:$A$8,Kustannuspaikat!$B$3:$B$8,"Tarkista KP-numero")</f>
        <v>Kirjanpito</v>
      </c>
      <c r="H1165" s="66" t="str">
        <f>_xlfn.XLOOKUP(F1165,Kustannuspaikat!$C$3:$C$13,Kustannuspaikat!$D$3:$D$13,"Tarkista KP-numero")</f>
        <v>Tampere</v>
      </c>
      <c r="I1165" s="67">
        <v>1586</v>
      </c>
      <c r="J1165" s="68"/>
      <c r="K1165" s="66">
        <v>3077</v>
      </c>
      <c r="L1165" s="68" t="s">
        <v>154</v>
      </c>
    </row>
    <row r="1166" spans="1:12">
      <c r="A1166" s="63">
        <v>1600</v>
      </c>
      <c r="B1166" s="63" t="s">
        <v>6013</v>
      </c>
      <c r="C1166" s="64" t="s">
        <v>7178</v>
      </c>
      <c r="D1166" s="65">
        <v>42883</v>
      </c>
      <c r="E1166" s="66">
        <v>1</v>
      </c>
      <c r="F1166" s="66">
        <v>12</v>
      </c>
      <c r="G1166" s="66" t="str">
        <f>_xlfn.XLOOKUP(E1166,Kustannuspaikat!$A$3:$A$8,Kustannuspaikat!$B$3:$B$8,"Tarkista KP-numero")</f>
        <v>Kirjanpito</v>
      </c>
      <c r="H1166" s="66" t="str">
        <f>_xlfn.XLOOKUP(F1166,Kustannuspaikat!$C$3:$C$13,Kustannuspaikat!$D$3:$D$13,"Tarkista KP-numero")</f>
        <v>Tampere</v>
      </c>
      <c r="I1166" s="67">
        <v>1700.68</v>
      </c>
      <c r="J1166" s="68"/>
      <c r="K1166" s="66">
        <v>3077</v>
      </c>
      <c r="L1166" s="68" t="s">
        <v>154</v>
      </c>
    </row>
    <row r="1167" spans="1:12">
      <c r="A1167" s="63">
        <v>1600</v>
      </c>
      <c r="B1167" s="63" t="s">
        <v>6013</v>
      </c>
      <c r="C1167" s="64" t="s">
        <v>7179</v>
      </c>
      <c r="D1167" s="65">
        <v>42883</v>
      </c>
      <c r="E1167" s="66">
        <v>1</v>
      </c>
      <c r="F1167" s="66">
        <v>12</v>
      </c>
      <c r="G1167" s="66" t="str">
        <f>_xlfn.XLOOKUP(E1167,Kustannuspaikat!$A$3:$A$8,Kustannuspaikat!$B$3:$B$8,"Tarkista KP-numero")</f>
        <v>Kirjanpito</v>
      </c>
      <c r="H1167" s="66" t="str">
        <f>_xlfn.XLOOKUP(F1167,Kustannuspaikat!$C$3:$C$13,Kustannuspaikat!$D$3:$D$13,"Tarkista KP-numero")</f>
        <v>Tampere</v>
      </c>
      <c r="I1167" s="67">
        <v>971.12</v>
      </c>
      <c r="J1167" s="68"/>
      <c r="K1167" s="66">
        <v>3077</v>
      </c>
      <c r="L1167" s="68" t="s">
        <v>154</v>
      </c>
    </row>
    <row r="1168" spans="1:12">
      <c r="A1168" s="63">
        <v>1600</v>
      </c>
      <c r="B1168" s="63" t="s">
        <v>6013</v>
      </c>
      <c r="C1168" s="64" t="s">
        <v>7180</v>
      </c>
      <c r="D1168" s="65">
        <v>42883</v>
      </c>
      <c r="E1168" s="66">
        <v>3</v>
      </c>
      <c r="F1168" s="68"/>
      <c r="G1168" s="66" t="str">
        <f>_xlfn.XLOOKUP(E1168,Kustannuspaikat!$A$3:$A$8,Kustannuspaikat!$B$3:$B$8,"Tarkista KP-numero")</f>
        <v>Seminaarit</v>
      </c>
      <c r="H1168" s="66" t="str">
        <f>_xlfn.XLOOKUP(F1168,Kustannuspaikat!$C$3:$C$13,Kustannuspaikat!$D$3:$D$13,"Tarkista KP-numero")</f>
        <v>Tarkista KP-numero</v>
      </c>
      <c r="I1168" s="67">
        <v>124.44</v>
      </c>
      <c r="J1168" s="68"/>
      <c r="K1168" s="66">
        <v>2951</v>
      </c>
      <c r="L1168" s="68" t="s">
        <v>157</v>
      </c>
    </row>
    <row r="1169" spans="1:12">
      <c r="A1169" s="63">
        <v>1600</v>
      </c>
      <c r="B1169" s="63" t="s">
        <v>6013</v>
      </c>
      <c r="C1169" s="64" t="s">
        <v>7181</v>
      </c>
      <c r="D1169" s="65">
        <v>42883</v>
      </c>
      <c r="E1169" s="66">
        <v>1</v>
      </c>
      <c r="F1169" s="66">
        <v>12</v>
      </c>
      <c r="G1169" s="66" t="str">
        <f>_xlfn.XLOOKUP(E1169,Kustannuspaikat!$A$3:$A$8,Kustannuspaikat!$B$3:$B$8,"Tarkista KP-numero")</f>
        <v>Kirjanpito</v>
      </c>
      <c r="H1169" s="66" t="str">
        <f>_xlfn.XLOOKUP(F1169,Kustannuspaikat!$C$3:$C$13,Kustannuspaikat!$D$3:$D$13,"Tarkista KP-numero")</f>
        <v>Tampere</v>
      </c>
      <c r="I1169" s="67">
        <v>3245.2</v>
      </c>
      <c r="J1169" s="68"/>
      <c r="K1169" s="66">
        <v>2951</v>
      </c>
      <c r="L1169" s="68" t="s">
        <v>157</v>
      </c>
    </row>
    <row r="1170" spans="1:12">
      <c r="A1170" s="63">
        <v>1600</v>
      </c>
      <c r="B1170" s="63" t="s">
        <v>6013</v>
      </c>
      <c r="C1170" s="64" t="s">
        <v>7182</v>
      </c>
      <c r="D1170" s="65">
        <v>42883</v>
      </c>
      <c r="E1170" s="66">
        <v>3</v>
      </c>
      <c r="F1170" s="68"/>
      <c r="G1170" s="66" t="str">
        <f>_xlfn.XLOOKUP(E1170,Kustannuspaikat!$A$3:$A$8,Kustannuspaikat!$B$3:$B$8,"Tarkista KP-numero")</f>
        <v>Seminaarit</v>
      </c>
      <c r="H1170" s="66" t="str">
        <f>_xlfn.XLOOKUP(F1170,Kustannuspaikat!$C$3:$C$13,Kustannuspaikat!$D$3:$D$13,"Tarkista KP-numero")</f>
        <v>Tarkista KP-numero</v>
      </c>
      <c r="I1170" s="67">
        <v>219.6</v>
      </c>
      <c r="J1170" s="68"/>
      <c r="K1170" s="66">
        <v>2951</v>
      </c>
      <c r="L1170" s="68" t="s">
        <v>157</v>
      </c>
    </row>
    <row r="1171" spans="1:12">
      <c r="A1171" s="63">
        <v>1600</v>
      </c>
      <c r="B1171" s="63" t="s">
        <v>6013</v>
      </c>
      <c r="C1171" s="64" t="s">
        <v>7183</v>
      </c>
      <c r="D1171" s="65">
        <v>42886</v>
      </c>
      <c r="E1171" s="66">
        <v>1</v>
      </c>
      <c r="F1171" s="66">
        <v>12</v>
      </c>
      <c r="G1171" s="66" t="str">
        <f>_xlfn.XLOOKUP(E1171,Kustannuspaikat!$A$3:$A$8,Kustannuspaikat!$B$3:$B$8,"Tarkista KP-numero")</f>
        <v>Kirjanpito</v>
      </c>
      <c r="H1171" s="66" t="str">
        <f>_xlfn.XLOOKUP(F1171,Kustannuspaikat!$C$3:$C$13,Kustannuspaikat!$D$3:$D$13,"Tarkista KP-numero")</f>
        <v>Tampere</v>
      </c>
      <c r="I1171" s="67">
        <v>1256.5999999999999</v>
      </c>
      <c r="J1171" s="68"/>
      <c r="K1171" s="66">
        <v>133</v>
      </c>
      <c r="L1171" s="68" t="s">
        <v>269</v>
      </c>
    </row>
    <row r="1172" spans="1:12">
      <c r="A1172" s="63">
        <v>1600</v>
      </c>
      <c r="B1172" s="63" t="s">
        <v>6013</v>
      </c>
      <c r="C1172" s="64" t="s">
        <v>7184</v>
      </c>
      <c r="D1172" s="65">
        <v>42886</v>
      </c>
      <c r="E1172" s="66">
        <v>1</v>
      </c>
      <c r="F1172" s="66">
        <v>12</v>
      </c>
      <c r="G1172" s="66" t="str">
        <f>_xlfn.XLOOKUP(E1172,Kustannuspaikat!$A$3:$A$8,Kustannuspaikat!$B$3:$B$8,"Tarkista KP-numero")</f>
        <v>Kirjanpito</v>
      </c>
      <c r="H1172" s="66" t="str">
        <f>_xlfn.XLOOKUP(F1172,Kustannuspaikat!$C$3:$C$13,Kustannuspaikat!$D$3:$D$13,"Tarkista KP-numero")</f>
        <v>Tampere</v>
      </c>
      <c r="I1172" s="67">
        <v>3206.16</v>
      </c>
      <c r="J1172" s="68"/>
      <c r="K1172" s="66">
        <v>587</v>
      </c>
      <c r="L1172" s="68" t="s">
        <v>230</v>
      </c>
    </row>
    <row r="1173" spans="1:12">
      <c r="A1173" s="63">
        <v>1600</v>
      </c>
      <c r="B1173" s="63" t="s">
        <v>6013</v>
      </c>
      <c r="C1173" s="64" t="s">
        <v>7185</v>
      </c>
      <c r="D1173" s="65">
        <v>42886</v>
      </c>
      <c r="E1173" s="66">
        <v>6</v>
      </c>
      <c r="F1173" s="66">
        <v>61</v>
      </c>
      <c r="G1173" s="66" t="str">
        <f>_xlfn.XLOOKUP(E1173,Kustannuspaikat!$A$3:$A$8,Kustannuspaikat!$B$3:$B$8,"Tarkista KP-numero")</f>
        <v>Muut palvelut</v>
      </c>
      <c r="H1173" s="66" t="str">
        <f>_xlfn.XLOOKUP(F1173,Kustannuspaikat!$C$3:$C$13,Kustannuspaikat!$D$3:$D$13,"Tarkista KP-numero")</f>
        <v>Helsinki</v>
      </c>
      <c r="I1173" s="67">
        <v>1720.2</v>
      </c>
      <c r="J1173" s="68"/>
      <c r="K1173" s="66">
        <v>600</v>
      </c>
      <c r="L1173" s="68" t="s">
        <v>228</v>
      </c>
    </row>
    <row r="1174" spans="1:12">
      <c r="A1174" s="63">
        <v>1600</v>
      </c>
      <c r="B1174" s="63" t="s">
        <v>6013</v>
      </c>
      <c r="C1174" s="64" t="s">
        <v>7186</v>
      </c>
      <c r="D1174" s="65">
        <v>42886</v>
      </c>
      <c r="E1174" s="66">
        <v>1</v>
      </c>
      <c r="F1174" s="66">
        <v>11</v>
      </c>
      <c r="G1174" s="66" t="str">
        <f>_xlfn.XLOOKUP(E1174,Kustannuspaikat!$A$3:$A$8,Kustannuspaikat!$B$3:$B$8,"Tarkista KP-numero")</f>
        <v>Kirjanpito</v>
      </c>
      <c r="H1174" s="66" t="str">
        <f>_xlfn.XLOOKUP(F1174,Kustannuspaikat!$C$3:$C$13,Kustannuspaikat!$D$3:$D$13,"Tarkista KP-numero")</f>
        <v>Helsinki</v>
      </c>
      <c r="I1174" s="67">
        <v>7027.2</v>
      </c>
      <c r="J1174" s="68"/>
      <c r="K1174" s="66">
        <v>725</v>
      </c>
      <c r="L1174" s="68" t="s">
        <v>218</v>
      </c>
    </row>
    <row r="1175" spans="1:12">
      <c r="A1175" s="63">
        <v>1600</v>
      </c>
      <c r="B1175" s="63" t="s">
        <v>6013</v>
      </c>
      <c r="C1175" s="64" t="s">
        <v>7187</v>
      </c>
      <c r="D1175" s="65">
        <v>42886</v>
      </c>
      <c r="E1175" s="66">
        <v>2</v>
      </c>
      <c r="F1175" s="66">
        <v>21</v>
      </c>
      <c r="G1175" s="66" t="str">
        <f>_xlfn.XLOOKUP(E1175,Kustannuspaikat!$A$3:$A$8,Kustannuspaikat!$B$3:$B$8,"Tarkista KP-numero")</f>
        <v>Konsultointi</v>
      </c>
      <c r="H1175" s="66" t="str">
        <f>_xlfn.XLOOKUP(F1175,Kustannuspaikat!$C$3:$C$13,Kustannuspaikat!$D$3:$D$13,"Tarkista KP-numero")</f>
        <v>Helsinki</v>
      </c>
      <c r="I1175" s="67">
        <v>546.55999999999995</v>
      </c>
      <c r="J1175" s="68"/>
      <c r="K1175" s="66">
        <v>763</v>
      </c>
      <c r="L1175" s="68" t="s">
        <v>216</v>
      </c>
    </row>
    <row r="1176" spans="1:12">
      <c r="A1176" s="63">
        <v>1600</v>
      </c>
      <c r="B1176" s="63" t="s">
        <v>6013</v>
      </c>
      <c r="C1176" s="64" t="s">
        <v>7188</v>
      </c>
      <c r="D1176" s="65">
        <v>42886</v>
      </c>
      <c r="E1176" s="66">
        <v>6</v>
      </c>
      <c r="F1176" s="66">
        <v>61</v>
      </c>
      <c r="G1176" s="66" t="str">
        <f>_xlfn.XLOOKUP(E1176,Kustannuspaikat!$A$3:$A$8,Kustannuspaikat!$B$3:$B$8,"Tarkista KP-numero")</f>
        <v>Muut palvelut</v>
      </c>
      <c r="H1176" s="66" t="str">
        <f>_xlfn.XLOOKUP(F1176,Kustannuspaikat!$C$3:$C$13,Kustannuspaikat!$D$3:$D$13,"Tarkista KP-numero")</f>
        <v>Helsinki</v>
      </c>
      <c r="I1176" s="67">
        <v>1512.8</v>
      </c>
      <c r="J1176" s="68"/>
      <c r="K1176" s="66">
        <v>1511</v>
      </c>
      <c r="L1176" s="68" t="s">
        <v>194</v>
      </c>
    </row>
    <row r="1177" spans="1:12">
      <c r="A1177" s="63">
        <v>1600</v>
      </c>
      <c r="B1177" s="63" t="s">
        <v>6013</v>
      </c>
      <c r="C1177" s="64" t="s">
        <v>7189</v>
      </c>
      <c r="D1177" s="65">
        <v>42886</v>
      </c>
      <c r="E1177" s="66">
        <v>1</v>
      </c>
      <c r="F1177" s="66">
        <v>12</v>
      </c>
      <c r="G1177" s="66" t="str">
        <f>_xlfn.XLOOKUP(E1177,Kustannuspaikat!$A$3:$A$8,Kustannuspaikat!$B$3:$B$8,"Tarkista KP-numero")</f>
        <v>Kirjanpito</v>
      </c>
      <c r="H1177" s="66" t="str">
        <f>_xlfn.XLOOKUP(F1177,Kustannuspaikat!$C$3:$C$13,Kustannuspaikat!$D$3:$D$13,"Tarkista KP-numero")</f>
        <v>Tampere</v>
      </c>
      <c r="I1177" s="67">
        <v>677.1</v>
      </c>
      <c r="J1177" s="68"/>
      <c r="K1177" s="66">
        <v>2803</v>
      </c>
      <c r="L1177" s="68" t="s">
        <v>163</v>
      </c>
    </row>
    <row r="1178" spans="1:12">
      <c r="A1178" s="63">
        <v>1600</v>
      </c>
      <c r="B1178" s="63" t="s">
        <v>6013</v>
      </c>
      <c r="C1178" s="64" t="s">
        <v>7190</v>
      </c>
      <c r="D1178" s="65">
        <v>42886</v>
      </c>
      <c r="E1178" s="66">
        <v>1</v>
      </c>
      <c r="F1178" s="66">
        <v>12</v>
      </c>
      <c r="G1178" s="66" t="str">
        <f>_xlfn.XLOOKUP(E1178,Kustannuspaikat!$A$3:$A$8,Kustannuspaikat!$B$3:$B$8,"Tarkista KP-numero")</f>
        <v>Kirjanpito</v>
      </c>
      <c r="H1178" s="66" t="str">
        <f>_xlfn.XLOOKUP(F1178,Kustannuspaikat!$C$3:$C$13,Kustannuspaikat!$D$3:$D$13,"Tarkista KP-numero")</f>
        <v>Tampere</v>
      </c>
      <c r="I1178" s="67">
        <v>879.62</v>
      </c>
      <c r="J1178" s="68"/>
      <c r="K1178" s="66">
        <v>2628</v>
      </c>
      <c r="L1178" s="68" t="s">
        <v>167</v>
      </c>
    </row>
    <row r="1179" spans="1:12">
      <c r="A1179" s="63">
        <v>1600</v>
      </c>
      <c r="B1179" s="63" t="s">
        <v>6013</v>
      </c>
      <c r="C1179" s="64" t="s">
        <v>7191</v>
      </c>
      <c r="D1179" s="65">
        <v>42886</v>
      </c>
      <c r="E1179" s="66">
        <v>1</v>
      </c>
      <c r="F1179" s="66">
        <v>12</v>
      </c>
      <c r="G1179" s="66" t="str">
        <f>_xlfn.XLOOKUP(E1179,Kustannuspaikat!$A$3:$A$8,Kustannuspaikat!$B$3:$B$8,"Tarkista KP-numero")</f>
        <v>Kirjanpito</v>
      </c>
      <c r="H1179" s="66" t="str">
        <f>_xlfn.XLOOKUP(F1179,Kustannuspaikat!$C$3:$C$13,Kustannuspaikat!$D$3:$D$13,"Tarkista KP-numero")</f>
        <v>Tampere</v>
      </c>
      <c r="I1179" s="67">
        <v>1015.04</v>
      </c>
      <c r="J1179" s="68"/>
      <c r="K1179" s="66">
        <v>756</v>
      </c>
      <c r="L1179" s="68" t="s">
        <v>217</v>
      </c>
    </row>
    <row r="1180" spans="1:12">
      <c r="A1180" s="63">
        <v>1600</v>
      </c>
      <c r="B1180" s="63" t="s">
        <v>6013</v>
      </c>
      <c r="C1180" s="64" t="s">
        <v>7192</v>
      </c>
      <c r="D1180" s="65">
        <v>42886</v>
      </c>
      <c r="E1180" s="66">
        <v>1</v>
      </c>
      <c r="F1180" s="66">
        <v>12</v>
      </c>
      <c r="G1180" s="66" t="str">
        <f>_xlfn.XLOOKUP(E1180,Kustannuspaikat!$A$3:$A$8,Kustannuspaikat!$B$3:$B$8,"Tarkista KP-numero")</f>
        <v>Kirjanpito</v>
      </c>
      <c r="H1180" s="66" t="str">
        <f>_xlfn.XLOOKUP(F1180,Kustannuspaikat!$C$3:$C$13,Kustannuspaikat!$D$3:$D$13,"Tarkista KP-numero")</f>
        <v>Tampere</v>
      </c>
      <c r="I1180" s="67">
        <v>1256.5999999999999</v>
      </c>
      <c r="J1180" s="68"/>
      <c r="K1180" s="66">
        <v>1391</v>
      </c>
      <c r="L1180" s="68" t="s">
        <v>196</v>
      </c>
    </row>
    <row r="1181" spans="1:12">
      <c r="A1181" s="63">
        <v>1600</v>
      </c>
      <c r="B1181" s="63" t="s">
        <v>6013</v>
      </c>
      <c r="C1181" s="64" t="s">
        <v>7193</v>
      </c>
      <c r="D1181" s="65">
        <v>42886</v>
      </c>
      <c r="E1181" s="66">
        <v>1</v>
      </c>
      <c r="F1181" s="66">
        <v>11</v>
      </c>
      <c r="G1181" s="66" t="str">
        <f>_xlfn.XLOOKUP(E1181,Kustannuspaikat!$A$3:$A$8,Kustannuspaikat!$B$3:$B$8,"Tarkista KP-numero")</f>
        <v>Kirjanpito</v>
      </c>
      <c r="H1181" s="66" t="str">
        <f>_xlfn.XLOOKUP(F1181,Kustannuspaikat!$C$3:$C$13,Kustannuspaikat!$D$3:$D$13,"Tarkista KP-numero")</f>
        <v>Helsinki</v>
      </c>
      <c r="I1181" s="67">
        <v>3647.8</v>
      </c>
      <c r="J1181" s="68"/>
      <c r="K1181" s="66">
        <v>2432</v>
      </c>
      <c r="L1181" s="68" t="s">
        <v>176</v>
      </c>
    </row>
    <row r="1182" spans="1:12">
      <c r="A1182" s="63">
        <v>1600</v>
      </c>
      <c r="B1182" s="63" t="s">
        <v>6013</v>
      </c>
      <c r="C1182" s="64" t="s">
        <v>7194</v>
      </c>
      <c r="D1182" s="65">
        <v>42886</v>
      </c>
      <c r="E1182" s="66">
        <v>1</v>
      </c>
      <c r="F1182" s="66">
        <v>11</v>
      </c>
      <c r="G1182" s="66" t="str">
        <f>_xlfn.XLOOKUP(E1182,Kustannuspaikat!$A$3:$A$8,Kustannuspaikat!$B$3:$B$8,"Tarkista KP-numero")</f>
        <v>Kirjanpito</v>
      </c>
      <c r="H1182" s="66" t="str">
        <f>_xlfn.XLOOKUP(F1182,Kustannuspaikat!$C$3:$C$13,Kustannuspaikat!$D$3:$D$13,"Tarkista KP-numero")</f>
        <v>Helsinki</v>
      </c>
      <c r="I1182" s="67">
        <v>3708.8</v>
      </c>
      <c r="J1182" s="68"/>
      <c r="K1182" s="66">
        <v>2432</v>
      </c>
      <c r="L1182" s="68" t="s">
        <v>176</v>
      </c>
    </row>
    <row r="1183" spans="1:12">
      <c r="A1183" s="63">
        <v>1600</v>
      </c>
      <c r="B1183" s="63" t="s">
        <v>6013</v>
      </c>
      <c r="C1183" s="64" t="s">
        <v>7195</v>
      </c>
      <c r="D1183" s="65">
        <v>42886</v>
      </c>
      <c r="E1183" s="66">
        <v>1</v>
      </c>
      <c r="F1183" s="66">
        <v>11</v>
      </c>
      <c r="G1183" s="66" t="str">
        <f>_xlfn.XLOOKUP(E1183,Kustannuspaikat!$A$3:$A$8,Kustannuspaikat!$B$3:$B$8,"Tarkista KP-numero")</f>
        <v>Kirjanpito</v>
      </c>
      <c r="H1183" s="66" t="str">
        <f>_xlfn.XLOOKUP(F1183,Kustannuspaikat!$C$3:$C$13,Kustannuspaikat!$D$3:$D$13,"Tarkista KP-numero")</f>
        <v>Helsinki</v>
      </c>
      <c r="I1183" s="67">
        <v>9955.2000000000007</v>
      </c>
      <c r="J1183" s="68"/>
      <c r="K1183" s="66">
        <v>611</v>
      </c>
      <c r="L1183" s="68" t="s">
        <v>227</v>
      </c>
    </row>
    <row r="1184" spans="1:12">
      <c r="A1184" s="63">
        <v>1600</v>
      </c>
      <c r="B1184" s="63" t="s">
        <v>6013</v>
      </c>
      <c r="C1184" s="64" t="s">
        <v>7196</v>
      </c>
      <c r="D1184" s="65">
        <v>42886</v>
      </c>
      <c r="E1184" s="66">
        <v>6</v>
      </c>
      <c r="F1184" s="66">
        <v>61</v>
      </c>
      <c r="G1184" s="66" t="str">
        <f>_xlfn.XLOOKUP(E1184,Kustannuspaikat!$A$3:$A$8,Kustannuspaikat!$B$3:$B$8,"Tarkista KP-numero")</f>
        <v>Muut palvelut</v>
      </c>
      <c r="H1184" s="66" t="str">
        <f>_xlfn.XLOOKUP(F1184,Kustannuspaikat!$C$3:$C$13,Kustannuspaikat!$D$3:$D$13,"Tarkista KP-numero")</f>
        <v>Helsinki</v>
      </c>
      <c r="I1184" s="67">
        <v>1024.8</v>
      </c>
      <c r="J1184" s="68"/>
      <c r="K1184" s="66">
        <v>1440</v>
      </c>
      <c r="L1184" s="68" t="s">
        <v>195</v>
      </c>
    </row>
    <row r="1185" spans="1:12">
      <c r="A1185" s="63">
        <v>1600</v>
      </c>
      <c r="B1185" s="63" t="s">
        <v>6013</v>
      </c>
      <c r="C1185" s="64" t="s">
        <v>7197</v>
      </c>
      <c r="D1185" s="65">
        <v>42886</v>
      </c>
      <c r="E1185" s="66">
        <v>2</v>
      </c>
      <c r="F1185" s="66">
        <v>21</v>
      </c>
      <c r="G1185" s="66" t="str">
        <f>_xlfn.XLOOKUP(E1185,Kustannuspaikat!$A$3:$A$8,Kustannuspaikat!$B$3:$B$8,"Tarkista KP-numero")</f>
        <v>Konsultointi</v>
      </c>
      <c r="H1185" s="66" t="str">
        <f>_xlfn.XLOOKUP(F1185,Kustannuspaikat!$C$3:$C$13,Kustannuspaikat!$D$3:$D$13,"Tarkista KP-numero")</f>
        <v>Helsinki</v>
      </c>
      <c r="I1185" s="67">
        <v>5524.16</v>
      </c>
      <c r="J1185" s="68"/>
      <c r="K1185" s="66">
        <v>2037</v>
      </c>
      <c r="L1185" s="68" t="s">
        <v>189</v>
      </c>
    </row>
    <row r="1186" spans="1:12">
      <c r="A1186" s="63">
        <v>1600</v>
      </c>
      <c r="B1186" s="63" t="s">
        <v>6013</v>
      </c>
      <c r="C1186" s="64" t="s">
        <v>7198</v>
      </c>
      <c r="D1186" s="65">
        <v>42886</v>
      </c>
      <c r="E1186" s="66">
        <v>6</v>
      </c>
      <c r="F1186" s="66">
        <v>61</v>
      </c>
      <c r="G1186" s="66" t="str">
        <f>_xlfn.XLOOKUP(E1186,Kustannuspaikat!$A$3:$A$8,Kustannuspaikat!$B$3:$B$8,"Tarkista KP-numero")</f>
        <v>Muut palvelut</v>
      </c>
      <c r="H1186" s="66" t="str">
        <f>_xlfn.XLOOKUP(F1186,Kustannuspaikat!$C$3:$C$13,Kustannuspaikat!$D$3:$D$13,"Tarkista KP-numero")</f>
        <v>Helsinki</v>
      </c>
      <c r="I1186" s="67">
        <v>3623.4</v>
      </c>
      <c r="J1186" s="68"/>
      <c r="K1186" s="66">
        <v>949</v>
      </c>
      <c r="L1186" s="68" t="s">
        <v>208</v>
      </c>
    </row>
    <row r="1187" spans="1:12">
      <c r="A1187" s="63">
        <v>1600</v>
      </c>
      <c r="B1187" s="63" t="s">
        <v>6013</v>
      </c>
      <c r="C1187" s="64" t="s">
        <v>7199</v>
      </c>
      <c r="D1187" s="65">
        <v>42886</v>
      </c>
      <c r="E1187" s="66">
        <v>1</v>
      </c>
      <c r="F1187" s="66">
        <v>11</v>
      </c>
      <c r="G1187" s="66" t="str">
        <f>_xlfn.XLOOKUP(E1187,Kustannuspaikat!$A$3:$A$8,Kustannuspaikat!$B$3:$B$8,"Tarkista KP-numero")</f>
        <v>Kirjanpito</v>
      </c>
      <c r="H1187" s="66" t="str">
        <f>_xlfn.XLOOKUP(F1187,Kustannuspaikat!$C$3:$C$13,Kustannuspaikat!$D$3:$D$13,"Tarkista KP-numero")</f>
        <v>Helsinki</v>
      </c>
      <c r="I1187" s="67">
        <v>1464</v>
      </c>
      <c r="J1187" s="68"/>
      <c r="K1187" s="66">
        <v>949</v>
      </c>
      <c r="L1187" s="68" t="s">
        <v>208</v>
      </c>
    </row>
    <row r="1188" spans="1:12">
      <c r="A1188" s="63">
        <v>1600</v>
      </c>
      <c r="B1188" s="63" t="s">
        <v>6013</v>
      </c>
      <c r="C1188" s="64" t="s">
        <v>7200</v>
      </c>
      <c r="D1188" s="65">
        <v>42886</v>
      </c>
      <c r="E1188" s="66">
        <v>2</v>
      </c>
      <c r="F1188" s="66">
        <v>21</v>
      </c>
      <c r="G1188" s="66" t="str">
        <f>_xlfn.XLOOKUP(E1188,Kustannuspaikat!$A$3:$A$8,Kustannuspaikat!$B$3:$B$8,"Tarkista KP-numero")</f>
        <v>Konsultointi</v>
      </c>
      <c r="H1188" s="66" t="str">
        <f>_xlfn.XLOOKUP(F1188,Kustannuspaikat!$C$3:$C$13,Kustannuspaikat!$D$3:$D$13,"Tarkista KP-numero")</f>
        <v>Helsinki</v>
      </c>
      <c r="I1188" s="67">
        <v>5151.04</v>
      </c>
      <c r="J1188" s="68"/>
      <c r="K1188" s="66">
        <v>949</v>
      </c>
      <c r="L1188" s="68" t="s">
        <v>208</v>
      </c>
    </row>
    <row r="1189" spans="1:12">
      <c r="A1189" s="63">
        <v>1600</v>
      </c>
      <c r="B1189" s="63" t="s">
        <v>6013</v>
      </c>
      <c r="C1189" s="64" t="s">
        <v>7201</v>
      </c>
      <c r="D1189" s="65">
        <v>42886</v>
      </c>
      <c r="E1189" s="66">
        <v>1</v>
      </c>
      <c r="F1189" s="66">
        <v>11</v>
      </c>
      <c r="G1189" s="66" t="str">
        <f>_xlfn.XLOOKUP(E1189,Kustannuspaikat!$A$3:$A$8,Kustannuspaikat!$B$3:$B$8,"Tarkista KP-numero")</f>
        <v>Kirjanpito</v>
      </c>
      <c r="H1189" s="66" t="str">
        <f>_xlfn.XLOOKUP(F1189,Kustannuspaikat!$C$3:$C$13,Kustannuspaikat!$D$3:$D$13,"Tarkista KP-numero")</f>
        <v>Helsinki</v>
      </c>
      <c r="I1189" s="67">
        <v>5917.96</v>
      </c>
      <c r="J1189" s="68"/>
      <c r="K1189" s="66">
        <v>949</v>
      </c>
      <c r="L1189" s="68" t="s">
        <v>208</v>
      </c>
    </row>
    <row r="1190" spans="1:12">
      <c r="A1190" s="63">
        <v>1600</v>
      </c>
      <c r="B1190" s="63" t="s">
        <v>6013</v>
      </c>
      <c r="C1190" s="64" t="s">
        <v>7202</v>
      </c>
      <c r="D1190" s="65">
        <v>42886</v>
      </c>
      <c r="E1190" s="66">
        <v>6</v>
      </c>
      <c r="F1190" s="66">
        <v>62</v>
      </c>
      <c r="G1190" s="66" t="str">
        <f>_xlfn.XLOOKUP(E1190,Kustannuspaikat!$A$3:$A$8,Kustannuspaikat!$B$3:$B$8,"Tarkista KP-numero")</f>
        <v>Muut palvelut</v>
      </c>
      <c r="H1190" s="66" t="str">
        <f>_xlfn.XLOOKUP(F1190,Kustannuspaikat!$C$3:$C$13,Kustannuspaikat!$D$3:$D$13,"Tarkista KP-numero")</f>
        <v>Tampere</v>
      </c>
      <c r="I1190" s="67">
        <v>1854.4</v>
      </c>
      <c r="J1190" s="68"/>
      <c r="K1190" s="66">
        <v>949</v>
      </c>
      <c r="L1190" s="68" t="s">
        <v>208</v>
      </c>
    </row>
    <row r="1191" spans="1:12">
      <c r="A1191" s="63">
        <v>1600</v>
      </c>
      <c r="B1191" s="63" t="s">
        <v>6013</v>
      </c>
      <c r="C1191" s="64" t="s">
        <v>7203</v>
      </c>
      <c r="D1191" s="65">
        <v>42886</v>
      </c>
      <c r="E1191" s="66">
        <v>1</v>
      </c>
      <c r="F1191" s="66">
        <v>11</v>
      </c>
      <c r="G1191" s="66" t="str">
        <f>_xlfn.XLOOKUP(E1191,Kustannuspaikat!$A$3:$A$8,Kustannuspaikat!$B$3:$B$8,"Tarkista KP-numero")</f>
        <v>Kirjanpito</v>
      </c>
      <c r="H1191" s="66" t="str">
        <f>_xlfn.XLOOKUP(F1191,Kustannuspaikat!$C$3:$C$13,Kustannuspaikat!$D$3:$D$13,"Tarkista KP-numero")</f>
        <v>Helsinki</v>
      </c>
      <c r="I1191" s="67">
        <v>4783.62</v>
      </c>
      <c r="J1191" s="68"/>
      <c r="K1191" s="66">
        <v>1805</v>
      </c>
      <c r="L1191" s="68" t="s">
        <v>192</v>
      </c>
    </row>
    <row r="1192" spans="1:12">
      <c r="A1192" s="63">
        <v>1600</v>
      </c>
      <c r="B1192" s="63" t="s">
        <v>6013</v>
      </c>
      <c r="C1192" s="64" t="s">
        <v>7204</v>
      </c>
      <c r="D1192" s="65">
        <v>42886</v>
      </c>
      <c r="E1192" s="66">
        <v>1</v>
      </c>
      <c r="F1192" s="66">
        <v>11</v>
      </c>
      <c r="G1192" s="66" t="str">
        <f>_xlfn.XLOOKUP(E1192,Kustannuspaikat!$A$3:$A$8,Kustannuspaikat!$B$3:$B$8,"Tarkista KP-numero")</f>
        <v>Kirjanpito</v>
      </c>
      <c r="H1192" s="66" t="str">
        <f>_xlfn.XLOOKUP(F1192,Kustannuspaikat!$C$3:$C$13,Kustannuspaikat!$D$3:$D$13,"Tarkista KP-numero")</f>
        <v>Helsinki</v>
      </c>
      <c r="I1192" s="67">
        <v>185.44</v>
      </c>
      <c r="J1192" s="68"/>
      <c r="K1192" s="66">
        <v>1805</v>
      </c>
      <c r="L1192" s="68" t="s">
        <v>192</v>
      </c>
    </row>
    <row r="1193" spans="1:12">
      <c r="A1193" s="63">
        <v>1600</v>
      </c>
      <c r="B1193" s="63" t="s">
        <v>6013</v>
      </c>
      <c r="C1193" s="64" t="s">
        <v>7205</v>
      </c>
      <c r="D1193" s="65">
        <v>42886</v>
      </c>
      <c r="E1193" s="66">
        <v>2</v>
      </c>
      <c r="F1193" s="66">
        <v>21</v>
      </c>
      <c r="G1193" s="66" t="str">
        <f>_xlfn.XLOOKUP(E1193,Kustannuspaikat!$A$3:$A$8,Kustannuspaikat!$B$3:$B$8,"Tarkista KP-numero")</f>
        <v>Konsultointi</v>
      </c>
      <c r="H1193" s="66" t="str">
        <f>_xlfn.XLOOKUP(F1193,Kustannuspaikat!$C$3:$C$13,Kustannuspaikat!$D$3:$D$13,"Tarkista KP-numero")</f>
        <v>Helsinki</v>
      </c>
      <c r="I1193" s="67">
        <v>3130.52</v>
      </c>
      <c r="J1193" s="68"/>
      <c r="K1193" s="66">
        <v>1805</v>
      </c>
      <c r="L1193" s="68" t="s">
        <v>192</v>
      </c>
    </row>
    <row r="1194" spans="1:12">
      <c r="A1194" s="63">
        <v>1600</v>
      </c>
      <c r="B1194" s="63" t="s">
        <v>6013</v>
      </c>
      <c r="C1194" s="64" t="s">
        <v>7206</v>
      </c>
      <c r="D1194" s="65">
        <v>42886</v>
      </c>
      <c r="E1194" s="66">
        <v>2</v>
      </c>
      <c r="F1194" s="66">
        <v>21</v>
      </c>
      <c r="G1194" s="66" t="str">
        <f>_xlfn.XLOOKUP(E1194,Kustannuspaikat!$A$3:$A$8,Kustannuspaikat!$B$3:$B$8,"Tarkista KP-numero")</f>
        <v>Konsultointi</v>
      </c>
      <c r="H1194" s="66" t="str">
        <f>_xlfn.XLOOKUP(F1194,Kustannuspaikat!$C$3:$C$13,Kustannuspaikat!$D$3:$D$13,"Tarkista KP-numero")</f>
        <v>Helsinki</v>
      </c>
      <c r="I1194" s="67">
        <v>92.72</v>
      </c>
      <c r="J1194" s="68"/>
      <c r="K1194" s="66">
        <v>1805</v>
      </c>
      <c r="L1194" s="68" t="s">
        <v>192</v>
      </c>
    </row>
    <row r="1195" spans="1:12">
      <c r="A1195" s="63">
        <v>1600</v>
      </c>
      <c r="B1195" s="63" t="s">
        <v>6013</v>
      </c>
      <c r="C1195" s="64" t="s">
        <v>7207</v>
      </c>
      <c r="D1195" s="65">
        <v>42886</v>
      </c>
      <c r="E1195" s="66">
        <v>2</v>
      </c>
      <c r="F1195" s="66">
        <v>21</v>
      </c>
      <c r="G1195" s="66" t="str">
        <f>_xlfn.XLOOKUP(E1195,Kustannuspaikat!$A$3:$A$8,Kustannuspaikat!$B$3:$B$8,"Tarkista KP-numero")</f>
        <v>Konsultointi</v>
      </c>
      <c r="H1195" s="66" t="str">
        <f>_xlfn.XLOOKUP(F1195,Kustannuspaikat!$C$3:$C$13,Kustannuspaikat!$D$3:$D$13,"Tarkista KP-numero")</f>
        <v>Helsinki</v>
      </c>
      <c r="I1195" s="67">
        <v>610</v>
      </c>
      <c r="J1195" s="68"/>
      <c r="K1195" s="66">
        <v>1805</v>
      </c>
      <c r="L1195" s="68" t="s">
        <v>192</v>
      </c>
    </row>
    <row r="1196" spans="1:12">
      <c r="A1196" s="63">
        <v>1600</v>
      </c>
      <c r="B1196" s="63" t="s">
        <v>6013</v>
      </c>
      <c r="C1196" s="64" t="s">
        <v>7208</v>
      </c>
      <c r="D1196" s="65">
        <v>42886</v>
      </c>
      <c r="E1196" s="66">
        <v>1</v>
      </c>
      <c r="F1196" s="66">
        <v>11</v>
      </c>
      <c r="G1196" s="66" t="str">
        <f>_xlfn.XLOOKUP(E1196,Kustannuspaikat!$A$3:$A$8,Kustannuspaikat!$B$3:$B$8,"Tarkista KP-numero")</f>
        <v>Kirjanpito</v>
      </c>
      <c r="H1196" s="66" t="str">
        <f>_xlfn.XLOOKUP(F1196,Kustannuspaikat!$C$3:$C$13,Kustannuspaikat!$D$3:$D$13,"Tarkista KP-numero")</f>
        <v>Helsinki</v>
      </c>
      <c r="I1196" s="67">
        <v>12910.04</v>
      </c>
      <c r="J1196" s="68"/>
      <c r="K1196" s="66">
        <v>1805</v>
      </c>
      <c r="L1196" s="68" t="s">
        <v>192</v>
      </c>
    </row>
    <row r="1197" spans="1:12">
      <c r="A1197" s="63">
        <v>1600</v>
      </c>
      <c r="B1197" s="63" t="s">
        <v>6013</v>
      </c>
      <c r="C1197" s="64" t="s">
        <v>7209</v>
      </c>
      <c r="D1197" s="65">
        <v>42886</v>
      </c>
      <c r="E1197" s="66">
        <v>1</v>
      </c>
      <c r="F1197" s="66">
        <v>11</v>
      </c>
      <c r="G1197" s="66" t="str">
        <f>_xlfn.XLOOKUP(E1197,Kustannuspaikat!$A$3:$A$8,Kustannuspaikat!$B$3:$B$8,"Tarkista KP-numero")</f>
        <v>Kirjanpito</v>
      </c>
      <c r="H1197" s="66" t="str">
        <f>_xlfn.XLOOKUP(F1197,Kustannuspaikat!$C$3:$C$13,Kustannuspaikat!$D$3:$D$13,"Tarkista KP-numero")</f>
        <v>Helsinki</v>
      </c>
      <c r="I1197" s="67">
        <v>3050</v>
      </c>
      <c r="J1197" s="68"/>
      <c r="K1197" s="66">
        <v>1805</v>
      </c>
      <c r="L1197" s="68" t="s">
        <v>192</v>
      </c>
    </row>
    <row r="1198" spans="1:12">
      <c r="A1198" s="63">
        <v>1600</v>
      </c>
      <c r="B1198" s="63" t="s">
        <v>6013</v>
      </c>
      <c r="C1198" s="64" t="s">
        <v>7210</v>
      </c>
      <c r="D1198" s="65">
        <v>42886</v>
      </c>
      <c r="E1198" s="66">
        <v>1</v>
      </c>
      <c r="F1198" s="66">
        <v>11</v>
      </c>
      <c r="G1198" s="66" t="str">
        <f>_xlfn.XLOOKUP(E1198,Kustannuspaikat!$A$3:$A$8,Kustannuspaikat!$B$3:$B$8,"Tarkista KP-numero")</f>
        <v>Kirjanpito</v>
      </c>
      <c r="H1198" s="66" t="str">
        <f>_xlfn.XLOOKUP(F1198,Kustannuspaikat!$C$3:$C$13,Kustannuspaikat!$D$3:$D$13,"Tarkista KP-numero")</f>
        <v>Helsinki</v>
      </c>
      <c r="I1198" s="67">
        <v>463.6</v>
      </c>
      <c r="J1198" s="68"/>
      <c r="K1198" s="66">
        <v>1805</v>
      </c>
      <c r="L1198" s="68" t="s">
        <v>192</v>
      </c>
    </row>
    <row r="1199" spans="1:12">
      <c r="A1199" s="63">
        <v>1600</v>
      </c>
      <c r="B1199" s="63" t="s">
        <v>6013</v>
      </c>
      <c r="C1199" s="64" t="s">
        <v>7211</v>
      </c>
      <c r="D1199" s="65">
        <v>42886</v>
      </c>
      <c r="E1199" s="66">
        <v>6</v>
      </c>
      <c r="F1199" s="66">
        <v>61</v>
      </c>
      <c r="G1199" s="66" t="str">
        <f>_xlfn.XLOOKUP(E1199,Kustannuspaikat!$A$3:$A$8,Kustannuspaikat!$B$3:$B$8,"Tarkista KP-numero")</f>
        <v>Muut palvelut</v>
      </c>
      <c r="H1199" s="66" t="str">
        <f>_xlfn.XLOOKUP(F1199,Kustannuspaikat!$C$3:$C$13,Kustannuspaikat!$D$3:$D$13,"Tarkista KP-numero")</f>
        <v>Helsinki</v>
      </c>
      <c r="I1199" s="67">
        <v>2555.9</v>
      </c>
      <c r="J1199" s="68"/>
      <c r="K1199" s="66">
        <v>111</v>
      </c>
      <c r="L1199" s="68" t="s">
        <v>272</v>
      </c>
    </row>
    <row r="1200" spans="1:12">
      <c r="A1200" s="63">
        <v>1600</v>
      </c>
      <c r="B1200" s="63" t="s">
        <v>6013</v>
      </c>
      <c r="C1200" s="64" t="s">
        <v>7212</v>
      </c>
      <c r="D1200" s="65">
        <v>42886</v>
      </c>
      <c r="E1200" s="66">
        <v>6</v>
      </c>
      <c r="F1200" s="66">
        <v>62</v>
      </c>
      <c r="G1200" s="66" t="str">
        <f>_xlfn.XLOOKUP(E1200,Kustannuspaikat!$A$3:$A$8,Kustannuspaikat!$B$3:$B$8,"Tarkista KP-numero")</f>
        <v>Muut palvelut</v>
      </c>
      <c r="H1200" s="66" t="str">
        <f>_xlfn.XLOOKUP(F1200,Kustannuspaikat!$C$3:$C$13,Kustannuspaikat!$D$3:$D$13,"Tarkista KP-numero")</f>
        <v>Tampere</v>
      </c>
      <c r="I1200" s="67">
        <v>927.2</v>
      </c>
      <c r="J1200" s="68"/>
      <c r="K1200" s="66">
        <v>111</v>
      </c>
      <c r="L1200" s="68" t="s">
        <v>272</v>
      </c>
    </row>
    <row r="1201" spans="1:12">
      <c r="A1201" s="63">
        <v>1600</v>
      </c>
      <c r="B1201" s="63" t="s">
        <v>6013</v>
      </c>
      <c r="C1201" s="64" t="s">
        <v>7213</v>
      </c>
      <c r="D1201" s="65">
        <v>42886</v>
      </c>
      <c r="E1201" s="66">
        <v>6</v>
      </c>
      <c r="F1201" s="66">
        <v>61</v>
      </c>
      <c r="G1201" s="66" t="str">
        <f>_xlfn.XLOOKUP(E1201,Kustannuspaikat!$A$3:$A$8,Kustannuspaikat!$B$3:$B$8,"Tarkista KP-numero")</f>
        <v>Muut palvelut</v>
      </c>
      <c r="H1201" s="66" t="str">
        <f>_xlfn.XLOOKUP(F1201,Kustannuspaikat!$C$3:$C$13,Kustannuspaikat!$D$3:$D$13,"Tarkista KP-numero")</f>
        <v>Helsinki</v>
      </c>
      <c r="I1201" s="67">
        <v>18422</v>
      </c>
      <c r="J1201" s="68"/>
      <c r="K1201" s="66">
        <v>111</v>
      </c>
      <c r="L1201" s="68" t="s">
        <v>272</v>
      </c>
    </row>
    <row r="1202" spans="1:12">
      <c r="A1202" s="63">
        <v>1600</v>
      </c>
      <c r="B1202" s="63" t="s">
        <v>6013</v>
      </c>
      <c r="C1202" s="64" t="s">
        <v>7214</v>
      </c>
      <c r="D1202" s="65">
        <v>42886</v>
      </c>
      <c r="E1202" s="66">
        <v>6</v>
      </c>
      <c r="F1202" s="66">
        <v>61</v>
      </c>
      <c r="G1202" s="66" t="str">
        <f>_xlfn.XLOOKUP(E1202,Kustannuspaikat!$A$3:$A$8,Kustannuspaikat!$B$3:$B$8,"Tarkista KP-numero")</f>
        <v>Muut palvelut</v>
      </c>
      <c r="H1202" s="66" t="str">
        <f>_xlfn.XLOOKUP(F1202,Kustannuspaikat!$C$3:$C$13,Kustannuspaikat!$D$3:$D$13,"Tarkista KP-numero")</f>
        <v>Helsinki</v>
      </c>
      <c r="I1202" s="67">
        <v>3515.82</v>
      </c>
      <c r="J1202" s="68"/>
      <c r="K1202" s="66">
        <v>3126</v>
      </c>
      <c r="L1202" s="68" t="s">
        <v>150</v>
      </c>
    </row>
    <row r="1203" spans="1:12">
      <c r="A1203" s="63">
        <v>1600</v>
      </c>
      <c r="B1203" s="63" t="s">
        <v>6013</v>
      </c>
      <c r="C1203" s="64" t="s">
        <v>7215</v>
      </c>
      <c r="D1203" s="65">
        <v>42886</v>
      </c>
      <c r="E1203" s="66">
        <v>2</v>
      </c>
      <c r="F1203" s="66">
        <v>21</v>
      </c>
      <c r="G1203" s="66" t="str">
        <f>_xlfn.XLOOKUP(E1203,Kustannuspaikat!$A$3:$A$8,Kustannuspaikat!$B$3:$B$8,"Tarkista KP-numero")</f>
        <v>Konsultointi</v>
      </c>
      <c r="H1203" s="66" t="str">
        <f>_xlfn.XLOOKUP(F1203,Kustannuspaikat!$C$3:$C$13,Kustannuspaikat!$D$3:$D$13,"Tarkista KP-numero")</f>
        <v>Helsinki</v>
      </c>
      <c r="I1203" s="67">
        <v>546.55999999999995</v>
      </c>
      <c r="J1203" s="68"/>
      <c r="K1203" s="66">
        <v>2497</v>
      </c>
      <c r="L1203" s="68" t="s">
        <v>172</v>
      </c>
    </row>
    <row r="1204" spans="1:12">
      <c r="A1204" s="63">
        <v>1600</v>
      </c>
      <c r="B1204" s="63" t="s">
        <v>6013</v>
      </c>
      <c r="C1204" s="64" t="s">
        <v>7216</v>
      </c>
      <c r="D1204" s="65">
        <v>42886</v>
      </c>
      <c r="E1204" s="66">
        <v>2</v>
      </c>
      <c r="F1204" s="66">
        <v>21</v>
      </c>
      <c r="G1204" s="66" t="str">
        <f>_xlfn.XLOOKUP(E1204,Kustannuspaikat!$A$3:$A$8,Kustannuspaikat!$B$3:$B$8,"Tarkista KP-numero")</f>
        <v>Konsultointi</v>
      </c>
      <c r="H1204" s="66" t="str">
        <f>_xlfn.XLOOKUP(F1204,Kustannuspaikat!$C$3:$C$13,Kustannuspaikat!$D$3:$D$13,"Tarkista KP-numero")</f>
        <v>Helsinki</v>
      </c>
      <c r="I1204" s="67">
        <v>546.55999999999995</v>
      </c>
      <c r="J1204" s="68"/>
      <c r="K1204" s="66">
        <v>2497</v>
      </c>
      <c r="L1204" s="68" t="s">
        <v>172</v>
      </c>
    </row>
    <row r="1205" spans="1:12">
      <c r="A1205" s="63">
        <v>1600</v>
      </c>
      <c r="B1205" s="63" t="s">
        <v>6013</v>
      </c>
      <c r="C1205" s="64" t="s">
        <v>7217</v>
      </c>
      <c r="D1205" s="65">
        <v>42886</v>
      </c>
      <c r="E1205" s="66">
        <v>6</v>
      </c>
      <c r="F1205" s="66">
        <v>61</v>
      </c>
      <c r="G1205" s="66" t="str">
        <f>_xlfn.XLOOKUP(E1205,Kustannuspaikat!$A$3:$A$8,Kustannuspaikat!$B$3:$B$8,"Tarkista KP-numero")</f>
        <v>Muut palvelut</v>
      </c>
      <c r="H1205" s="66" t="str">
        <f>_xlfn.XLOOKUP(F1205,Kustannuspaikat!$C$3:$C$13,Kustannuspaikat!$D$3:$D$13,"Tarkista KP-numero")</f>
        <v>Helsinki</v>
      </c>
      <c r="I1205" s="67">
        <v>146.77000000000001</v>
      </c>
      <c r="J1205" s="68"/>
      <c r="K1205" s="66">
        <v>2497</v>
      </c>
      <c r="L1205" s="68" t="s">
        <v>172</v>
      </c>
    </row>
    <row r="1206" spans="1:12">
      <c r="A1206" s="63">
        <v>1600</v>
      </c>
      <c r="B1206" s="63" t="s">
        <v>6013</v>
      </c>
      <c r="C1206" s="64" t="s">
        <v>7218</v>
      </c>
      <c r="D1206" s="65">
        <v>42886</v>
      </c>
      <c r="E1206" s="66">
        <v>2</v>
      </c>
      <c r="F1206" s="66">
        <v>21</v>
      </c>
      <c r="G1206" s="66" t="str">
        <f>_xlfn.XLOOKUP(E1206,Kustannuspaikat!$A$3:$A$8,Kustannuspaikat!$B$3:$B$8,"Tarkista KP-numero")</f>
        <v>Konsultointi</v>
      </c>
      <c r="H1206" s="66" t="str">
        <f>_xlfn.XLOOKUP(F1206,Kustannuspaikat!$C$3:$C$13,Kustannuspaikat!$D$3:$D$13,"Tarkista KP-numero")</f>
        <v>Helsinki</v>
      </c>
      <c r="I1206" s="67">
        <v>546.55999999999995</v>
      </c>
      <c r="J1206" s="68"/>
      <c r="K1206" s="66">
        <v>2497</v>
      </c>
      <c r="L1206" s="68" t="s">
        <v>172</v>
      </c>
    </row>
    <row r="1207" spans="1:12">
      <c r="A1207" s="63">
        <v>1600</v>
      </c>
      <c r="B1207" s="63" t="s">
        <v>6013</v>
      </c>
      <c r="C1207" s="64" t="s">
        <v>7219</v>
      </c>
      <c r="D1207" s="65">
        <v>42886</v>
      </c>
      <c r="E1207" s="66">
        <v>2</v>
      </c>
      <c r="F1207" s="66">
        <v>21</v>
      </c>
      <c r="G1207" s="66" t="str">
        <f>_xlfn.XLOOKUP(E1207,Kustannuspaikat!$A$3:$A$8,Kustannuspaikat!$B$3:$B$8,"Tarkista KP-numero")</f>
        <v>Konsultointi</v>
      </c>
      <c r="H1207" s="66" t="str">
        <f>_xlfn.XLOOKUP(F1207,Kustannuspaikat!$C$3:$C$13,Kustannuspaikat!$D$3:$D$13,"Tarkista KP-numero")</f>
        <v>Helsinki</v>
      </c>
      <c r="I1207" s="67">
        <v>1357.38</v>
      </c>
      <c r="J1207" s="68"/>
      <c r="K1207" s="66">
        <v>2497</v>
      </c>
      <c r="L1207" s="68" t="s">
        <v>172</v>
      </c>
    </row>
    <row r="1208" spans="1:12">
      <c r="A1208" s="63">
        <v>1600</v>
      </c>
      <c r="B1208" s="63" t="s">
        <v>6013</v>
      </c>
      <c r="C1208" s="64" t="s">
        <v>7220</v>
      </c>
      <c r="D1208" s="65">
        <v>42886</v>
      </c>
      <c r="E1208" s="66">
        <v>2</v>
      </c>
      <c r="F1208" s="66">
        <v>21</v>
      </c>
      <c r="G1208" s="66" t="str">
        <f>_xlfn.XLOOKUP(E1208,Kustannuspaikat!$A$3:$A$8,Kustannuspaikat!$B$3:$B$8,"Tarkista KP-numero")</f>
        <v>Konsultointi</v>
      </c>
      <c r="H1208" s="66" t="str">
        <f>_xlfn.XLOOKUP(F1208,Kustannuspaikat!$C$3:$C$13,Kustannuspaikat!$D$3:$D$13,"Tarkista KP-numero")</f>
        <v>Helsinki</v>
      </c>
      <c r="I1208" s="67">
        <v>546.55999999999995</v>
      </c>
      <c r="J1208" s="68"/>
      <c r="K1208" s="66">
        <v>2497</v>
      </c>
      <c r="L1208" s="68" t="s">
        <v>172</v>
      </c>
    </row>
    <row r="1209" spans="1:12">
      <c r="A1209" s="63">
        <v>1600</v>
      </c>
      <c r="B1209" s="63" t="s">
        <v>6013</v>
      </c>
      <c r="C1209" s="64" t="s">
        <v>7221</v>
      </c>
      <c r="D1209" s="65">
        <v>42886</v>
      </c>
      <c r="E1209" s="66">
        <v>2</v>
      </c>
      <c r="F1209" s="66">
        <v>21</v>
      </c>
      <c r="G1209" s="66" t="str">
        <f>_xlfn.XLOOKUP(E1209,Kustannuspaikat!$A$3:$A$8,Kustannuspaikat!$B$3:$B$8,"Tarkista KP-numero")</f>
        <v>Konsultointi</v>
      </c>
      <c r="H1209" s="66" t="str">
        <f>_xlfn.XLOOKUP(F1209,Kustannuspaikat!$C$3:$C$13,Kustannuspaikat!$D$3:$D$13,"Tarkista KP-numero")</f>
        <v>Helsinki</v>
      </c>
      <c r="I1209" s="67">
        <v>1357.38</v>
      </c>
      <c r="J1209" s="68"/>
      <c r="K1209" s="66">
        <v>2497</v>
      </c>
      <c r="L1209" s="68" t="s">
        <v>172</v>
      </c>
    </row>
    <row r="1210" spans="1:12">
      <c r="A1210" s="63">
        <v>1600</v>
      </c>
      <c r="B1210" s="63" t="s">
        <v>6013</v>
      </c>
      <c r="C1210" s="64" t="s">
        <v>7222</v>
      </c>
      <c r="D1210" s="65">
        <v>42886</v>
      </c>
      <c r="E1210" s="66">
        <v>2</v>
      </c>
      <c r="F1210" s="66">
        <v>21</v>
      </c>
      <c r="G1210" s="66" t="str">
        <f>_xlfn.XLOOKUP(E1210,Kustannuspaikat!$A$3:$A$8,Kustannuspaikat!$B$3:$B$8,"Tarkista KP-numero")</f>
        <v>Konsultointi</v>
      </c>
      <c r="H1210" s="66" t="str">
        <f>_xlfn.XLOOKUP(F1210,Kustannuspaikat!$C$3:$C$13,Kustannuspaikat!$D$3:$D$13,"Tarkista KP-numero")</f>
        <v>Helsinki</v>
      </c>
      <c r="I1210" s="67">
        <v>546.55999999999995</v>
      </c>
      <c r="J1210" s="68"/>
      <c r="K1210" s="66">
        <v>3077</v>
      </c>
      <c r="L1210" s="68" t="s">
        <v>154</v>
      </c>
    </row>
    <row r="1211" spans="1:12">
      <c r="A1211" s="63">
        <v>1600</v>
      </c>
      <c r="B1211" s="63" t="s">
        <v>6013</v>
      </c>
      <c r="C1211" s="64" t="s">
        <v>7223</v>
      </c>
      <c r="D1211" s="65">
        <v>42886</v>
      </c>
      <c r="E1211" s="66">
        <v>6</v>
      </c>
      <c r="F1211" s="66">
        <v>61</v>
      </c>
      <c r="G1211" s="66" t="str">
        <f>_xlfn.XLOOKUP(E1211,Kustannuspaikat!$A$3:$A$8,Kustannuspaikat!$B$3:$B$8,"Tarkista KP-numero")</f>
        <v>Muut palvelut</v>
      </c>
      <c r="H1211" s="66" t="str">
        <f>_xlfn.XLOOKUP(F1211,Kustannuspaikat!$C$3:$C$13,Kustannuspaikat!$D$3:$D$13,"Tarkista KP-numero")</f>
        <v>Helsinki</v>
      </c>
      <c r="I1211" s="67">
        <v>1653.1</v>
      </c>
      <c r="J1211" s="68"/>
      <c r="K1211" s="66">
        <v>3077</v>
      </c>
      <c r="L1211" s="68" t="s">
        <v>154</v>
      </c>
    </row>
    <row r="1212" spans="1:12">
      <c r="A1212" s="63">
        <v>1600</v>
      </c>
      <c r="B1212" s="63" t="s">
        <v>6013</v>
      </c>
      <c r="C1212" s="64" t="s">
        <v>7224</v>
      </c>
      <c r="D1212" s="65">
        <v>42886</v>
      </c>
      <c r="E1212" s="66">
        <v>2</v>
      </c>
      <c r="F1212" s="66">
        <v>21</v>
      </c>
      <c r="G1212" s="66" t="str">
        <f>_xlfn.XLOOKUP(E1212,Kustannuspaikat!$A$3:$A$8,Kustannuspaikat!$B$3:$B$8,"Tarkista KP-numero")</f>
        <v>Konsultointi</v>
      </c>
      <c r="H1212" s="66" t="str">
        <f>_xlfn.XLOOKUP(F1212,Kustannuspaikat!$C$3:$C$13,Kustannuspaikat!$D$3:$D$13,"Tarkista KP-numero")</f>
        <v>Helsinki</v>
      </c>
      <c r="I1212" s="67">
        <v>2693.76</v>
      </c>
      <c r="J1212" s="68"/>
      <c r="K1212" s="66">
        <v>3077</v>
      </c>
      <c r="L1212" s="68" t="s">
        <v>154</v>
      </c>
    </row>
    <row r="1213" spans="1:12">
      <c r="A1213" s="63">
        <v>1600</v>
      </c>
      <c r="B1213" s="63" t="s">
        <v>6013</v>
      </c>
      <c r="C1213" s="64" t="s">
        <v>7225</v>
      </c>
      <c r="D1213" s="65">
        <v>42886</v>
      </c>
      <c r="E1213" s="66">
        <v>2</v>
      </c>
      <c r="F1213" s="66">
        <v>21</v>
      </c>
      <c r="G1213" s="66" t="str">
        <f>_xlfn.XLOOKUP(E1213,Kustannuspaikat!$A$3:$A$8,Kustannuspaikat!$B$3:$B$8,"Tarkista KP-numero")</f>
        <v>Konsultointi</v>
      </c>
      <c r="H1213" s="66" t="str">
        <f>_xlfn.XLOOKUP(F1213,Kustannuspaikat!$C$3:$C$13,Kustannuspaikat!$D$3:$D$13,"Tarkista KP-numero")</f>
        <v>Helsinki</v>
      </c>
      <c r="I1213" s="67">
        <v>1357.38</v>
      </c>
      <c r="J1213" s="68"/>
      <c r="K1213" s="66">
        <v>3077</v>
      </c>
      <c r="L1213" s="68" t="s">
        <v>154</v>
      </c>
    </row>
    <row r="1214" spans="1:12">
      <c r="A1214" s="63">
        <v>1600</v>
      </c>
      <c r="B1214" s="63" t="s">
        <v>6013</v>
      </c>
      <c r="C1214" s="64" t="s">
        <v>7226</v>
      </c>
      <c r="D1214" s="65">
        <v>42886</v>
      </c>
      <c r="E1214" s="66">
        <v>4</v>
      </c>
      <c r="F1214" s="68"/>
      <c r="G1214" s="66" t="str">
        <f>_xlfn.XLOOKUP(E1214,Kustannuspaikat!$A$3:$A$8,Kustannuspaikat!$B$3:$B$8,"Tarkista KP-numero")</f>
        <v>Hallinto</v>
      </c>
      <c r="H1214" s="66" t="str">
        <f>_xlfn.XLOOKUP(F1214,Kustannuspaikat!$C$3:$C$13,Kustannuspaikat!$D$3:$D$13,"Tarkista KP-numero")</f>
        <v>Tarkista KP-numero</v>
      </c>
      <c r="I1214" s="68"/>
      <c r="J1214" s="67">
        <v>-3943.58</v>
      </c>
      <c r="K1214" s="66">
        <v>2792</v>
      </c>
      <c r="L1214" s="68" t="s">
        <v>165</v>
      </c>
    </row>
    <row r="1215" spans="1:12">
      <c r="A1215" s="63">
        <v>1600</v>
      </c>
      <c r="B1215" s="63" t="s">
        <v>6013</v>
      </c>
      <c r="C1215" s="64" t="s">
        <v>7227</v>
      </c>
      <c r="D1215" s="65">
        <v>42886</v>
      </c>
      <c r="E1215" s="66">
        <v>4</v>
      </c>
      <c r="F1215" s="68"/>
      <c r="G1215" s="66" t="str">
        <f>_xlfn.XLOOKUP(E1215,Kustannuspaikat!$A$3:$A$8,Kustannuspaikat!$B$3:$B$8,"Tarkista KP-numero")</f>
        <v>Hallinto</v>
      </c>
      <c r="H1215" s="66" t="str">
        <f>_xlfn.XLOOKUP(F1215,Kustannuspaikat!$C$3:$C$13,Kustannuspaikat!$D$3:$D$13,"Tarkista KP-numero")</f>
        <v>Tarkista KP-numero</v>
      </c>
      <c r="I1215" s="67">
        <v>3943.99</v>
      </c>
      <c r="J1215" s="68"/>
      <c r="K1215" s="66">
        <v>2792</v>
      </c>
      <c r="L1215" s="68" t="s">
        <v>165</v>
      </c>
    </row>
    <row r="1216" spans="1:12">
      <c r="A1216" s="63">
        <v>1600</v>
      </c>
      <c r="B1216" s="63" t="s">
        <v>6013</v>
      </c>
      <c r="C1216" s="64" t="s">
        <v>7228</v>
      </c>
      <c r="D1216" s="65">
        <v>42889</v>
      </c>
      <c r="E1216" s="66">
        <v>6</v>
      </c>
      <c r="F1216" s="66">
        <v>61</v>
      </c>
      <c r="G1216" s="66" t="str">
        <f>_xlfn.XLOOKUP(E1216,Kustannuspaikat!$A$3:$A$8,Kustannuspaikat!$B$3:$B$8,"Tarkista KP-numero")</f>
        <v>Muut palvelut</v>
      </c>
      <c r="H1216" s="66" t="str">
        <f>_xlfn.XLOOKUP(F1216,Kustannuspaikat!$C$3:$C$13,Kustannuspaikat!$D$3:$D$13,"Tarkista KP-numero")</f>
        <v>Helsinki</v>
      </c>
      <c r="I1216" s="67">
        <v>3245.2</v>
      </c>
      <c r="J1216" s="68"/>
      <c r="K1216" s="66">
        <v>2803</v>
      </c>
      <c r="L1216" s="68" t="s">
        <v>163</v>
      </c>
    </row>
    <row r="1217" spans="1:12">
      <c r="A1217" s="63">
        <v>1600</v>
      </c>
      <c r="B1217" s="63" t="s">
        <v>6013</v>
      </c>
      <c r="C1217" s="64" t="s">
        <v>7229</v>
      </c>
      <c r="D1217" s="65">
        <v>42890</v>
      </c>
      <c r="E1217" s="66">
        <v>1</v>
      </c>
      <c r="F1217" s="66">
        <v>12</v>
      </c>
      <c r="G1217" s="66" t="str">
        <f>_xlfn.XLOOKUP(E1217,Kustannuspaikat!$A$3:$A$8,Kustannuspaikat!$B$3:$B$8,"Tarkista KP-numero")</f>
        <v>Kirjanpito</v>
      </c>
      <c r="H1217" s="66" t="str">
        <f>_xlfn.XLOOKUP(F1217,Kustannuspaikat!$C$3:$C$13,Kustannuspaikat!$D$3:$D$13,"Tarkista KP-numero")</f>
        <v>Tampere</v>
      </c>
      <c r="I1217" s="68"/>
      <c r="J1217" s="67">
        <v>-36.6</v>
      </c>
      <c r="K1217" s="66">
        <v>103</v>
      </c>
      <c r="L1217" s="68" t="s">
        <v>277</v>
      </c>
    </row>
    <row r="1218" spans="1:12">
      <c r="A1218" s="63">
        <v>1600</v>
      </c>
      <c r="B1218" s="63" t="s">
        <v>6013</v>
      </c>
      <c r="C1218" s="64" t="s">
        <v>7230</v>
      </c>
      <c r="D1218" s="65">
        <v>42890</v>
      </c>
      <c r="E1218" s="66">
        <v>1</v>
      </c>
      <c r="F1218" s="66">
        <v>12</v>
      </c>
      <c r="G1218" s="66" t="str">
        <f>_xlfn.XLOOKUP(E1218,Kustannuspaikat!$A$3:$A$8,Kustannuspaikat!$B$3:$B$8,"Tarkista KP-numero")</f>
        <v>Kirjanpito</v>
      </c>
      <c r="H1218" s="66" t="str">
        <f>_xlfn.XLOOKUP(F1218,Kustannuspaikat!$C$3:$C$13,Kustannuspaikat!$D$3:$D$13,"Tarkista KP-numero")</f>
        <v>Tampere</v>
      </c>
      <c r="I1218" s="67">
        <v>1442.04</v>
      </c>
      <c r="J1218" s="68"/>
      <c r="K1218" s="66">
        <v>320</v>
      </c>
      <c r="L1218" s="68" t="s">
        <v>245</v>
      </c>
    </row>
    <row r="1219" spans="1:12">
      <c r="A1219" s="63">
        <v>1600</v>
      </c>
      <c r="B1219" s="63" t="s">
        <v>6013</v>
      </c>
      <c r="C1219" s="64" t="s">
        <v>7231</v>
      </c>
      <c r="D1219" s="65">
        <v>42890</v>
      </c>
      <c r="E1219" s="66">
        <v>2</v>
      </c>
      <c r="F1219" s="66">
        <v>22</v>
      </c>
      <c r="G1219" s="66" t="str">
        <f>_xlfn.XLOOKUP(E1219,Kustannuspaikat!$A$3:$A$8,Kustannuspaikat!$B$3:$B$8,"Tarkista KP-numero")</f>
        <v>Konsultointi</v>
      </c>
      <c r="H1219" s="66" t="str">
        <f>_xlfn.XLOOKUP(F1219,Kustannuspaikat!$C$3:$C$13,Kustannuspaikat!$D$3:$D$13,"Tarkista KP-numero")</f>
        <v>Tampere</v>
      </c>
      <c r="I1219" s="67">
        <v>1622.6</v>
      </c>
      <c r="J1219" s="68"/>
      <c r="K1219" s="66">
        <v>2951</v>
      </c>
      <c r="L1219" s="68" t="s">
        <v>157</v>
      </c>
    </row>
    <row r="1220" spans="1:12">
      <c r="A1220" s="63">
        <v>1600</v>
      </c>
      <c r="B1220" s="63" t="s">
        <v>6013</v>
      </c>
      <c r="C1220" s="64" t="s">
        <v>7232</v>
      </c>
      <c r="D1220" s="65">
        <v>42890</v>
      </c>
      <c r="E1220" s="66">
        <v>1</v>
      </c>
      <c r="F1220" s="66">
        <v>12</v>
      </c>
      <c r="G1220" s="66" t="str">
        <f>_xlfn.XLOOKUP(E1220,Kustannuspaikat!$A$3:$A$8,Kustannuspaikat!$B$3:$B$8,"Tarkista KP-numero")</f>
        <v>Kirjanpito</v>
      </c>
      <c r="H1220" s="66" t="str">
        <f>_xlfn.XLOOKUP(F1220,Kustannuspaikat!$C$3:$C$13,Kustannuspaikat!$D$3:$D$13,"Tarkista KP-numero")</f>
        <v>Tampere</v>
      </c>
      <c r="I1220" s="67">
        <v>3050</v>
      </c>
      <c r="J1220" s="68"/>
      <c r="K1220" s="66">
        <v>1126</v>
      </c>
      <c r="L1220" s="68" t="s">
        <v>201</v>
      </c>
    </row>
    <row r="1221" spans="1:12">
      <c r="A1221" s="63">
        <v>1600</v>
      </c>
      <c r="B1221" s="63" t="s">
        <v>6013</v>
      </c>
      <c r="C1221" s="64" t="s">
        <v>7233</v>
      </c>
      <c r="D1221" s="65">
        <v>42890</v>
      </c>
      <c r="E1221" s="66">
        <v>1</v>
      </c>
      <c r="F1221" s="66">
        <v>12</v>
      </c>
      <c r="G1221" s="66" t="str">
        <f>_xlfn.XLOOKUP(E1221,Kustannuspaikat!$A$3:$A$8,Kustannuspaikat!$B$3:$B$8,"Tarkista KP-numero")</f>
        <v>Kirjanpito</v>
      </c>
      <c r="H1221" s="66" t="str">
        <f>_xlfn.XLOOKUP(F1221,Kustannuspaikat!$C$3:$C$13,Kustannuspaikat!$D$3:$D$13,"Tarkista KP-numero")</f>
        <v>Tampere</v>
      </c>
      <c r="I1221" s="67">
        <v>2013</v>
      </c>
      <c r="J1221" s="68"/>
      <c r="K1221" s="66">
        <v>1511</v>
      </c>
      <c r="L1221" s="68" t="s">
        <v>194</v>
      </c>
    </row>
    <row r="1222" spans="1:12">
      <c r="A1222" s="63">
        <v>1600</v>
      </c>
      <c r="B1222" s="63" t="s">
        <v>6013</v>
      </c>
      <c r="C1222" s="64" t="s">
        <v>7234</v>
      </c>
      <c r="D1222" s="65">
        <v>42890</v>
      </c>
      <c r="E1222" s="66">
        <v>5</v>
      </c>
      <c r="F1222" s="66">
        <v>52</v>
      </c>
      <c r="G1222" s="66" t="str">
        <f>_xlfn.XLOOKUP(E1222,Kustannuspaikat!$A$3:$A$8,Kustannuspaikat!$B$3:$B$8,"Tarkista KP-numero")</f>
        <v>Tiedotus</v>
      </c>
      <c r="H1222" s="66" t="str">
        <f>_xlfn.XLOOKUP(F1222,Kustannuspaikat!$C$3:$C$13,Kustannuspaikat!$D$3:$D$13,"Tarkista KP-numero")</f>
        <v>Tampere</v>
      </c>
      <c r="I1222" s="67">
        <v>1268.8</v>
      </c>
      <c r="J1222" s="68"/>
      <c r="K1222" s="66">
        <v>1511</v>
      </c>
      <c r="L1222" s="68" t="s">
        <v>194</v>
      </c>
    </row>
    <row r="1223" spans="1:12">
      <c r="A1223" s="63">
        <v>1600</v>
      </c>
      <c r="B1223" s="63" t="s">
        <v>6013</v>
      </c>
      <c r="C1223" s="64" t="s">
        <v>7235</v>
      </c>
      <c r="D1223" s="65">
        <v>42890</v>
      </c>
      <c r="E1223" s="66">
        <v>1</v>
      </c>
      <c r="F1223" s="66">
        <v>12</v>
      </c>
      <c r="G1223" s="66" t="str">
        <f>_xlfn.XLOOKUP(E1223,Kustannuspaikat!$A$3:$A$8,Kustannuspaikat!$B$3:$B$8,"Tarkista KP-numero")</f>
        <v>Kirjanpito</v>
      </c>
      <c r="H1223" s="66" t="str">
        <f>_xlfn.XLOOKUP(F1223,Kustannuspaikat!$C$3:$C$13,Kustannuspaikat!$D$3:$D$13,"Tarkista KP-numero")</f>
        <v>Tampere</v>
      </c>
      <c r="I1223" s="67">
        <v>2013</v>
      </c>
      <c r="J1223" s="68"/>
      <c r="K1223" s="66">
        <v>283</v>
      </c>
      <c r="L1223" s="68" t="s">
        <v>250</v>
      </c>
    </row>
    <row r="1224" spans="1:12">
      <c r="A1224" s="63">
        <v>1600</v>
      </c>
      <c r="B1224" s="63" t="s">
        <v>6013</v>
      </c>
      <c r="C1224" s="64" t="s">
        <v>7236</v>
      </c>
      <c r="D1224" s="65">
        <v>42890</v>
      </c>
      <c r="E1224" s="66">
        <v>1</v>
      </c>
      <c r="F1224" s="66">
        <v>12</v>
      </c>
      <c r="G1224" s="66" t="str">
        <f>_xlfn.XLOOKUP(E1224,Kustannuspaikat!$A$3:$A$8,Kustannuspaikat!$B$3:$B$8,"Tarkista KP-numero")</f>
        <v>Kirjanpito</v>
      </c>
      <c r="H1224" s="66" t="str">
        <f>_xlfn.XLOOKUP(F1224,Kustannuspaikat!$C$3:$C$13,Kustannuspaikat!$D$3:$D$13,"Tarkista KP-numero")</f>
        <v>Tampere</v>
      </c>
      <c r="I1224" s="67">
        <v>1622.6</v>
      </c>
      <c r="J1224" s="68"/>
      <c r="K1224" s="66">
        <v>283</v>
      </c>
      <c r="L1224" s="68" t="s">
        <v>250</v>
      </c>
    </row>
    <row r="1225" spans="1:12">
      <c r="A1225" s="63">
        <v>1600</v>
      </c>
      <c r="B1225" s="63" t="s">
        <v>6013</v>
      </c>
      <c r="C1225" s="64" t="s">
        <v>7237</v>
      </c>
      <c r="D1225" s="65">
        <v>42890</v>
      </c>
      <c r="E1225" s="66">
        <v>2</v>
      </c>
      <c r="F1225" s="66">
        <v>22</v>
      </c>
      <c r="G1225" s="66" t="str">
        <f>_xlfn.XLOOKUP(E1225,Kustannuspaikat!$A$3:$A$8,Kustannuspaikat!$B$3:$B$8,"Tarkista KP-numero")</f>
        <v>Konsultointi</v>
      </c>
      <c r="H1225" s="66" t="str">
        <f>_xlfn.XLOOKUP(F1225,Kustannuspaikat!$C$3:$C$13,Kustannuspaikat!$D$3:$D$13,"Tarkista KP-numero")</f>
        <v>Tampere</v>
      </c>
      <c r="I1225" s="67">
        <v>3246.42</v>
      </c>
      <c r="J1225" s="68"/>
      <c r="K1225" s="66">
        <v>1119</v>
      </c>
      <c r="L1225" s="68" t="s">
        <v>202</v>
      </c>
    </row>
    <row r="1226" spans="1:12">
      <c r="A1226" s="63">
        <v>1600</v>
      </c>
      <c r="B1226" s="63" t="s">
        <v>6013</v>
      </c>
      <c r="C1226" s="64" t="s">
        <v>7238</v>
      </c>
      <c r="D1226" s="65">
        <v>42890</v>
      </c>
      <c r="E1226" s="66">
        <v>1</v>
      </c>
      <c r="F1226" s="66">
        <v>12</v>
      </c>
      <c r="G1226" s="66" t="str">
        <f>_xlfn.XLOOKUP(E1226,Kustannuspaikat!$A$3:$A$8,Kustannuspaikat!$B$3:$B$8,"Tarkista KP-numero")</f>
        <v>Kirjanpito</v>
      </c>
      <c r="H1226" s="66" t="str">
        <f>_xlfn.XLOOKUP(F1226,Kustannuspaikat!$C$3:$C$13,Kustannuspaikat!$D$3:$D$13,"Tarkista KP-numero")</f>
        <v>Tampere</v>
      </c>
      <c r="I1226" s="67">
        <v>1464</v>
      </c>
      <c r="J1226" s="68"/>
      <c r="K1226" s="66">
        <v>1119</v>
      </c>
      <c r="L1226" s="68" t="s">
        <v>202</v>
      </c>
    </row>
    <row r="1227" spans="1:12">
      <c r="A1227" s="63">
        <v>1600</v>
      </c>
      <c r="B1227" s="63" t="s">
        <v>6013</v>
      </c>
      <c r="C1227" s="64" t="s">
        <v>7239</v>
      </c>
      <c r="D1227" s="65">
        <v>42890</v>
      </c>
      <c r="E1227" s="66">
        <v>2</v>
      </c>
      <c r="F1227" s="66">
        <v>22</v>
      </c>
      <c r="G1227" s="66" t="str">
        <f>_xlfn.XLOOKUP(E1227,Kustannuspaikat!$A$3:$A$8,Kustannuspaikat!$B$3:$B$8,"Tarkista KP-numero")</f>
        <v>Konsultointi</v>
      </c>
      <c r="H1227" s="66" t="str">
        <f>_xlfn.XLOOKUP(F1227,Kustannuspaikat!$C$3:$C$13,Kustannuspaikat!$D$3:$D$13,"Tarkista KP-numero")</f>
        <v>Tampere</v>
      </c>
      <c r="I1227" s="67">
        <v>1298.08</v>
      </c>
      <c r="J1227" s="68"/>
      <c r="K1227" s="66">
        <v>100</v>
      </c>
      <c r="L1227" s="68" t="s">
        <v>280</v>
      </c>
    </row>
    <row r="1228" spans="1:12">
      <c r="A1228" s="63">
        <v>1600</v>
      </c>
      <c r="B1228" s="63" t="s">
        <v>6013</v>
      </c>
      <c r="C1228" s="64" t="s">
        <v>7240</v>
      </c>
      <c r="D1228" s="65">
        <v>42890</v>
      </c>
      <c r="E1228" s="66">
        <v>1</v>
      </c>
      <c r="F1228" s="66">
        <v>12</v>
      </c>
      <c r="G1228" s="66" t="str">
        <f>_xlfn.XLOOKUP(E1228,Kustannuspaikat!$A$3:$A$8,Kustannuspaikat!$B$3:$B$8,"Tarkista KP-numero")</f>
        <v>Kirjanpito</v>
      </c>
      <c r="H1228" s="66" t="str">
        <f>_xlfn.XLOOKUP(F1228,Kustannuspaikat!$C$3:$C$13,Kustannuspaikat!$D$3:$D$13,"Tarkista KP-numero")</f>
        <v>Tampere</v>
      </c>
      <c r="I1228" s="67">
        <v>1281</v>
      </c>
      <c r="J1228" s="68"/>
      <c r="K1228" s="66">
        <v>515</v>
      </c>
      <c r="L1228" s="68" t="s">
        <v>234</v>
      </c>
    </row>
    <row r="1229" spans="1:12">
      <c r="A1229" s="63">
        <v>1600</v>
      </c>
      <c r="B1229" s="63" t="s">
        <v>6013</v>
      </c>
      <c r="C1229" s="64" t="s">
        <v>7241</v>
      </c>
      <c r="D1229" s="65">
        <v>42890</v>
      </c>
      <c r="E1229" s="66">
        <v>1</v>
      </c>
      <c r="F1229" s="66">
        <v>12</v>
      </c>
      <c r="G1229" s="66" t="str">
        <f>_xlfn.XLOOKUP(E1229,Kustannuspaikat!$A$3:$A$8,Kustannuspaikat!$B$3:$B$8,"Tarkista KP-numero")</f>
        <v>Kirjanpito</v>
      </c>
      <c r="H1229" s="66" t="str">
        <f>_xlfn.XLOOKUP(F1229,Kustannuspaikat!$C$3:$C$13,Kustannuspaikat!$D$3:$D$13,"Tarkista KP-numero")</f>
        <v>Tampere</v>
      </c>
      <c r="I1229" s="67">
        <v>1187.06</v>
      </c>
      <c r="J1229" s="68"/>
      <c r="K1229" s="66">
        <v>515</v>
      </c>
      <c r="L1229" s="68" t="s">
        <v>234</v>
      </c>
    </row>
    <row r="1230" spans="1:12">
      <c r="A1230" s="63">
        <v>1600</v>
      </c>
      <c r="B1230" s="63" t="s">
        <v>6013</v>
      </c>
      <c r="C1230" s="64" t="s">
        <v>7242</v>
      </c>
      <c r="D1230" s="65">
        <v>42890</v>
      </c>
      <c r="E1230" s="66">
        <v>1</v>
      </c>
      <c r="F1230" s="66">
        <v>12</v>
      </c>
      <c r="G1230" s="66" t="str">
        <f>_xlfn.XLOOKUP(E1230,Kustannuspaikat!$A$3:$A$8,Kustannuspaikat!$B$3:$B$8,"Tarkista KP-numero")</f>
        <v>Kirjanpito</v>
      </c>
      <c r="H1230" s="66" t="str">
        <f>_xlfn.XLOOKUP(F1230,Kustannuspaikat!$C$3:$C$13,Kustannuspaikat!$D$3:$D$13,"Tarkista KP-numero")</f>
        <v>Tampere</v>
      </c>
      <c r="I1230" s="67">
        <v>811.3</v>
      </c>
      <c r="J1230" s="68"/>
      <c r="K1230" s="66">
        <v>133</v>
      </c>
      <c r="L1230" s="68" t="s">
        <v>269</v>
      </c>
    </row>
    <row r="1231" spans="1:12">
      <c r="A1231" s="63">
        <v>1600</v>
      </c>
      <c r="B1231" s="63" t="s">
        <v>6013</v>
      </c>
      <c r="C1231" s="64" t="s">
        <v>7243</v>
      </c>
      <c r="D1231" s="65">
        <v>42890</v>
      </c>
      <c r="E1231" s="66">
        <v>2</v>
      </c>
      <c r="F1231" s="66">
        <v>22</v>
      </c>
      <c r="G1231" s="66" t="str">
        <f>_xlfn.XLOOKUP(E1231,Kustannuspaikat!$A$3:$A$8,Kustannuspaikat!$B$3:$B$8,"Tarkista KP-numero")</f>
        <v>Konsultointi</v>
      </c>
      <c r="H1231" s="66" t="str">
        <f>_xlfn.XLOOKUP(F1231,Kustannuspaikat!$C$3:$C$13,Kustannuspaikat!$D$3:$D$13,"Tarkista KP-numero")</f>
        <v>Tampere</v>
      </c>
      <c r="I1231" s="67">
        <v>1135.82</v>
      </c>
      <c r="J1231" s="68"/>
      <c r="K1231" s="66">
        <v>2457</v>
      </c>
      <c r="L1231" s="68" t="s">
        <v>173</v>
      </c>
    </row>
    <row r="1232" spans="1:12">
      <c r="A1232" s="63">
        <v>1600</v>
      </c>
      <c r="B1232" s="63" t="s">
        <v>6013</v>
      </c>
      <c r="C1232" s="64" t="s">
        <v>7244</v>
      </c>
      <c r="D1232" s="65">
        <v>42890</v>
      </c>
      <c r="E1232" s="66">
        <v>6</v>
      </c>
      <c r="F1232" s="66">
        <v>61</v>
      </c>
      <c r="G1232" s="66" t="str">
        <f>_xlfn.XLOOKUP(E1232,Kustannuspaikat!$A$3:$A$8,Kustannuspaikat!$B$3:$B$8,"Tarkista KP-numero")</f>
        <v>Muut palvelut</v>
      </c>
      <c r="H1232" s="66" t="str">
        <f>_xlfn.XLOOKUP(F1232,Kustannuspaikat!$C$3:$C$13,Kustannuspaikat!$D$3:$D$13,"Tarkista KP-numero")</f>
        <v>Helsinki</v>
      </c>
      <c r="I1232" s="67">
        <v>1244.4000000000001</v>
      </c>
      <c r="J1232" s="68"/>
      <c r="K1232" s="66">
        <v>756</v>
      </c>
      <c r="L1232" s="68" t="s">
        <v>217</v>
      </c>
    </row>
    <row r="1233" spans="1:12">
      <c r="A1233" s="63">
        <v>1600</v>
      </c>
      <c r="B1233" s="63" t="s">
        <v>6013</v>
      </c>
      <c r="C1233" s="64" t="s">
        <v>7245</v>
      </c>
      <c r="D1233" s="65">
        <v>42890</v>
      </c>
      <c r="E1233" s="66">
        <v>1</v>
      </c>
      <c r="F1233" s="66">
        <v>12</v>
      </c>
      <c r="G1233" s="66" t="str">
        <f>_xlfn.XLOOKUP(E1233,Kustannuspaikat!$A$3:$A$8,Kustannuspaikat!$B$3:$B$8,"Tarkista KP-numero")</f>
        <v>Kirjanpito</v>
      </c>
      <c r="H1233" s="66" t="str">
        <f>_xlfn.XLOOKUP(F1233,Kustannuspaikat!$C$3:$C$13,Kustannuspaikat!$D$3:$D$13,"Tarkista KP-numero")</f>
        <v>Tampere</v>
      </c>
      <c r="I1233" s="67">
        <v>915</v>
      </c>
      <c r="J1233" s="68"/>
      <c r="K1233" s="66">
        <v>2432</v>
      </c>
      <c r="L1233" s="68" t="s">
        <v>176</v>
      </c>
    </row>
    <row r="1234" spans="1:12">
      <c r="A1234" s="63">
        <v>1600</v>
      </c>
      <c r="B1234" s="63" t="s">
        <v>6013</v>
      </c>
      <c r="C1234" s="64" t="s">
        <v>7246</v>
      </c>
      <c r="D1234" s="65">
        <v>42890</v>
      </c>
      <c r="E1234" s="66">
        <v>6</v>
      </c>
      <c r="F1234" s="66">
        <v>62</v>
      </c>
      <c r="G1234" s="66" t="str">
        <f>_xlfn.XLOOKUP(E1234,Kustannuspaikat!$A$3:$A$8,Kustannuspaikat!$B$3:$B$8,"Tarkista KP-numero")</f>
        <v>Muut palvelut</v>
      </c>
      <c r="H1234" s="66" t="str">
        <f>_xlfn.XLOOKUP(F1234,Kustannuspaikat!$C$3:$C$13,Kustannuspaikat!$D$3:$D$13,"Tarkista KP-numero")</f>
        <v>Tampere</v>
      </c>
      <c r="I1234" s="67">
        <v>475.8</v>
      </c>
      <c r="J1234" s="68"/>
      <c r="K1234" s="66">
        <v>2178</v>
      </c>
      <c r="L1234" s="68" t="s">
        <v>182</v>
      </c>
    </row>
    <row r="1235" spans="1:12">
      <c r="A1235" s="63">
        <v>1600</v>
      </c>
      <c r="B1235" s="63" t="s">
        <v>6013</v>
      </c>
      <c r="C1235" s="64" t="s">
        <v>7247</v>
      </c>
      <c r="D1235" s="65">
        <v>42890</v>
      </c>
      <c r="E1235" s="66">
        <v>1</v>
      </c>
      <c r="F1235" s="66">
        <v>12</v>
      </c>
      <c r="G1235" s="66" t="str">
        <f>_xlfn.XLOOKUP(E1235,Kustannuspaikat!$A$3:$A$8,Kustannuspaikat!$B$3:$B$8,"Tarkista KP-numero")</f>
        <v>Kirjanpito</v>
      </c>
      <c r="H1235" s="66" t="str">
        <f>_xlfn.XLOOKUP(F1235,Kustannuspaikat!$C$3:$C$13,Kustannuspaikat!$D$3:$D$13,"Tarkista KP-numero")</f>
        <v>Tampere</v>
      </c>
      <c r="I1235" s="67">
        <v>1187.06</v>
      </c>
      <c r="J1235" s="68"/>
      <c r="K1235" s="66">
        <v>440</v>
      </c>
      <c r="L1235" s="68" t="s">
        <v>239</v>
      </c>
    </row>
    <row r="1236" spans="1:12">
      <c r="A1236" s="63">
        <v>1600</v>
      </c>
      <c r="B1236" s="63" t="s">
        <v>6013</v>
      </c>
      <c r="C1236" s="64" t="s">
        <v>7248</v>
      </c>
      <c r="D1236" s="65">
        <v>42890</v>
      </c>
      <c r="E1236" s="66">
        <v>6</v>
      </c>
      <c r="F1236" s="66">
        <v>62</v>
      </c>
      <c r="G1236" s="66" t="str">
        <f>_xlfn.XLOOKUP(E1236,Kustannuspaikat!$A$3:$A$8,Kustannuspaikat!$B$3:$B$8,"Tarkista KP-numero")</f>
        <v>Muut palvelut</v>
      </c>
      <c r="H1236" s="66" t="str">
        <f>_xlfn.XLOOKUP(F1236,Kustannuspaikat!$C$3:$C$13,Kustannuspaikat!$D$3:$D$13,"Tarkista KP-numero")</f>
        <v>Tampere</v>
      </c>
      <c r="I1236" s="67">
        <v>333.06</v>
      </c>
      <c r="J1236" s="68"/>
      <c r="K1236" s="66">
        <v>440</v>
      </c>
      <c r="L1236" s="68" t="s">
        <v>239</v>
      </c>
    </row>
    <row r="1237" spans="1:12">
      <c r="A1237" s="63">
        <v>1600</v>
      </c>
      <c r="B1237" s="63" t="s">
        <v>6013</v>
      </c>
      <c r="C1237" s="64" t="s">
        <v>7249</v>
      </c>
      <c r="D1237" s="65">
        <v>42890</v>
      </c>
      <c r="E1237" s="66">
        <v>6</v>
      </c>
      <c r="F1237" s="66">
        <v>62</v>
      </c>
      <c r="G1237" s="66" t="str">
        <f>_xlfn.XLOOKUP(E1237,Kustannuspaikat!$A$3:$A$8,Kustannuspaikat!$B$3:$B$8,"Tarkista KP-numero")</f>
        <v>Muut palvelut</v>
      </c>
      <c r="H1237" s="66" t="str">
        <f>_xlfn.XLOOKUP(F1237,Kustannuspaikat!$C$3:$C$13,Kustannuspaikat!$D$3:$D$13,"Tarkista KP-numero")</f>
        <v>Tampere</v>
      </c>
      <c r="I1237" s="67">
        <v>963.8</v>
      </c>
      <c r="J1237" s="68"/>
      <c r="K1237" s="66">
        <v>2178</v>
      </c>
      <c r="L1237" s="68" t="s">
        <v>182</v>
      </c>
    </row>
    <row r="1238" spans="1:12">
      <c r="A1238" s="63">
        <v>1600</v>
      </c>
      <c r="B1238" s="63" t="s">
        <v>6013</v>
      </c>
      <c r="C1238" s="64" t="s">
        <v>7250</v>
      </c>
      <c r="D1238" s="65">
        <v>42890</v>
      </c>
      <c r="E1238" s="66">
        <v>2</v>
      </c>
      <c r="F1238" s="66">
        <v>22</v>
      </c>
      <c r="G1238" s="66" t="str">
        <f>_xlfn.XLOOKUP(E1238,Kustannuspaikat!$A$3:$A$8,Kustannuspaikat!$B$3:$B$8,"Tarkista KP-numero")</f>
        <v>Konsultointi</v>
      </c>
      <c r="H1238" s="66" t="str">
        <f>_xlfn.XLOOKUP(F1238,Kustannuspaikat!$C$3:$C$13,Kustannuspaikat!$D$3:$D$13,"Tarkista KP-numero")</f>
        <v>Tampere</v>
      </c>
      <c r="I1238" s="67">
        <v>1622.6</v>
      </c>
      <c r="J1238" s="68"/>
      <c r="K1238" s="66">
        <v>2178</v>
      </c>
      <c r="L1238" s="68" t="s">
        <v>182</v>
      </c>
    </row>
    <row r="1239" spans="1:12">
      <c r="A1239" s="63">
        <v>1600</v>
      </c>
      <c r="B1239" s="63" t="s">
        <v>6013</v>
      </c>
      <c r="C1239" s="64" t="s">
        <v>7251</v>
      </c>
      <c r="D1239" s="65">
        <v>42890</v>
      </c>
      <c r="E1239" s="66">
        <v>5</v>
      </c>
      <c r="F1239" s="66">
        <v>52</v>
      </c>
      <c r="G1239" s="66" t="str">
        <f>_xlfn.XLOOKUP(E1239,Kustannuspaikat!$A$3:$A$8,Kustannuspaikat!$B$3:$B$8,"Tarkista KP-numero")</f>
        <v>Tiedotus</v>
      </c>
      <c r="H1239" s="66" t="str">
        <f>_xlfn.XLOOKUP(F1239,Kustannuspaikat!$C$3:$C$13,Kustannuspaikat!$D$3:$D$13,"Tarkista KP-numero")</f>
        <v>Tampere</v>
      </c>
      <c r="I1239" s="67">
        <v>1586</v>
      </c>
      <c r="J1239" s="68"/>
      <c r="K1239" s="66">
        <v>2077</v>
      </c>
      <c r="L1239" s="68" t="s">
        <v>186</v>
      </c>
    </row>
    <row r="1240" spans="1:12">
      <c r="A1240" s="63">
        <v>1600</v>
      </c>
      <c r="B1240" s="63" t="s">
        <v>6013</v>
      </c>
      <c r="C1240" s="64" t="s">
        <v>7252</v>
      </c>
      <c r="D1240" s="65">
        <v>42890</v>
      </c>
      <c r="E1240" s="66">
        <v>2</v>
      </c>
      <c r="F1240" s="66">
        <v>22</v>
      </c>
      <c r="G1240" s="66" t="str">
        <f>_xlfn.XLOOKUP(E1240,Kustannuspaikat!$A$3:$A$8,Kustannuspaikat!$B$3:$B$8,"Tarkista KP-numero")</f>
        <v>Konsultointi</v>
      </c>
      <c r="H1240" s="66" t="str">
        <f>_xlfn.XLOOKUP(F1240,Kustannuspaikat!$C$3:$C$13,Kustannuspaikat!$D$3:$D$13,"Tarkista KP-numero")</f>
        <v>Tampere</v>
      </c>
      <c r="I1240" s="67">
        <v>17934</v>
      </c>
      <c r="J1240" s="68"/>
      <c r="K1240" s="66">
        <v>2037</v>
      </c>
      <c r="L1240" s="68" t="s">
        <v>189</v>
      </c>
    </row>
    <row r="1241" spans="1:12">
      <c r="A1241" s="63">
        <v>1600</v>
      </c>
      <c r="B1241" s="63" t="s">
        <v>6013</v>
      </c>
      <c r="C1241" s="64" t="s">
        <v>7253</v>
      </c>
      <c r="D1241" s="65">
        <v>42890</v>
      </c>
      <c r="E1241" s="66">
        <v>6</v>
      </c>
      <c r="F1241" s="66">
        <v>62</v>
      </c>
      <c r="G1241" s="66" t="str">
        <f>_xlfn.XLOOKUP(E1241,Kustannuspaikat!$A$3:$A$8,Kustannuspaikat!$B$3:$B$8,"Tarkista KP-numero")</f>
        <v>Muut palvelut</v>
      </c>
      <c r="H1241" s="66" t="str">
        <f>_xlfn.XLOOKUP(F1241,Kustannuspaikat!$C$3:$C$13,Kustannuspaikat!$D$3:$D$13,"Tarkista KP-numero")</f>
        <v>Tampere</v>
      </c>
      <c r="I1241" s="67">
        <v>475.8</v>
      </c>
      <c r="J1241" s="68"/>
      <c r="K1241" s="66">
        <v>2037</v>
      </c>
      <c r="L1241" s="68" t="s">
        <v>189</v>
      </c>
    </row>
    <row r="1242" spans="1:12">
      <c r="A1242" s="63">
        <v>1600</v>
      </c>
      <c r="B1242" s="63" t="s">
        <v>6013</v>
      </c>
      <c r="C1242" s="64" t="s">
        <v>7254</v>
      </c>
      <c r="D1242" s="65">
        <v>42890</v>
      </c>
      <c r="E1242" s="66">
        <v>6</v>
      </c>
      <c r="F1242" s="66">
        <v>61</v>
      </c>
      <c r="G1242" s="66" t="str">
        <f>_xlfn.XLOOKUP(E1242,Kustannuspaikat!$A$3:$A$8,Kustannuspaikat!$B$3:$B$8,"Tarkista KP-numero")</f>
        <v>Muut palvelut</v>
      </c>
      <c r="H1242" s="66" t="str">
        <f>_xlfn.XLOOKUP(F1242,Kustannuspaikat!$C$3:$C$13,Kustannuspaikat!$D$3:$D$13,"Tarkista KP-numero")</f>
        <v>Helsinki</v>
      </c>
      <c r="I1242" s="67">
        <v>2396.08</v>
      </c>
      <c r="J1242" s="68"/>
      <c r="K1242" s="66">
        <v>2037</v>
      </c>
      <c r="L1242" s="68" t="s">
        <v>189</v>
      </c>
    </row>
    <row r="1243" spans="1:12">
      <c r="A1243" s="63">
        <v>1600</v>
      </c>
      <c r="B1243" s="63" t="s">
        <v>6013</v>
      </c>
      <c r="C1243" s="64" t="s">
        <v>7255</v>
      </c>
      <c r="D1243" s="65">
        <v>42890</v>
      </c>
      <c r="E1243" s="66">
        <v>6</v>
      </c>
      <c r="F1243" s="66">
        <v>62</v>
      </c>
      <c r="G1243" s="66" t="str">
        <f>_xlfn.XLOOKUP(E1243,Kustannuspaikat!$A$3:$A$8,Kustannuspaikat!$B$3:$B$8,"Tarkista KP-numero")</f>
        <v>Muut palvelut</v>
      </c>
      <c r="H1243" s="66" t="str">
        <f>_xlfn.XLOOKUP(F1243,Kustannuspaikat!$C$3:$C$13,Kustannuspaikat!$D$3:$D$13,"Tarkista KP-numero")</f>
        <v>Tampere</v>
      </c>
      <c r="I1243" s="67">
        <v>674.66</v>
      </c>
      <c r="J1243" s="68"/>
      <c r="K1243" s="66">
        <v>111</v>
      </c>
      <c r="L1243" s="68" t="s">
        <v>272</v>
      </c>
    </row>
    <row r="1244" spans="1:12">
      <c r="A1244" s="63">
        <v>1600</v>
      </c>
      <c r="B1244" s="63" t="s">
        <v>6013</v>
      </c>
      <c r="C1244" s="64" t="s">
        <v>7256</v>
      </c>
      <c r="D1244" s="65">
        <v>42890</v>
      </c>
      <c r="E1244" s="66">
        <v>1</v>
      </c>
      <c r="F1244" s="66">
        <v>12</v>
      </c>
      <c r="G1244" s="66" t="str">
        <f>_xlfn.XLOOKUP(E1244,Kustannuspaikat!$A$3:$A$8,Kustannuspaikat!$B$3:$B$8,"Tarkista KP-numero")</f>
        <v>Kirjanpito</v>
      </c>
      <c r="H1244" s="66" t="str">
        <f>_xlfn.XLOOKUP(F1244,Kustannuspaikat!$C$3:$C$13,Kustannuspaikat!$D$3:$D$13,"Tarkista KP-numero")</f>
        <v>Tampere</v>
      </c>
      <c r="I1244" s="67">
        <v>1372.5</v>
      </c>
      <c r="J1244" s="68"/>
      <c r="K1244" s="66">
        <v>111</v>
      </c>
      <c r="L1244" s="68" t="s">
        <v>272</v>
      </c>
    </row>
    <row r="1245" spans="1:12">
      <c r="A1245" s="63">
        <v>1600</v>
      </c>
      <c r="B1245" s="63" t="s">
        <v>6013</v>
      </c>
      <c r="C1245" s="64" t="s">
        <v>7257</v>
      </c>
      <c r="D1245" s="65">
        <v>42890</v>
      </c>
      <c r="E1245" s="66">
        <v>1</v>
      </c>
      <c r="F1245" s="66">
        <v>12</v>
      </c>
      <c r="G1245" s="66" t="str">
        <f>_xlfn.XLOOKUP(E1245,Kustannuspaikat!$A$3:$A$8,Kustannuspaikat!$B$3:$B$8,"Tarkista KP-numero")</f>
        <v>Kirjanpito</v>
      </c>
      <c r="H1245" s="66" t="str">
        <f>_xlfn.XLOOKUP(F1245,Kustannuspaikat!$C$3:$C$13,Kustannuspaikat!$D$3:$D$13,"Tarkista KP-numero")</f>
        <v>Tampere</v>
      </c>
      <c r="I1245" s="67">
        <v>811.3</v>
      </c>
      <c r="J1245" s="68"/>
      <c r="K1245" s="66">
        <v>1268</v>
      </c>
      <c r="L1245" s="68" t="s">
        <v>198</v>
      </c>
    </row>
    <row r="1246" spans="1:12">
      <c r="A1246" s="63">
        <v>1600</v>
      </c>
      <c r="B1246" s="63" t="s">
        <v>6013</v>
      </c>
      <c r="C1246" s="64" t="s">
        <v>7258</v>
      </c>
      <c r="D1246" s="65">
        <v>42890</v>
      </c>
      <c r="E1246" s="66">
        <v>6</v>
      </c>
      <c r="F1246" s="66">
        <v>61</v>
      </c>
      <c r="G1246" s="66" t="str">
        <f>_xlfn.XLOOKUP(E1246,Kustannuspaikat!$A$3:$A$8,Kustannuspaikat!$B$3:$B$8,"Tarkista KP-numero")</f>
        <v>Muut palvelut</v>
      </c>
      <c r="H1246" s="66" t="str">
        <f>_xlfn.XLOOKUP(F1246,Kustannuspaikat!$C$3:$C$13,Kustannuspaikat!$D$3:$D$13,"Tarkista KP-numero")</f>
        <v>Helsinki</v>
      </c>
      <c r="I1246" s="67">
        <v>8644.92</v>
      </c>
      <c r="J1246" s="68"/>
      <c r="K1246" s="66">
        <v>3081</v>
      </c>
      <c r="L1246" s="68" t="s">
        <v>153</v>
      </c>
    </row>
    <row r="1247" spans="1:12">
      <c r="A1247" s="63">
        <v>1600</v>
      </c>
      <c r="B1247" s="63" t="s">
        <v>6013</v>
      </c>
      <c r="C1247" s="64" t="s">
        <v>7259</v>
      </c>
      <c r="D1247" s="65">
        <v>42890</v>
      </c>
      <c r="E1247" s="66">
        <v>1</v>
      </c>
      <c r="F1247" s="66">
        <v>12</v>
      </c>
      <c r="G1247" s="66" t="str">
        <f>_xlfn.XLOOKUP(E1247,Kustannuspaikat!$A$3:$A$8,Kustannuspaikat!$B$3:$B$8,"Tarkista KP-numero")</f>
        <v>Kirjanpito</v>
      </c>
      <c r="H1247" s="66" t="str">
        <f>_xlfn.XLOOKUP(F1247,Kustannuspaikat!$C$3:$C$13,Kustannuspaikat!$D$3:$D$13,"Tarkista KP-numero")</f>
        <v>Tampere</v>
      </c>
      <c r="I1247" s="67">
        <v>4026</v>
      </c>
      <c r="J1247" s="68"/>
      <c r="K1247" s="66">
        <v>3126</v>
      </c>
      <c r="L1247" s="68" t="s">
        <v>150</v>
      </c>
    </row>
    <row r="1248" spans="1:12">
      <c r="A1248" s="63">
        <v>1600</v>
      </c>
      <c r="B1248" s="63" t="s">
        <v>6013</v>
      </c>
      <c r="C1248" s="64" t="s">
        <v>7260</v>
      </c>
      <c r="D1248" s="65">
        <v>42890</v>
      </c>
      <c r="E1248" s="66">
        <v>1</v>
      </c>
      <c r="F1248" s="66">
        <v>12</v>
      </c>
      <c r="G1248" s="66" t="str">
        <f>_xlfn.XLOOKUP(E1248,Kustannuspaikat!$A$3:$A$8,Kustannuspaikat!$B$3:$B$8,"Tarkista KP-numero")</f>
        <v>Kirjanpito</v>
      </c>
      <c r="H1248" s="66" t="str">
        <f>_xlfn.XLOOKUP(F1248,Kustannuspaikat!$C$3:$C$13,Kustannuspaikat!$D$3:$D$13,"Tarkista KP-numero")</f>
        <v>Tampere</v>
      </c>
      <c r="I1248" s="67">
        <v>1622.6</v>
      </c>
      <c r="J1248" s="68"/>
      <c r="K1248" s="66">
        <v>3126</v>
      </c>
      <c r="L1248" s="68" t="s">
        <v>150</v>
      </c>
    </row>
    <row r="1249" spans="1:12">
      <c r="A1249" s="63">
        <v>1600</v>
      </c>
      <c r="B1249" s="63" t="s">
        <v>6013</v>
      </c>
      <c r="C1249" s="64" t="s">
        <v>7261</v>
      </c>
      <c r="D1249" s="65">
        <v>42890</v>
      </c>
      <c r="E1249" s="66">
        <v>1</v>
      </c>
      <c r="F1249" s="66">
        <v>12</v>
      </c>
      <c r="G1249" s="66" t="str">
        <f>_xlfn.XLOOKUP(E1249,Kustannuspaikat!$A$3:$A$8,Kustannuspaikat!$B$3:$B$8,"Tarkista KP-numero")</f>
        <v>Kirjanpito</v>
      </c>
      <c r="H1249" s="66" t="str">
        <f>_xlfn.XLOOKUP(F1249,Kustannuspaikat!$C$3:$C$13,Kustannuspaikat!$D$3:$D$13,"Tarkista KP-numero")</f>
        <v>Tampere</v>
      </c>
      <c r="I1249" s="67">
        <v>1830</v>
      </c>
      <c r="J1249" s="68"/>
      <c r="K1249" s="66">
        <v>2497</v>
      </c>
      <c r="L1249" s="68" t="s">
        <v>172</v>
      </c>
    </row>
    <row r="1250" spans="1:12">
      <c r="A1250" s="63">
        <v>1600</v>
      </c>
      <c r="B1250" s="63" t="s">
        <v>6013</v>
      </c>
      <c r="C1250" s="64" t="s">
        <v>7262</v>
      </c>
      <c r="D1250" s="65">
        <v>42890</v>
      </c>
      <c r="E1250" s="66">
        <v>2</v>
      </c>
      <c r="F1250" s="66">
        <v>22</v>
      </c>
      <c r="G1250" s="66" t="str">
        <f>_xlfn.XLOOKUP(E1250,Kustannuspaikat!$A$3:$A$8,Kustannuspaikat!$B$3:$B$8,"Tarkista KP-numero")</f>
        <v>Konsultointi</v>
      </c>
      <c r="H1250" s="66" t="str">
        <f>_xlfn.XLOOKUP(F1250,Kustannuspaikat!$C$3:$C$13,Kustannuspaikat!$D$3:$D$13,"Tarkista KP-numero")</f>
        <v>Tampere</v>
      </c>
      <c r="I1250" s="67">
        <v>1622.6</v>
      </c>
      <c r="J1250" s="68"/>
      <c r="K1250" s="66">
        <v>3077</v>
      </c>
      <c r="L1250" s="68" t="s">
        <v>154</v>
      </c>
    </row>
    <row r="1251" spans="1:12">
      <c r="A1251" s="63">
        <v>1600</v>
      </c>
      <c r="B1251" s="63" t="s">
        <v>6013</v>
      </c>
      <c r="C1251" s="64" t="s">
        <v>7263</v>
      </c>
      <c r="D1251" s="65">
        <v>42890</v>
      </c>
      <c r="E1251" s="66">
        <v>2</v>
      </c>
      <c r="F1251" s="66">
        <v>22</v>
      </c>
      <c r="G1251" s="66" t="str">
        <f>_xlfn.XLOOKUP(E1251,Kustannuspaikat!$A$3:$A$8,Kustannuspaikat!$B$3:$B$8,"Tarkista KP-numero")</f>
        <v>Konsultointi</v>
      </c>
      <c r="H1251" s="66" t="str">
        <f>_xlfn.XLOOKUP(F1251,Kustannuspaikat!$C$3:$C$13,Kustannuspaikat!$D$3:$D$13,"Tarkista KP-numero")</f>
        <v>Tampere</v>
      </c>
      <c r="I1251" s="67">
        <v>3245.2</v>
      </c>
      <c r="J1251" s="68"/>
      <c r="K1251" s="66">
        <v>3077</v>
      </c>
      <c r="L1251" s="68" t="s">
        <v>154</v>
      </c>
    </row>
    <row r="1252" spans="1:12">
      <c r="A1252" s="63">
        <v>1600</v>
      </c>
      <c r="B1252" s="63" t="s">
        <v>6013</v>
      </c>
      <c r="C1252" s="64" t="s">
        <v>7264</v>
      </c>
      <c r="D1252" s="65">
        <v>42893</v>
      </c>
      <c r="E1252" s="66">
        <v>6</v>
      </c>
      <c r="F1252" s="66">
        <v>61</v>
      </c>
      <c r="G1252" s="66" t="str">
        <f>_xlfn.XLOOKUP(E1252,Kustannuspaikat!$A$3:$A$8,Kustannuspaikat!$B$3:$B$8,"Tarkista KP-numero")</f>
        <v>Muut palvelut</v>
      </c>
      <c r="H1252" s="66" t="str">
        <f>_xlfn.XLOOKUP(F1252,Kustannuspaikat!$C$3:$C$13,Kustannuspaikat!$D$3:$D$13,"Tarkista KP-numero")</f>
        <v>Helsinki</v>
      </c>
      <c r="I1252" s="67">
        <v>2635.2</v>
      </c>
      <c r="J1252" s="68"/>
      <c r="K1252" s="66">
        <v>613</v>
      </c>
      <c r="L1252" s="68" t="s">
        <v>226</v>
      </c>
    </row>
    <row r="1253" spans="1:12">
      <c r="A1253" s="63">
        <v>1600</v>
      </c>
      <c r="B1253" s="63" t="s">
        <v>6013</v>
      </c>
      <c r="C1253" s="64" t="s">
        <v>7265</v>
      </c>
      <c r="D1253" s="65">
        <v>42893</v>
      </c>
      <c r="E1253" s="66">
        <v>5</v>
      </c>
      <c r="F1253" s="66">
        <v>51</v>
      </c>
      <c r="G1253" s="66" t="str">
        <f>_xlfn.XLOOKUP(E1253,Kustannuspaikat!$A$3:$A$8,Kustannuspaikat!$B$3:$B$8,"Tarkista KP-numero")</f>
        <v>Tiedotus</v>
      </c>
      <c r="H1253" s="66" t="str">
        <f>_xlfn.XLOOKUP(F1253,Kustannuspaikat!$C$3:$C$13,Kustannuspaikat!$D$3:$D$13,"Tarkista KP-numero")</f>
        <v>Tarkista KP-numero</v>
      </c>
      <c r="I1253" s="67">
        <v>4483.5</v>
      </c>
      <c r="J1253" s="68"/>
      <c r="K1253" s="66">
        <v>1511</v>
      </c>
      <c r="L1253" s="68" t="s">
        <v>194</v>
      </c>
    </row>
    <row r="1254" spans="1:12">
      <c r="A1254" s="63">
        <v>1600</v>
      </c>
      <c r="B1254" s="63" t="s">
        <v>6013</v>
      </c>
      <c r="C1254" s="64" t="s">
        <v>7266</v>
      </c>
      <c r="D1254" s="65">
        <v>42893</v>
      </c>
      <c r="E1254" s="66">
        <v>1</v>
      </c>
      <c r="F1254" s="66">
        <v>11</v>
      </c>
      <c r="G1254" s="66" t="str">
        <f>_xlfn.XLOOKUP(E1254,Kustannuspaikat!$A$3:$A$8,Kustannuspaikat!$B$3:$B$8,"Tarkista KP-numero")</f>
        <v>Kirjanpito</v>
      </c>
      <c r="H1254" s="66" t="str">
        <f>_xlfn.XLOOKUP(F1254,Kustannuspaikat!$C$3:$C$13,Kustannuspaikat!$D$3:$D$13,"Tarkista KP-numero")</f>
        <v>Helsinki</v>
      </c>
      <c r="I1254" s="67">
        <v>3800.3</v>
      </c>
      <c r="J1254" s="68"/>
      <c r="K1254" s="66">
        <v>2432</v>
      </c>
      <c r="L1254" s="68" t="s">
        <v>176</v>
      </c>
    </row>
    <row r="1255" spans="1:12">
      <c r="A1255" s="63">
        <v>1600</v>
      </c>
      <c r="B1255" s="63" t="s">
        <v>6013</v>
      </c>
      <c r="C1255" s="64" t="s">
        <v>7267</v>
      </c>
      <c r="D1255" s="65">
        <v>42893</v>
      </c>
      <c r="E1255" s="66">
        <v>1</v>
      </c>
      <c r="F1255" s="66">
        <v>11</v>
      </c>
      <c r="G1255" s="66" t="str">
        <f>_xlfn.XLOOKUP(E1255,Kustannuspaikat!$A$3:$A$8,Kustannuspaikat!$B$3:$B$8,"Tarkista KP-numero")</f>
        <v>Kirjanpito</v>
      </c>
      <c r="H1255" s="66" t="str">
        <f>_xlfn.XLOOKUP(F1255,Kustannuspaikat!$C$3:$C$13,Kustannuspaikat!$D$3:$D$13,"Tarkista KP-numero")</f>
        <v>Helsinki</v>
      </c>
      <c r="I1255" s="67">
        <v>3803.96</v>
      </c>
      <c r="J1255" s="68"/>
      <c r="K1255" s="66">
        <v>212</v>
      </c>
      <c r="L1255" s="68" t="s">
        <v>260</v>
      </c>
    </row>
    <row r="1256" spans="1:12">
      <c r="A1256" s="63">
        <v>1600</v>
      </c>
      <c r="B1256" s="63" t="s">
        <v>6013</v>
      </c>
      <c r="C1256" s="64" t="s">
        <v>7268</v>
      </c>
      <c r="D1256" s="65">
        <v>42893</v>
      </c>
      <c r="E1256" s="66">
        <v>2</v>
      </c>
      <c r="F1256" s="66">
        <v>21</v>
      </c>
      <c r="G1256" s="66" t="str">
        <f>_xlfn.XLOOKUP(E1256,Kustannuspaikat!$A$3:$A$8,Kustannuspaikat!$B$3:$B$8,"Tarkista KP-numero")</f>
        <v>Konsultointi</v>
      </c>
      <c r="H1256" s="66" t="str">
        <f>_xlfn.XLOOKUP(F1256,Kustannuspaikat!$C$3:$C$13,Kustannuspaikat!$D$3:$D$13,"Tarkista KP-numero")</f>
        <v>Helsinki</v>
      </c>
      <c r="I1256" s="67">
        <v>7693.02</v>
      </c>
      <c r="J1256" s="68"/>
      <c r="K1256" s="66">
        <v>212</v>
      </c>
      <c r="L1256" s="68" t="s">
        <v>260</v>
      </c>
    </row>
    <row r="1257" spans="1:12">
      <c r="A1257" s="63">
        <v>1600</v>
      </c>
      <c r="B1257" s="63" t="s">
        <v>6013</v>
      </c>
      <c r="C1257" s="64" t="s">
        <v>7269</v>
      </c>
      <c r="D1257" s="65">
        <v>42894</v>
      </c>
      <c r="E1257" s="66">
        <v>6</v>
      </c>
      <c r="F1257" s="66">
        <v>61</v>
      </c>
      <c r="G1257" s="66" t="str">
        <f>_xlfn.XLOOKUP(E1257,Kustannuspaikat!$A$3:$A$8,Kustannuspaikat!$B$3:$B$8,"Tarkista KP-numero")</f>
        <v>Muut palvelut</v>
      </c>
      <c r="H1257" s="66" t="str">
        <f>_xlfn.XLOOKUP(F1257,Kustannuspaikat!$C$3:$C$13,Kustannuspaikat!$D$3:$D$13,"Tarkista KP-numero")</f>
        <v>Helsinki</v>
      </c>
      <c r="I1257" s="67">
        <v>1354.2</v>
      </c>
      <c r="J1257" s="68"/>
      <c r="K1257" s="66">
        <v>1511</v>
      </c>
      <c r="L1257" s="68" t="s">
        <v>194</v>
      </c>
    </row>
    <row r="1258" spans="1:12">
      <c r="A1258" s="63">
        <v>1600</v>
      </c>
      <c r="B1258" s="63" t="s">
        <v>6013</v>
      </c>
      <c r="C1258" s="64" t="s">
        <v>7270</v>
      </c>
      <c r="D1258" s="65">
        <v>42894</v>
      </c>
      <c r="E1258" s="66">
        <v>6</v>
      </c>
      <c r="F1258" s="66">
        <v>61</v>
      </c>
      <c r="G1258" s="66" t="str">
        <f>_xlfn.XLOOKUP(E1258,Kustannuspaikat!$A$3:$A$8,Kustannuspaikat!$B$3:$B$8,"Tarkista KP-numero")</f>
        <v>Muut palvelut</v>
      </c>
      <c r="H1258" s="66" t="str">
        <f>_xlfn.XLOOKUP(F1258,Kustannuspaikat!$C$3:$C$13,Kustannuspaikat!$D$3:$D$13,"Tarkista KP-numero")</f>
        <v>Helsinki</v>
      </c>
      <c r="I1258" s="67">
        <v>9394</v>
      </c>
      <c r="J1258" s="68"/>
      <c r="K1258" s="66">
        <v>111</v>
      </c>
      <c r="L1258" s="68" t="s">
        <v>272</v>
      </c>
    </row>
    <row r="1259" spans="1:12">
      <c r="A1259" s="63">
        <v>1600</v>
      </c>
      <c r="B1259" s="63" t="s">
        <v>6013</v>
      </c>
      <c r="C1259" s="64" t="s">
        <v>7271</v>
      </c>
      <c r="D1259" s="65">
        <v>42902</v>
      </c>
      <c r="E1259" s="66">
        <v>6</v>
      </c>
      <c r="F1259" s="66">
        <v>61</v>
      </c>
      <c r="G1259" s="66" t="str">
        <f>_xlfn.XLOOKUP(E1259,Kustannuspaikat!$A$3:$A$8,Kustannuspaikat!$B$3:$B$8,"Tarkista KP-numero")</f>
        <v>Muut palvelut</v>
      </c>
      <c r="H1259" s="66" t="str">
        <f>_xlfn.XLOOKUP(F1259,Kustannuspaikat!$C$3:$C$13,Kustannuspaikat!$D$3:$D$13,"Tarkista KP-numero")</f>
        <v>Helsinki</v>
      </c>
      <c r="I1259" s="67">
        <v>1073.5999999999999</v>
      </c>
      <c r="J1259" s="68"/>
      <c r="K1259" s="66">
        <v>93</v>
      </c>
      <c r="L1259" s="68" t="s">
        <v>282</v>
      </c>
    </row>
    <row r="1260" spans="1:12">
      <c r="A1260" s="63">
        <v>1600</v>
      </c>
      <c r="B1260" s="63" t="s">
        <v>6013</v>
      </c>
      <c r="C1260" s="64" t="s">
        <v>7272</v>
      </c>
      <c r="D1260" s="65">
        <v>42902</v>
      </c>
      <c r="E1260" s="66">
        <v>1</v>
      </c>
      <c r="F1260" s="66">
        <v>12</v>
      </c>
      <c r="G1260" s="66" t="str">
        <f>_xlfn.XLOOKUP(E1260,Kustannuspaikat!$A$3:$A$8,Kustannuspaikat!$B$3:$B$8,"Tarkista KP-numero")</f>
        <v>Kirjanpito</v>
      </c>
      <c r="H1260" s="66" t="str">
        <f>_xlfn.XLOOKUP(F1260,Kustannuspaikat!$C$3:$C$13,Kustannuspaikat!$D$3:$D$13,"Tarkista KP-numero")</f>
        <v>Tampere</v>
      </c>
      <c r="I1260" s="67">
        <v>1256.5999999999999</v>
      </c>
      <c r="J1260" s="68"/>
      <c r="K1260" s="66">
        <v>138</v>
      </c>
      <c r="L1260" s="68" t="s">
        <v>268</v>
      </c>
    </row>
    <row r="1261" spans="1:12">
      <c r="A1261" s="63">
        <v>1600</v>
      </c>
      <c r="B1261" s="63" t="s">
        <v>6013</v>
      </c>
      <c r="C1261" s="64" t="s">
        <v>7273</v>
      </c>
      <c r="D1261" s="65">
        <v>42902</v>
      </c>
      <c r="E1261" s="66">
        <v>6</v>
      </c>
      <c r="F1261" s="66">
        <v>62</v>
      </c>
      <c r="G1261" s="66" t="str">
        <f>_xlfn.XLOOKUP(E1261,Kustannuspaikat!$A$3:$A$8,Kustannuspaikat!$B$3:$B$8,"Tarkista KP-numero")</f>
        <v>Muut palvelut</v>
      </c>
      <c r="H1261" s="66" t="str">
        <f>_xlfn.XLOOKUP(F1261,Kustannuspaikat!$C$3:$C$13,Kustannuspaikat!$D$3:$D$13,"Tarkista KP-numero")</f>
        <v>Tampere</v>
      </c>
      <c r="I1261" s="67">
        <v>829.6</v>
      </c>
      <c r="J1261" s="68"/>
      <c r="K1261" s="66">
        <v>196</v>
      </c>
      <c r="L1261" s="68" t="s">
        <v>263</v>
      </c>
    </row>
    <row r="1262" spans="1:12">
      <c r="A1262" s="63">
        <v>1600</v>
      </c>
      <c r="B1262" s="63" t="s">
        <v>6013</v>
      </c>
      <c r="C1262" s="64" t="s">
        <v>7274</v>
      </c>
      <c r="D1262" s="65">
        <v>42902</v>
      </c>
      <c r="E1262" s="66">
        <v>3</v>
      </c>
      <c r="F1262" s="68"/>
      <c r="G1262" s="66" t="str">
        <f>_xlfn.XLOOKUP(E1262,Kustannuspaikat!$A$3:$A$8,Kustannuspaikat!$B$3:$B$8,"Tarkista KP-numero")</f>
        <v>Seminaarit</v>
      </c>
      <c r="H1262" s="66" t="str">
        <f>_xlfn.XLOOKUP(F1262,Kustannuspaikat!$C$3:$C$13,Kustannuspaikat!$D$3:$D$13,"Tarkista KP-numero")</f>
        <v>Tarkista KP-numero</v>
      </c>
      <c r="I1262" s="67">
        <v>231.8</v>
      </c>
      <c r="J1262" s="68"/>
      <c r="K1262" s="66">
        <v>225</v>
      </c>
      <c r="L1262" s="68" t="s">
        <v>258</v>
      </c>
    </row>
    <row r="1263" spans="1:12">
      <c r="A1263" s="63">
        <v>1600</v>
      </c>
      <c r="B1263" s="63" t="s">
        <v>6013</v>
      </c>
      <c r="C1263" s="64" t="s">
        <v>7275</v>
      </c>
      <c r="D1263" s="65">
        <v>42902</v>
      </c>
      <c r="E1263" s="66">
        <v>3</v>
      </c>
      <c r="F1263" s="68"/>
      <c r="G1263" s="66" t="str">
        <f>_xlfn.XLOOKUP(E1263,Kustannuspaikat!$A$3:$A$8,Kustannuspaikat!$B$3:$B$8,"Tarkista KP-numero")</f>
        <v>Seminaarit</v>
      </c>
      <c r="H1263" s="66" t="str">
        <f>_xlfn.XLOOKUP(F1263,Kustannuspaikat!$C$3:$C$13,Kustannuspaikat!$D$3:$D$13,"Tarkista KP-numero")</f>
        <v>Tarkista KP-numero</v>
      </c>
      <c r="I1263" s="67">
        <v>231.8</v>
      </c>
      <c r="J1263" s="68"/>
      <c r="K1263" s="66">
        <v>225</v>
      </c>
      <c r="L1263" s="68" t="s">
        <v>258</v>
      </c>
    </row>
    <row r="1264" spans="1:12">
      <c r="A1264" s="63">
        <v>1600</v>
      </c>
      <c r="B1264" s="63" t="s">
        <v>6013</v>
      </c>
      <c r="C1264" s="64" t="s">
        <v>7276</v>
      </c>
      <c r="D1264" s="65">
        <v>42902</v>
      </c>
      <c r="E1264" s="66">
        <v>6</v>
      </c>
      <c r="F1264" s="66">
        <v>61</v>
      </c>
      <c r="G1264" s="66" t="str">
        <f>_xlfn.XLOOKUP(E1264,Kustannuspaikat!$A$3:$A$8,Kustannuspaikat!$B$3:$B$8,"Tarkista KP-numero")</f>
        <v>Muut palvelut</v>
      </c>
      <c r="H1264" s="66" t="str">
        <f>_xlfn.XLOOKUP(F1264,Kustannuspaikat!$C$3:$C$13,Kustannuspaikat!$D$3:$D$13,"Tarkista KP-numero")</f>
        <v>Helsinki</v>
      </c>
      <c r="I1264" s="67">
        <v>2849.92</v>
      </c>
      <c r="J1264" s="68"/>
      <c r="K1264" s="66">
        <v>613</v>
      </c>
      <c r="L1264" s="68" t="s">
        <v>226</v>
      </c>
    </row>
    <row r="1265" spans="1:12">
      <c r="A1265" s="63">
        <v>1600</v>
      </c>
      <c r="B1265" s="63" t="s">
        <v>6013</v>
      </c>
      <c r="C1265" s="64" t="s">
        <v>7277</v>
      </c>
      <c r="D1265" s="65">
        <v>42902</v>
      </c>
      <c r="E1265" s="66">
        <v>2</v>
      </c>
      <c r="F1265" s="66">
        <v>22</v>
      </c>
      <c r="G1265" s="66" t="str">
        <f>_xlfn.XLOOKUP(E1265,Kustannuspaikat!$A$3:$A$8,Kustannuspaikat!$B$3:$B$8,"Tarkista KP-numero")</f>
        <v>Konsultointi</v>
      </c>
      <c r="H1265" s="66" t="str">
        <f>_xlfn.XLOOKUP(F1265,Kustannuspaikat!$C$3:$C$13,Kustannuspaikat!$D$3:$D$13,"Tarkista KP-numero")</f>
        <v>Tampere</v>
      </c>
      <c r="I1265" s="67">
        <v>777.14</v>
      </c>
      <c r="J1265" s="68"/>
      <c r="K1265" s="66">
        <v>716</v>
      </c>
      <c r="L1265" s="68" t="s">
        <v>220</v>
      </c>
    </row>
    <row r="1266" spans="1:12">
      <c r="A1266" s="63">
        <v>1600</v>
      </c>
      <c r="B1266" s="63" t="s">
        <v>6013</v>
      </c>
      <c r="C1266" s="64" t="s">
        <v>7278</v>
      </c>
      <c r="D1266" s="65">
        <v>42902</v>
      </c>
      <c r="E1266" s="66">
        <v>2</v>
      </c>
      <c r="F1266" s="66">
        <v>22</v>
      </c>
      <c r="G1266" s="66" t="str">
        <f>_xlfn.XLOOKUP(E1266,Kustannuspaikat!$A$3:$A$8,Kustannuspaikat!$B$3:$B$8,"Tarkista KP-numero")</f>
        <v>Konsultointi</v>
      </c>
      <c r="H1266" s="66" t="str">
        <f>_xlfn.XLOOKUP(F1266,Kustannuspaikat!$C$3:$C$13,Kustannuspaikat!$D$3:$D$13,"Tarkista KP-numero")</f>
        <v>Tampere</v>
      </c>
      <c r="I1266" s="67">
        <v>1165.0999999999999</v>
      </c>
      <c r="J1266" s="68"/>
      <c r="K1266" s="66">
        <v>716</v>
      </c>
      <c r="L1266" s="68" t="s">
        <v>220</v>
      </c>
    </row>
    <row r="1267" spans="1:12">
      <c r="A1267" s="63">
        <v>1600</v>
      </c>
      <c r="B1267" s="63" t="s">
        <v>6013</v>
      </c>
      <c r="C1267" s="64" t="s">
        <v>7279</v>
      </c>
      <c r="D1267" s="65">
        <v>42902</v>
      </c>
      <c r="E1267" s="66">
        <v>3</v>
      </c>
      <c r="F1267" s="68"/>
      <c r="G1267" s="66" t="str">
        <f>_xlfn.XLOOKUP(E1267,Kustannuspaikat!$A$3:$A$8,Kustannuspaikat!$B$3:$B$8,"Tarkista KP-numero")</f>
        <v>Seminaarit</v>
      </c>
      <c r="H1267" s="66" t="str">
        <f>_xlfn.XLOOKUP(F1267,Kustannuspaikat!$C$3:$C$13,Kustannuspaikat!$D$3:$D$13,"Tarkista KP-numero")</f>
        <v>Tarkista KP-numero</v>
      </c>
      <c r="I1267" s="67">
        <v>219.6</v>
      </c>
      <c r="J1267" s="68"/>
      <c r="K1267" s="66">
        <v>971</v>
      </c>
      <c r="L1267" s="68" t="s">
        <v>207</v>
      </c>
    </row>
    <row r="1268" spans="1:12">
      <c r="A1268" s="63">
        <v>1600</v>
      </c>
      <c r="B1268" s="63" t="s">
        <v>6013</v>
      </c>
      <c r="C1268" s="64" t="s">
        <v>7280</v>
      </c>
      <c r="D1268" s="65">
        <v>42902</v>
      </c>
      <c r="E1268" s="66">
        <v>6</v>
      </c>
      <c r="F1268" s="66">
        <v>62</v>
      </c>
      <c r="G1268" s="66" t="str">
        <f>_xlfn.XLOOKUP(E1268,Kustannuspaikat!$A$3:$A$8,Kustannuspaikat!$B$3:$B$8,"Tarkista KP-numero")</f>
        <v>Muut palvelut</v>
      </c>
      <c r="H1268" s="66" t="str">
        <f>_xlfn.XLOOKUP(F1268,Kustannuspaikat!$C$3:$C$13,Kustannuspaikat!$D$3:$D$13,"Tarkista KP-numero")</f>
        <v>Tampere</v>
      </c>
      <c r="I1268" s="67">
        <v>109.8</v>
      </c>
      <c r="J1268" s="68"/>
      <c r="K1268" s="66">
        <v>2059</v>
      </c>
      <c r="L1268" s="68" t="s">
        <v>188</v>
      </c>
    </row>
    <row r="1269" spans="1:12">
      <c r="A1269" s="63">
        <v>1600</v>
      </c>
      <c r="B1269" s="63" t="s">
        <v>6013</v>
      </c>
      <c r="C1269" s="64" t="s">
        <v>7281</v>
      </c>
      <c r="D1269" s="65">
        <v>42902</v>
      </c>
      <c r="E1269" s="66">
        <v>1</v>
      </c>
      <c r="F1269" s="66">
        <v>12</v>
      </c>
      <c r="G1269" s="66" t="str">
        <f>_xlfn.XLOOKUP(E1269,Kustannuspaikat!$A$3:$A$8,Kustannuspaikat!$B$3:$B$8,"Tarkista KP-numero")</f>
        <v>Kirjanpito</v>
      </c>
      <c r="H1269" s="66" t="str">
        <f>_xlfn.XLOOKUP(F1269,Kustannuspaikat!$C$3:$C$13,Kustannuspaikat!$D$3:$D$13,"Tarkista KP-numero")</f>
        <v>Tampere</v>
      </c>
      <c r="I1269" s="67">
        <v>1622.6</v>
      </c>
      <c r="J1269" s="68"/>
      <c r="K1269" s="66">
        <v>2070</v>
      </c>
      <c r="L1269" s="68" t="s">
        <v>187</v>
      </c>
    </row>
    <row r="1270" spans="1:12">
      <c r="A1270" s="63">
        <v>1600</v>
      </c>
      <c r="B1270" s="63" t="s">
        <v>6013</v>
      </c>
      <c r="C1270" s="64" t="s">
        <v>7282</v>
      </c>
      <c r="D1270" s="65">
        <v>42902</v>
      </c>
      <c r="E1270" s="66">
        <v>2</v>
      </c>
      <c r="F1270" s="66">
        <v>22</v>
      </c>
      <c r="G1270" s="66" t="str">
        <f>_xlfn.XLOOKUP(E1270,Kustannuspaikat!$A$3:$A$8,Kustannuspaikat!$B$3:$B$8,"Tarkista KP-numero")</f>
        <v>Konsultointi</v>
      </c>
      <c r="H1270" s="66" t="str">
        <f>_xlfn.XLOOKUP(F1270,Kustannuspaikat!$C$3:$C$13,Kustannuspaikat!$D$3:$D$13,"Tarkista KP-numero")</f>
        <v>Tampere</v>
      </c>
      <c r="I1270" s="67">
        <v>971.12</v>
      </c>
      <c r="J1270" s="68"/>
      <c r="K1270" s="66">
        <v>2094</v>
      </c>
      <c r="L1270" s="68" t="s">
        <v>184</v>
      </c>
    </row>
    <row r="1271" spans="1:12">
      <c r="A1271" s="63">
        <v>1600</v>
      </c>
      <c r="B1271" s="63" t="s">
        <v>6013</v>
      </c>
      <c r="C1271" s="64" t="s">
        <v>7283</v>
      </c>
      <c r="D1271" s="65">
        <v>42902</v>
      </c>
      <c r="E1271" s="66">
        <v>2</v>
      </c>
      <c r="F1271" s="66">
        <v>22</v>
      </c>
      <c r="G1271" s="66" t="str">
        <f>_xlfn.XLOOKUP(E1271,Kustannuspaikat!$A$3:$A$8,Kustannuspaikat!$B$3:$B$8,"Tarkista KP-numero")</f>
        <v>Konsultointi</v>
      </c>
      <c r="H1271" s="66" t="str">
        <f>_xlfn.XLOOKUP(F1271,Kustannuspaikat!$C$3:$C$13,Kustannuspaikat!$D$3:$D$13,"Tarkista KP-numero")</f>
        <v>Tampere</v>
      </c>
      <c r="I1271" s="67">
        <v>971.12</v>
      </c>
      <c r="J1271" s="68"/>
      <c r="K1271" s="66">
        <v>2094</v>
      </c>
      <c r="L1271" s="68" t="s">
        <v>184</v>
      </c>
    </row>
    <row r="1272" spans="1:12">
      <c r="A1272" s="63">
        <v>1600</v>
      </c>
      <c r="B1272" s="63" t="s">
        <v>6013</v>
      </c>
      <c r="C1272" s="64" t="s">
        <v>7284</v>
      </c>
      <c r="D1272" s="65">
        <v>42902</v>
      </c>
      <c r="E1272" s="66">
        <v>3</v>
      </c>
      <c r="F1272" s="68"/>
      <c r="G1272" s="66" t="str">
        <f>_xlfn.XLOOKUP(E1272,Kustannuspaikat!$A$3:$A$8,Kustannuspaikat!$B$3:$B$8,"Tarkista KP-numero")</f>
        <v>Seminaarit</v>
      </c>
      <c r="H1272" s="66" t="str">
        <f>_xlfn.XLOOKUP(F1272,Kustannuspaikat!$C$3:$C$13,Kustannuspaikat!$D$3:$D$13,"Tarkista KP-numero")</f>
        <v>Tarkista KP-numero</v>
      </c>
      <c r="I1272" s="67">
        <v>439.2</v>
      </c>
      <c r="J1272" s="68"/>
      <c r="K1272" s="66">
        <v>2432</v>
      </c>
      <c r="L1272" s="68" t="s">
        <v>176</v>
      </c>
    </row>
    <row r="1273" spans="1:12">
      <c r="A1273" s="63">
        <v>1600</v>
      </c>
      <c r="B1273" s="63" t="s">
        <v>6013</v>
      </c>
      <c r="C1273" s="64" t="s">
        <v>7285</v>
      </c>
      <c r="D1273" s="65">
        <v>42902</v>
      </c>
      <c r="E1273" s="66">
        <v>1</v>
      </c>
      <c r="F1273" s="66">
        <v>12</v>
      </c>
      <c r="G1273" s="66" t="str">
        <f>_xlfn.XLOOKUP(E1273,Kustannuspaikat!$A$3:$A$8,Kustannuspaikat!$B$3:$B$8,"Tarkista KP-numero")</f>
        <v>Kirjanpito</v>
      </c>
      <c r="H1273" s="66" t="str">
        <f>_xlfn.XLOOKUP(F1273,Kustannuspaikat!$C$3:$C$13,Kustannuspaikat!$D$3:$D$13,"Tarkista KP-numero")</f>
        <v>Tampere</v>
      </c>
      <c r="I1273" s="67">
        <v>1622.6</v>
      </c>
      <c r="J1273" s="68"/>
      <c r="K1273" s="66">
        <v>2556</v>
      </c>
      <c r="L1273" s="68" t="s">
        <v>168</v>
      </c>
    </row>
    <row r="1274" spans="1:12">
      <c r="A1274" s="63">
        <v>1600</v>
      </c>
      <c r="B1274" s="63" t="s">
        <v>6013</v>
      </c>
      <c r="C1274" s="64" t="s">
        <v>7286</v>
      </c>
      <c r="D1274" s="65">
        <v>42902</v>
      </c>
      <c r="E1274" s="66">
        <v>5</v>
      </c>
      <c r="F1274" s="66">
        <v>52</v>
      </c>
      <c r="G1274" s="66" t="str">
        <f>_xlfn.XLOOKUP(E1274,Kustannuspaikat!$A$3:$A$8,Kustannuspaikat!$B$3:$B$8,"Tarkista KP-numero")</f>
        <v>Tiedotus</v>
      </c>
      <c r="H1274" s="66" t="str">
        <f>_xlfn.XLOOKUP(F1274,Kustannuspaikat!$C$3:$C$13,Kustannuspaikat!$D$3:$D$13,"Tarkista KP-numero")</f>
        <v>Tampere</v>
      </c>
      <c r="I1274" s="67">
        <v>2013</v>
      </c>
      <c r="J1274" s="68"/>
      <c r="K1274" s="66">
        <v>2802</v>
      </c>
      <c r="L1274" s="68" t="s">
        <v>164</v>
      </c>
    </row>
    <row r="1275" spans="1:12">
      <c r="A1275" s="63">
        <v>1600</v>
      </c>
      <c r="B1275" s="63" t="s">
        <v>6013</v>
      </c>
      <c r="C1275" s="64" t="s">
        <v>7287</v>
      </c>
      <c r="D1275" s="65">
        <v>42902</v>
      </c>
      <c r="E1275" s="66">
        <v>2</v>
      </c>
      <c r="F1275" s="66">
        <v>22</v>
      </c>
      <c r="G1275" s="66" t="str">
        <f>_xlfn.XLOOKUP(E1275,Kustannuspaikat!$A$3:$A$8,Kustannuspaikat!$B$3:$B$8,"Tarkista KP-numero")</f>
        <v>Konsultointi</v>
      </c>
      <c r="H1275" s="66" t="str">
        <f>_xlfn.XLOOKUP(F1275,Kustannuspaikat!$C$3:$C$13,Kustannuspaikat!$D$3:$D$13,"Tarkista KP-numero")</f>
        <v>Tampere</v>
      </c>
      <c r="I1275" s="67">
        <v>2596.16</v>
      </c>
      <c r="J1275" s="68"/>
      <c r="K1275" s="66">
        <v>1126</v>
      </c>
      <c r="L1275" s="68" t="s">
        <v>201</v>
      </c>
    </row>
    <row r="1276" spans="1:12">
      <c r="A1276" s="63">
        <v>1600</v>
      </c>
      <c r="B1276" s="63" t="s">
        <v>6013</v>
      </c>
      <c r="C1276" s="64" t="s">
        <v>7288</v>
      </c>
      <c r="D1276" s="65">
        <v>42902</v>
      </c>
      <c r="E1276" s="66">
        <v>1</v>
      </c>
      <c r="F1276" s="66">
        <v>12</v>
      </c>
      <c r="G1276" s="66" t="str">
        <f>_xlfn.XLOOKUP(E1276,Kustannuspaikat!$A$3:$A$8,Kustannuspaikat!$B$3:$B$8,"Tarkista KP-numero")</f>
        <v>Kirjanpito</v>
      </c>
      <c r="H1276" s="66" t="str">
        <f>_xlfn.XLOOKUP(F1276,Kustannuspaikat!$C$3:$C$13,Kustannuspaikat!$D$3:$D$13,"Tarkista KP-numero")</f>
        <v>Tampere</v>
      </c>
      <c r="I1276" s="67">
        <v>1220</v>
      </c>
      <c r="J1276" s="68"/>
      <c r="K1276" s="66">
        <v>1126</v>
      </c>
      <c r="L1276" s="68" t="s">
        <v>201</v>
      </c>
    </row>
    <row r="1277" spans="1:12">
      <c r="A1277" s="63">
        <v>1600</v>
      </c>
      <c r="B1277" s="63" t="s">
        <v>6013</v>
      </c>
      <c r="C1277" s="64" t="s">
        <v>7289</v>
      </c>
      <c r="D1277" s="65">
        <v>42902</v>
      </c>
      <c r="E1277" s="66">
        <v>2</v>
      </c>
      <c r="F1277" s="66">
        <v>22</v>
      </c>
      <c r="G1277" s="66" t="str">
        <f>_xlfn.XLOOKUP(E1277,Kustannuspaikat!$A$3:$A$8,Kustannuspaikat!$B$3:$B$8,"Tarkista KP-numero")</f>
        <v>Konsultointi</v>
      </c>
      <c r="H1277" s="66" t="str">
        <f>_xlfn.XLOOKUP(F1277,Kustannuspaikat!$C$3:$C$13,Kustannuspaikat!$D$3:$D$13,"Tarkista KP-numero")</f>
        <v>Tampere</v>
      </c>
      <c r="I1277" s="67">
        <v>3391.6</v>
      </c>
      <c r="J1277" s="68"/>
      <c r="K1277" s="66">
        <v>1126</v>
      </c>
      <c r="L1277" s="68" t="s">
        <v>201</v>
      </c>
    </row>
    <row r="1278" spans="1:12">
      <c r="A1278" s="63">
        <v>1600</v>
      </c>
      <c r="B1278" s="63" t="s">
        <v>6013</v>
      </c>
      <c r="C1278" s="64" t="s">
        <v>7290</v>
      </c>
      <c r="D1278" s="65">
        <v>42902</v>
      </c>
      <c r="E1278" s="66">
        <v>2</v>
      </c>
      <c r="F1278" s="66">
        <v>22</v>
      </c>
      <c r="G1278" s="66" t="str">
        <f>_xlfn.XLOOKUP(E1278,Kustannuspaikat!$A$3:$A$8,Kustannuspaikat!$B$3:$B$8,"Tarkista KP-numero")</f>
        <v>Konsultointi</v>
      </c>
      <c r="H1278" s="66" t="str">
        <f>_xlfn.XLOOKUP(F1278,Kustannuspaikat!$C$3:$C$13,Kustannuspaikat!$D$3:$D$13,"Tarkista KP-numero")</f>
        <v>Tampere</v>
      </c>
      <c r="I1278" s="67">
        <v>1622.6</v>
      </c>
      <c r="J1278" s="68"/>
      <c r="K1278" s="66">
        <v>1511</v>
      </c>
      <c r="L1278" s="68" t="s">
        <v>194</v>
      </c>
    </row>
    <row r="1279" spans="1:12">
      <c r="A1279" s="63">
        <v>1600</v>
      </c>
      <c r="B1279" s="63" t="s">
        <v>6013</v>
      </c>
      <c r="C1279" s="64" t="s">
        <v>7291</v>
      </c>
      <c r="D1279" s="65">
        <v>42902</v>
      </c>
      <c r="E1279" s="66">
        <v>2</v>
      </c>
      <c r="F1279" s="66">
        <v>22</v>
      </c>
      <c r="G1279" s="66" t="str">
        <f>_xlfn.XLOOKUP(E1279,Kustannuspaikat!$A$3:$A$8,Kustannuspaikat!$B$3:$B$8,"Tarkista KP-numero")</f>
        <v>Konsultointi</v>
      </c>
      <c r="H1279" s="66" t="str">
        <f>_xlfn.XLOOKUP(F1279,Kustannuspaikat!$C$3:$C$13,Kustannuspaikat!$D$3:$D$13,"Tarkista KP-numero")</f>
        <v>Tampere</v>
      </c>
      <c r="I1279" s="67">
        <v>1005.28</v>
      </c>
      <c r="J1279" s="68"/>
      <c r="K1279" s="66">
        <v>1511</v>
      </c>
      <c r="L1279" s="68" t="s">
        <v>194</v>
      </c>
    </row>
    <row r="1280" spans="1:12">
      <c r="A1280" s="63">
        <v>1600</v>
      </c>
      <c r="B1280" s="63" t="s">
        <v>6013</v>
      </c>
      <c r="C1280" s="64" t="s">
        <v>7292</v>
      </c>
      <c r="D1280" s="65">
        <v>42902</v>
      </c>
      <c r="E1280" s="66">
        <v>1</v>
      </c>
      <c r="F1280" s="66">
        <v>12</v>
      </c>
      <c r="G1280" s="66" t="str">
        <f>_xlfn.XLOOKUP(E1280,Kustannuspaikat!$A$3:$A$8,Kustannuspaikat!$B$3:$B$8,"Tarkista KP-numero")</f>
        <v>Kirjanpito</v>
      </c>
      <c r="H1280" s="66" t="str">
        <f>_xlfn.XLOOKUP(F1280,Kustannuspaikat!$C$3:$C$13,Kustannuspaikat!$D$3:$D$13,"Tarkista KP-numero")</f>
        <v>Tampere</v>
      </c>
      <c r="I1280" s="67">
        <v>1220</v>
      </c>
      <c r="J1280" s="68"/>
      <c r="K1280" s="66">
        <v>1511</v>
      </c>
      <c r="L1280" s="68" t="s">
        <v>194</v>
      </c>
    </row>
    <row r="1281" spans="1:12">
      <c r="A1281" s="63">
        <v>1600</v>
      </c>
      <c r="B1281" s="63" t="s">
        <v>6013</v>
      </c>
      <c r="C1281" s="64" t="s">
        <v>7293</v>
      </c>
      <c r="D1281" s="65">
        <v>42902</v>
      </c>
      <c r="E1281" s="66">
        <v>5</v>
      </c>
      <c r="F1281" s="66">
        <v>52</v>
      </c>
      <c r="G1281" s="66" t="str">
        <f>_xlfn.XLOOKUP(E1281,Kustannuspaikat!$A$3:$A$8,Kustannuspaikat!$B$3:$B$8,"Tarkista KP-numero")</f>
        <v>Tiedotus</v>
      </c>
      <c r="H1281" s="66" t="str">
        <f>_xlfn.XLOOKUP(F1281,Kustannuspaikat!$C$3:$C$13,Kustannuspaikat!$D$3:$D$13,"Tarkista KP-numero")</f>
        <v>Tampere</v>
      </c>
      <c r="I1281" s="67">
        <v>1073.5999999999999</v>
      </c>
      <c r="J1281" s="68"/>
      <c r="K1281" s="66">
        <v>1511</v>
      </c>
      <c r="L1281" s="68" t="s">
        <v>194</v>
      </c>
    </row>
    <row r="1282" spans="1:12">
      <c r="A1282" s="63">
        <v>1600</v>
      </c>
      <c r="B1282" s="63" t="s">
        <v>6013</v>
      </c>
      <c r="C1282" s="64" t="s">
        <v>7294</v>
      </c>
      <c r="D1282" s="65">
        <v>42902</v>
      </c>
      <c r="E1282" s="66">
        <v>3</v>
      </c>
      <c r="F1282" s="68"/>
      <c r="G1282" s="66" t="str">
        <f>_xlfn.XLOOKUP(E1282,Kustannuspaikat!$A$3:$A$8,Kustannuspaikat!$B$3:$B$8,"Tarkista KP-numero")</f>
        <v>Seminaarit</v>
      </c>
      <c r="H1282" s="66" t="str">
        <f>_xlfn.XLOOKUP(F1282,Kustannuspaikat!$C$3:$C$13,Kustannuspaikat!$D$3:$D$13,"Tarkista KP-numero")</f>
        <v>Tarkista KP-numero</v>
      </c>
      <c r="I1282" s="67">
        <v>219.6</v>
      </c>
      <c r="J1282" s="68"/>
      <c r="K1282" s="66">
        <v>1119</v>
      </c>
      <c r="L1282" s="68" t="s">
        <v>202</v>
      </c>
    </row>
    <row r="1283" spans="1:12">
      <c r="A1283" s="63">
        <v>1600</v>
      </c>
      <c r="B1283" s="63" t="s">
        <v>6013</v>
      </c>
      <c r="C1283" s="64" t="s">
        <v>7295</v>
      </c>
      <c r="D1283" s="65">
        <v>42902</v>
      </c>
      <c r="E1283" s="66">
        <v>5</v>
      </c>
      <c r="F1283" s="66">
        <v>52</v>
      </c>
      <c r="G1283" s="66" t="str">
        <f>_xlfn.XLOOKUP(E1283,Kustannuspaikat!$A$3:$A$8,Kustannuspaikat!$B$3:$B$8,"Tarkista KP-numero")</f>
        <v>Tiedotus</v>
      </c>
      <c r="H1283" s="66" t="str">
        <f>_xlfn.XLOOKUP(F1283,Kustannuspaikat!$C$3:$C$13,Kustannuspaikat!$D$3:$D$13,"Tarkista KP-numero")</f>
        <v>Tampere</v>
      </c>
      <c r="I1283" s="67">
        <v>1788.52</v>
      </c>
      <c r="J1283" s="68"/>
      <c r="K1283" s="66">
        <v>100</v>
      </c>
      <c r="L1283" s="68" t="s">
        <v>280</v>
      </c>
    </row>
    <row r="1284" spans="1:12">
      <c r="A1284" s="63">
        <v>1600</v>
      </c>
      <c r="B1284" s="63" t="s">
        <v>6013</v>
      </c>
      <c r="C1284" s="64" t="s">
        <v>7296</v>
      </c>
      <c r="D1284" s="65">
        <v>42902</v>
      </c>
      <c r="E1284" s="66">
        <v>5</v>
      </c>
      <c r="F1284" s="66">
        <v>52</v>
      </c>
      <c r="G1284" s="66" t="str">
        <f>_xlfn.XLOOKUP(E1284,Kustannuspaikat!$A$3:$A$8,Kustannuspaikat!$B$3:$B$8,"Tarkista KP-numero")</f>
        <v>Tiedotus</v>
      </c>
      <c r="H1284" s="66" t="str">
        <f>_xlfn.XLOOKUP(F1284,Kustannuspaikat!$C$3:$C$13,Kustannuspaikat!$D$3:$D$13,"Tarkista KP-numero")</f>
        <v>Tampere</v>
      </c>
      <c r="I1284" s="67">
        <v>894.26</v>
      </c>
      <c r="J1284" s="68"/>
      <c r="K1284" s="66">
        <v>100</v>
      </c>
      <c r="L1284" s="68" t="s">
        <v>280</v>
      </c>
    </row>
    <row r="1285" spans="1:12">
      <c r="A1285" s="63">
        <v>1600</v>
      </c>
      <c r="B1285" s="63" t="s">
        <v>6013</v>
      </c>
      <c r="C1285" s="64" t="s">
        <v>7297</v>
      </c>
      <c r="D1285" s="65">
        <v>42902</v>
      </c>
      <c r="E1285" s="66">
        <v>5</v>
      </c>
      <c r="F1285" s="66">
        <v>52</v>
      </c>
      <c r="G1285" s="66" t="str">
        <f>_xlfn.XLOOKUP(E1285,Kustannuspaikat!$A$3:$A$8,Kustannuspaikat!$B$3:$B$8,"Tarkista KP-numero")</f>
        <v>Tiedotus</v>
      </c>
      <c r="H1285" s="66" t="str">
        <f>_xlfn.XLOOKUP(F1285,Kustannuspaikat!$C$3:$C$13,Kustannuspaikat!$D$3:$D$13,"Tarkista KP-numero")</f>
        <v>Tampere</v>
      </c>
      <c r="I1285" s="67">
        <v>1600.64</v>
      </c>
      <c r="J1285" s="68"/>
      <c r="K1285" s="66">
        <v>100</v>
      </c>
      <c r="L1285" s="68" t="s">
        <v>280</v>
      </c>
    </row>
    <row r="1286" spans="1:12">
      <c r="A1286" s="63">
        <v>1600</v>
      </c>
      <c r="B1286" s="63" t="s">
        <v>6013</v>
      </c>
      <c r="C1286" s="64" t="s">
        <v>7298</v>
      </c>
      <c r="D1286" s="65">
        <v>42902</v>
      </c>
      <c r="E1286" s="66">
        <v>5</v>
      </c>
      <c r="F1286" s="66">
        <v>52</v>
      </c>
      <c r="G1286" s="66" t="str">
        <f>_xlfn.XLOOKUP(E1286,Kustannuspaikat!$A$3:$A$8,Kustannuspaikat!$B$3:$B$8,"Tarkista KP-numero")</f>
        <v>Tiedotus</v>
      </c>
      <c r="H1286" s="66" t="str">
        <f>_xlfn.XLOOKUP(F1286,Kustannuspaikat!$C$3:$C$13,Kustannuspaikat!$D$3:$D$13,"Tarkista KP-numero")</f>
        <v>Tampere</v>
      </c>
      <c r="I1286" s="67">
        <v>610</v>
      </c>
      <c r="J1286" s="68"/>
      <c r="K1286" s="66">
        <v>100</v>
      </c>
      <c r="L1286" s="68" t="s">
        <v>280</v>
      </c>
    </row>
    <row r="1287" spans="1:12">
      <c r="A1287" s="63">
        <v>1600</v>
      </c>
      <c r="B1287" s="63" t="s">
        <v>6013</v>
      </c>
      <c r="C1287" s="64" t="s">
        <v>7299</v>
      </c>
      <c r="D1287" s="65">
        <v>42902</v>
      </c>
      <c r="E1287" s="66">
        <v>3</v>
      </c>
      <c r="F1287" s="68"/>
      <c r="G1287" s="66" t="str">
        <f>_xlfn.XLOOKUP(E1287,Kustannuspaikat!$A$3:$A$8,Kustannuspaikat!$B$3:$B$8,"Tarkista KP-numero")</f>
        <v>Seminaarit</v>
      </c>
      <c r="H1287" s="66" t="str">
        <f>_xlfn.XLOOKUP(F1287,Kustannuspaikat!$C$3:$C$13,Kustannuspaikat!$D$3:$D$13,"Tarkista KP-numero")</f>
        <v>Tarkista KP-numero</v>
      </c>
      <c r="I1287" s="67">
        <v>219.6</v>
      </c>
      <c r="J1287" s="68"/>
      <c r="K1287" s="66">
        <v>133</v>
      </c>
      <c r="L1287" s="68" t="s">
        <v>269</v>
      </c>
    </row>
    <row r="1288" spans="1:12">
      <c r="A1288" s="63">
        <v>1600</v>
      </c>
      <c r="B1288" s="63" t="s">
        <v>6013</v>
      </c>
      <c r="C1288" s="64" t="s">
        <v>7300</v>
      </c>
      <c r="D1288" s="65">
        <v>42902</v>
      </c>
      <c r="E1288" s="66">
        <v>1</v>
      </c>
      <c r="F1288" s="66">
        <v>12</v>
      </c>
      <c r="G1288" s="66" t="str">
        <f>_xlfn.XLOOKUP(E1288,Kustannuspaikat!$A$3:$A$8,Kustannuspaikat!$B$3:$B$8,"Tarkista KP-numero")</f>
        <v>Kirjanpito</v>
      </c>
      <c r="H1288" s="66" t="str">
        <f>_xlfn.XLOOKUP(F1288,Kustannuspaikat!$C$3:$C$13,Kustannuspaikat!$D$3:$D$13,"Tarkista KP-numero")</f>
        <v>Tampere</v>
      </c>
      <c r="I1288" s="67">
        <v>879.62</v>
      </c>
      <c r="J1288" s="68"/>
      <c r="K1288" s="66">
        <v>133</v>
      </c>
      <c r="L1288" s="68" t="s">
        <v>269</v>
      </c>
    </row>
    <row r="1289" spans="1:12">
      <c r="A1289" s="63">
        <v>1600</v>
      </c>
      <c r="B1289" s="63" t="s">
        <v>6013</v>
      </c>
      <c r="C1289" s="64" t="s">
        <v>7301</v>
      </c>
      <c r="D1289" s="65">
        <v>42902</v>
      </c>
      <c r="E1289" s="66">
        <v>6</v>
      </c>
      <c r="F1289" s="66">
        <v>62</v>
      </c>
      <c r="G1289" s="66" t="str">
        <f>_xlfn.XLOOKUP(E1289,Kustannuspaikat!$A$3:$A$8,Kustannuspaikat!$B$3:$B$8,"Tarkista KP-numero")</f>
        <v>Muut palvelut</v>
      </c>
      <c r="H1289" s="66" t="str">
        <f>_xlfn.XLOOKUP(F1289,Kustannuspaikat!$C$3:$C$13,Kustannuspaikat!$D$3:$D$13,"Tarkista KP-numero")</f>
        <v>Tampere</v>
      </c>
      <c r="I1289" s="67">
        <v>829.6</v>
      </c>
      <c r="J1289" s="68"/>
      <c r="K1289" s="66">
        <v>2803</v>
      </c>
      <c r="L1289" s="68" t="s">
        <v>163</v>
      </c>
    </row>
    <row r="1290" spans="1:12">
      <c r="A1290" s="63">
        <v>1600</v>
      </c>
      <c r="B1290" s="63" t="s">
        <v>6013</v>
      </c>
      <c r="C1290" s="64" t="s">
        <v>7302</v>
      </c>
      <c r="D1290" s="65">
        <v>42902</v>
      </c>
      <c r="E1290" s="66">
        <v>1</v>
      </c>
      <c r="F1290" s="66">
        <v>12</v>
      </c>
      <c r="G1290" s="66" t="str">
        <f>_xlfn.XLOOKUP(E1290,Kustannuspaikat!$A$3:$A$8,Kustannuspaikat!$B$3:$B$8,"Tarkista KP-numero")</f>
        <v>Kirjanpito</v>
      </c>
      <c r="H1290" s="66" t="str">
        <f>_xlfn.XLOOKUP(F1290,Kustannuspaikat!$C$3:$C$13,Kustannuspaikat!$D$3:$D$13,"Tarkista KP-numero")</f>
        <v>Tampere</v>
      </c>
      <c r="I1290" s="67">
        <v>183</v>
      </c>
      <c r="J1290" s="68"/>
      <c r="K1290" s="66">
        <v>2628</v>
      </c>
      <c r="L1290" s="68" t="s">
        <v>167</v>
      </c>
    </row>
    <row r="1291" spans="1:12">
      <c r="A1291" s="63">
        <v>1600</v>
      </c>
      <c r="B1291" s="63" t="s">
        <v>6013</v>
      </c>
      <c r="C1291" s="64" t="s">
        <v>7303</v>
      </c>
      <c r="D1291" s="65">
        <v>42902</v>
      </c>
      <c r="E1291" s="66">
        <v>3</v>
      </c>
      <c r="F1291" s="68"/>
      <c r="G1291" s="66" t="str">
        <f>_xlfn.XLOOKUP(E1291,Kustannuspaikat!$A$3:$A$8,Kustannuspaikat!$B$3:$B$8,"Tarkista KP-numero")</f>
        <v>Seminaarit</v>
      </c>
      <c r="H1291" s="66" t="str">
        <f>_xlfn.XLOOKUP(F1291,Kustannuspaikat!$C$3:$C$13,Kustannuspaikat!$D$3:$D$13,"Tarkista KP-numero")</f>
        <v>Tarkista KP-numero</v>
      </c>
      <c r="I1291" s="67">
        <v>244</v>
      </c>
      <c r="J1291" s="68"/>
      <c r="K1291" s="66">
        <v>2628</v>
      </c>
      <c r="L1291" s="68" t="s">
        <v>167</v>
      </c>
    </row>
    <row r="1292" spans="1:12">
      <c r="A1292" s="63">
        <v>1600</v>
      </c>
      <c r="B1292" s="63" t="s">
        <v>6013</v>
      </c>
      <c r="C1292" s="64" t="s">
        <v>7304</v>
      </c>
      <c r="D1292" s="65">
        <v>42902</v>
      </c>
      <c r="E1292" s="66">
        <v>1</v>
      </c>
      <c r="F1292" s="66">
        <v>12</v>
      </c>
      <c r="G1292" s="66" t="str">
        <f>_xlfn.XLOOKUP(E1292,Kustannuspaikat!$A$3:$A$8,Kustannuspaikat!$B$3:$B$8,"Tarkista KP-numero")</f>
        <v>Kirjanpito</v>
      </c>
      <c r="H1292" s="66" t="str">
        <f>_xlfn.XLOOKUP(F1292,Kustannuspaikat!$C$3:$C$13,Kustannuspaikat!$D$3:$D$13,"Tarkista KP-numero")</f>
        <v>Tampere</v>
      </c>
      <c r="I1292" s="67">
        <v>1379.82</v>
      </c>
      <c r="J1292" s="68"/>
      <c r="K1292" s="66">
        <v>3107</v>
      </c>
      <c r="L1292" s="68" t="s">
        <v>151</v>
      </c>
    </row>
    <row r="1293" spans="1:12">
      <c r="A1293" s="63">
        <v>1600</v>
      </c>
      <c r="B1293" s="63" t="s">
        <v>6013</v>
      </c>
      <c r="C1293" s="64" t="s">
        <v>7305</v>
      </c>
      <c r="D1293" s="65">
        <v>42902</v>
      </c>
      <c r="E1293" s="66">
        <v>2</v>
      </c>
      <c r="F1293" s="66">
        <v>22</v>
      </c>
      <c r="G1293" s="66" t="str">
        <f>_xlfn.XLOOKUP(E1293,Kustannuspaikat!$A$3:$A$8,Kustannuspaikat!$B$3:$B$8,"Tarkista KP-numero")</f>
        <v>Konsultointi</v>
      </c>
      <c r="H1293" s="66" t="str">
        <f>_xlfn.XLOOKUP(F1293,Kustannuspaikat!$C$3:$C$13,Kustannuspaikat!$D$3:$D$13,"Tarkista KP-numero")</f>
        <v>Tampere</v>
      </c>
      <c r="I1293" s="67">
        <v>503.86</v>
      </c>
      <c r="J1293" s="68"/>
      <c r="K1293" s="66">
        <v>811</v>
      </c>
      <c r="L1293" s="68" t="s">
        <v>214</v>
      </c>
    </row>
    <row r="1294" spans="1:12">
      <c r="A1294" s="63">
        <v>1600</v>
      </c>
      <c r="B1294" s="63" t="s">
        <v>6013</v>
      </c>
      <c r="C1294" s="64" t="s">
        <v>7306</v>
      </c>
      <c r="D1294" s="65">
        <v>42902</v>
      </c>
      <c r="E1294" s="66">
        <v>1</v>
      </c>
      <c r="F1294" s="66">
        <v>12</v>
      </c>
      <c r="G1294" s="66" t="str">
        <f>_xlfn.XLOOKUP(E1294,Kustannuspaikat!$A$3:$A$8,Kustannuspaikat!$B$3:$B$8,"Tarkista KP-numero")</f>
        <v>Kirjanpito</v>
      </c>
      <c r="H1294" s="66" t="str">
        <f>_xlfn.XLOOKUP(F1294,Kustannuspaikat!$C$3:$C$13,Kustannuspaikat!$D$3:$D$13,"Tarkista KP-numero")</f>
        <v>Tampere</v>
      </c>
      <c r="I1294" s="67">
        <v>1378.6</v>
      </c>
      <c r="J1294" s="68"/>
      <c r="K1294" s="66">
        <v>1391</v>
      </c>
      <c r="L1294" s="68" t="s">
        <v>196</v>
      </c>
    </row>
    <row r="1295" spans="1:12">
      <c r="A1295" s="63">
        <v>1600</v>
      </c>
      <c r="B1295" s="63" t="s">
        <v>6013</v>
      </c>
      <c r="C1295" s="64" t="s">
        <v>7307</v>
      </c>
      <c r="D1295" s="65">
        <v>42902</v>
      </c>
      <c r="E1295" s="66">
        <v>1</v>
      </c>
      <c r="F1295" s="66">
        <v>11</v>
      </c>
      <c r="G1295" s="66" t="str">
        <f>_xlfn.XLOOKUP(E1295,Kustannuspaikat!$A$3:$A$8,Kustannuspaikat!$B$3:$B$8,"Tarkista KP-numero")</f>
        <v>Kirjanpito</v>
      </c>
      <c r="H1295" s="66" t="str">
        <f>_xlfn.XLOOKUP(F1295,Kustannuspaikat!$C$3:$C$13,Kustannuspaikat!$D$3:$D$13,"Tarkista KP-numero")</f>
        <v>Helsinki</v>
      </c>
      <c r="I1295" s="67">
        <v>3708.8</v>
      </c>
      <c r="J1295" s="68"/>
      <c r="K1295" s="66">
        <v>2432</v>
      </c>
      <c r="L1295" s="68" t="s">
        <v>176</v>
      </c>
    </row>
    <row r="1296" spans="1:12">
      <c r="A1296" s="63">
        <v>1600</v>
      </c>
      <c r="B1296" s="63" t="s">
        <v>6013</v>
      </c>
      <c r="C1296" s="64" t="s">
        <v>7308</v>
      </c>
      <c r="D1296" s="65">
        <v>42902</v>
      </c>
      <c r="E1296" s="66">
        <v>2</v>
      </c>
      <c r="F1296" s="66">
        <v>22</v>
      </c>
      <c r="G1296" s="66" t="str">
        <f>_xlfn.XLOOKUP(E1296,Kustannuspaikat!$A$3:$A$8,Kustannuspaikat!$B$3:$B$8,"Tarkista KP-numero")</f>
        <v>Konsultointi</v>
      </c>
      <c r="H1296" s="66" t="str">
        <f>_xlfn.XLOOKUP(F1296,Kustannuspaikat!$C$3:$C$13,Kustannuspaikat!$D$3:$D$13,"Tarkista KP-numero")</f>
        <v>Tampere</v>
      </c>
      <c r="I1296" s="67">
        <v>728.34</v>
      </c>
      <c r="J1296" s="68"/>
      <c r="K1296" s="66">
        <v>1440</v>
      </c>
      <c r="L1296" s="68" t="s">
        <v>195</v>
      </c>
    </row>
    <row r="1297" spans="1:12">
      <c r="A1297" s="63">
        <v>1600</v>
      </c>
      <c r="B1297" s="63" t="s">
        <v>6013</v>
      </c>
      <c r="C1297" s="64" t="s">
        <v>7309</v>
      </c>
      <c r="D1297" s="65">
        <v>42902</v>
      </c>
      <c r="E1297" s="66">
        <v>2</v>
      </c>
      <c r="F1297" s="66">
        <v>22</v>
      </c>
      <c r="G1297" s="66" t="str">
        <f>_xlfn.XLOOKUP(E1297,Kustannuspaikat!$A$3:$A$8,Kustannuspaikat!$B$3:$B$8,"Tarkista KP-numero")</f>
        <v>Konsultointi</v>
      </c>
      <c r="H1297" s="66" t="str">
        <f>_xlfn.XLOOKUP(F1297,Kustannuspaikat!$C$3:$C$13,Kustannuspaikat!$D$3:$D$13,"Tarkista KP-numero")</f>
        <v>Tampere</v>
      </c>
      <c r="I1297" s="67">
        <v>1093.1199999999999</v>
      </c>
      <c r="J1297" s="68"/>
      <c r="K1297" s="66">
        <v>1440</v>
      </c>
      <c r="L1297" s="68" t="s">
        <v>195</v>
      </c>
    </row>
    <row r="1298" spans="1:12">
      <c r="A1298" s="63">
        <v>1600</v>
      </c>
      <c r="B1298" s="63" t="s">
        <v>6013</v>
      </c>
      <c r="C1298" s="64" t="s">
        <v>7310</v>
      </c>
      <c r="D1298" s="65">
        <v>42902</v>
      </c>
      <c r="E1298" s="66">
        <v>1</v>
      </c>
      <c r="F1298" s="66">
        <v>12</v>
      </c>
      <c r="G1298" s="66" t="str">
        <f>_xlfn.XLOOKUP(E1298,Kustannuspaikat!$A$3:$A$8,Kustannuspaikat!$B$3:$B$8,"Tarkista KP-numero")</f>
        <v>Kirjanpito</v>
      </c>
      <c r="H1298" s="66" t="str">
        <f>_xlfn.XLOOKUP(F1298,Kustannuspaikat!$C$3:$C$13,Kustannuspaikat!$D$3:$D$13,"Tarkista KP-numero")</f>
        <v>Tampere</v>
      </c>
      <c r="I1298" s="67">
        <v>1135.82</v>
      </c>
      <c r="J1298" s="68"/>
      <c r="K1298" s="66">
        <v>611</v>
      </c>
      <c r="L1298" s="68" t="s">
        <v>227</v>
      </c>
    </row>
    <row r="1299" spans="1:12">
      <c r="A1299" s="63">
        <v>1600</v>
      </c>
      <c r="B1299" s="63" t="s">
        <v>6013</v>
      </c>
      <c r="C1299" s="64" t="s">
        <v>7311</v>
      </c>
      <c r="D1299" s="65">
        <v>42902</v>
      </c>
      <c r="E1299" s="66">
        <v>2</v>
      </c>
      <c r="F1299" s="66">
        <v>22</v>
      </c>
      <c r="G1299" s="66" t="str">
        <f>_xlfn.XLOOKUP(E1299,Kustannuspaikat!$A$3:$A$8,Kustannuspaikat!$B$3:$B$8,"Tarkista KP-numero")</f>
        <v>Konsultointi</v>
      </c>
      <c r="H1299" s="66" t="str">
        <f>_xlfn.XLOOKUP(F1299,Kustannuspaikat!$C$3:$C$13,Kustannuspaikat!$D$3:$D$13,"Tarkista KP-numero")</f>
        <v>Tampere</v>
      </c>
      <c r="I1299" s="67">
        <v>1187.06</v>
      </c>
      <c r="J1299" s="68"/>
      <c r="K1299" s="66">
        <v>611</v>
      </c>
      <c r="L1299" s="68" t="s">
        <v>227</v>
      </c>
    </row>
    <row r="1300" spans="1:12">
      <c r="A1300" s="63">
        <v>1600</v>
      </c>
      <c r="B1300" s="63" t="s">
        <v>6013</v>
      </c>
      <c r="C1300" s="64" t="s">
        <v>7312</v>
      </c>
      <c r="D1300" s="65">
        <v>42902</v>
      </c>
      <c r="E1300" s="66">
        <v>6</v>
      </c>
      <c r="F1300" s="66">
        <v>61</v>
      </c>
      <c r="G1300" s="66" t="str">
        <f>_xlfn.XLOOKUP(E1300,Kustannuspaikat!$A$3:$A$8,Kustannuspaikat!$B$3:$B$8,"Tarkista KP-numero")</f>
        <v>Muut palvelut</v>
      </c>
      <c r="H1300" s="66" t="str">
        <f>_xlfn.XLOOKUP(F1300,Kustannuspaikat!$C$3:$C$13,Kustannuspaikat!$D$3:$D$13,"Tarkista KP-numero")</f>
        <v>Helsinki</v>
      </c>
      <c r="I1300" s="67">
        <v>1415.2</v>
      </c>
      <c r="J1300" s="68"/>
      <c r="K1300" s="66">
        <v>611</v>
      </c>
      <c r="L1300" s="68" t="s">
        <v>227</v>
      </c>
    </row>
    <row r="1301" spans="1:12">
      <c r="A1301" s="63">
        <v>1600</v>
      </c>
      <c r="B1301" s="63" t="s">
        <v>6013</v>
      </c>
      <c r="C1301" s="64" t="s">
        <v>7313</v>
      </c>
      <c r="D1301" s="65">
        <v>42902</v>
      </c>
      <c r="E1301" s="66">
        <v>2</v>
      </c>
      <c r="F1301" s="66">
        <v>22</v>
      </c>
      <c r="G1301" s="66" t="str">
        <f>_xlfn.XLOOKUP(E1301,Kustannuspaikat!$A$3:$A$8,Kustannuspaikat!$B$3:$B$8,"Tarkista KP-numero")</f>
        <v>Konsultointi</v>
      </c>
      <c r="H1301" s="66" t="str">
        <f>_xlfn.XLOOKUP(F1301,Kustannuspaikat!$C$3:$C$13,Kustannuspaikat!$D$3:$D$13,"Tarkista KP-numero")</f>
        <v>Tampere</v>
      </c>
      <c r="I1301" s="67">
        <v>612.44000000000005</v>
      </c>
      <c r="J1301" s="68"/>
      <c r="K1301" s="66">
        <v>2178</v>
      </c>
      <c r="L1301" s="68" t="s">
        <v>182</v>
      </c>
    </row>
    <row r="1302" spans="1:12">
      <c r="A1302" s="63">
        <v>1600</v>
      </c>
      <c r="B1302" s="63" t="s">
        <v>6013</v>
      </c>
      <c r="C1302" s="64" t="s">
        <v>7314</v>
      </c>
      <c r="D1302" s="65">
        <v>42902</v>
      </c>
      <c r="E1302" s="66">
        <v>1</v>
      </c>
      <c r="F1302" s="66">
        <v>12</v>
      </c>
      <c r="G1302" s="66" t="str">
        <f>_xlfn.XLOOKUP(E1302,Kustannuspaikat!$A$3:$A$8,Kustannuspaikat!$B$3:$B$8,"Tarkista KP-numero")</f>
        <v>Kirjanpito</v>
      </c>
      <c r="H1302" s="66" t="str">
        <f>_xlfn.XLOOKUP(F1302,Kustannuspaikat!$C$3:$C$13,Kustannuspaikat!$D$3:$D$13,"Tarkista KP-numero")</f>
        <v>Tampere</v>
      </c>
      <c r="I1302" s="67">
        <v>2514.42</v>
      </c>
      <c r="J1302" s="68"/>
      <c r="K1302" s="66">
        <v>2341</v>
      </c>
      <c r="L1302" s="68" t="s">
        <v>177</v>
      </c>
    </row>
    <row r="1303" spans="1:12">
      <c r="A1303" s="63">
        <v>1600</v>
      </c>
      <c r="B1303" s="63" t="s">
        <v>6013</v>
      </c>
      <c r="C1303" s="64" t="s">
        <v>7315</v>
      </c>
      <c r="D1303" s="65">
        <v>42902</v>
      </c>
      <c r="E1303" s="66">
        <v>1</v>
      </c>
      <c r="F1303" s="66">
        <v>12</v>
      </c>
      <c r="G1303" s="66" t="str">
        <f>_xlfn.XLOOKUP(E1303,Kustannuspaikat!$A$3:$A$8,Kustannuspaikat!$B$3:$B$8,"Tarkista KP-numero")</f>
        <v>Kirjanpito</v>
      </c>
      <c r="H1303" s="66" t="str">
        <f>_xlfn.XLOOKUP(F1303,Kustannuspaikat!$C$3:$C$13,Kustannuspaikat!$D$3:$D$13,"Tarkista KP-numero")</f>
        <v>Tampere</v>
      </c>
      <c r="I1303" s="67">
        <v>3245.2</v>
      </c>
      <c r="J1303" s="68"/>
      <c r="K1303" s="66">
        <v>2341</v>
      </c>
      <c r="L1303" s="68" t="s">
        <v>177</v>
      </c>
    </row>
    <row r="1304" spans="1:12">
      <c r="A1304" s="63">
        <v>1600</v>
      </c>
      <c r="B1304" s="63" t="s">
        <v>6013</v>
      </c>
      <c r="C1304" s="64" t="s">
        <v>7316</v>
      </c>
      <c r="D1304" s="65">
        <v>42902</v>
      </c>
      <c r="E1304" s="66">
        <v>2</v>
      </c>
      <c r="F1304" s="66">
        <v>22</v>
      </c>
      <c r="G1304" s="66" t="str">
        <f>_xlfn.XLOOKUP(E1304,Kustannuspaikat!$A$3:$A$8,Kustannuspaikat!$B$3:$B$8,"Tarkista KP-numero")</f>
        <v>Konsultointi</v>
      </c>
      <c r="H1304" s="66" t="str">
        <f>_xlfn.XLOOKUP(F1304,Kustannuspaikat!$C$3:$C$13,Kustannuspaikat!$D$3:$D$13,"Tarkista KP-numero")</f>
        <v>Tampere</v>
      </c>
      <c r="I1304" s="67">
        <v>971.12</v>
      </c>
      <c r="J1304" s="68"/>
      <c r="K1304" s="66">
        <v>212</v>
      </c>
      <c r="L1304" s="68" t="s">
        <v>260</v>
      </c>
    </row>
    <row r="1305" spans="1:12">
      <c r="A1305" s="63">
        <v>1600</v>
      </c>
      <c r="B1305" s="63" t="s">
        <v>6013</v>
      </c>
      <c r="C1305" s="64" t="s">
        <v>7317</v>
      </c>
      <c r="D1305" s="65">
        <v>42902</v>
      </c>
      <c r="E1305" s="66">
        <v>2</v>
      </c>
      <c r="F1305" s="66">
        <v>22</v>
      </c>
      <c r="G1305" s="66" t="str">
        <f>_xlfn.XLOOKUP(E1305,Kustannuspaikat!$A$3:$A$8,Kustannuspaikat!$B$3:$B$8,"Tarkista KP-numero")</f>
        <v>Konsultointi</v>
      </c>
      <c r="H1305" s="66" t="str">
        <f>_xlfn.XLOOKUP(F1305,Kustannuspaikat!$C$3:$C$13,Kustannuspaikat!$D$3:$D$13,"Tarkista KP-numero")</f>
        <v>Tampere</v>
      </c>
      <c r="I1305" s="67">
        <v>1456.68</v>
      </c>
      <c r="J1305" s="68"/>
      <c r="K1305" s="66">
        <v>212</v>
      </c>
      <c r="L1305" s="68" t="s">
        <v>260</v>
      </c>
    </row>
    <row r="1306" spans="1:12">
      <c r="A1306" s="63">
        <v>1600</v>
      </c>
      <c r="B1306" s="63" t="s">
        <v>6013</v>
      </c>
      <c r="C1306" s="64" t="s">
        <v>7318</v>
      </c>
      <c r="D1306" s="65">
        <v>42902</v>
      </c>
      <c r="E1306" s="66">
        <v>2</v>
      </c>
      <c r="F1306" s="66">
        <v>22</v>
      </c>
      <c r="G1306" s="66" t="str">
        <f>_xlfn.XLOOKUP(E1306,Kustannuspaikat!$A$3:$A$8,Kustannuspaikat!$B$3:$B$8,"Tarkista KP-numero")</f>
        <v>Konsultointi</v>
      </c>
      <c r="H1306" s="66" t="str">
        <f>_xlfn.XLOOKUP(F1306,Kustannuspaikat!$C$3:$C$13,Kustannuspaikat!$D$3:$D$13,"Tarkista KP-numero")</f>
        <v>Tampere</v>
      </c>
      <c r="I1306" s="67">
        <v>2881.64</v>
      </c>
      <c r="J1306" s="68"/>
      <c r="K1306" s="66">
        <v>1440</v>
      </c>
      <c r="L1306" s="68" t="s">
        <v>195</v>
      </c>
    </row>
    <row r="1307" spans="1:12">
      <c r="A1307" s="63">
        <v>1600</v>
      </c>
      <c r="B1307" s="63" t="s">
        <v>6013</v>
      </c>
      <c r="C1307" s="64" t="s">
        <v>7319</v>
      </c>
      <c r="D1307" s="65">
        <v>42902</v>
      </c>
      <c r="E1307" s="66">
        <v>2</v>
      </c>
      <c r="F1307" s="66">
        <v>21</v>
      </c>
      <c r="G1307" s="66" t="str">
        <f>_xlfn.XLOOKUP(E1307,Kustannuspaikat!$A$3:$A$8,Kustannuspaikat!$B$3:$B$8,"Tarkista KP-numero")</f>
        <v>Konsultointi</v>
      </c>
      <c r="H1307" s="66" t="str">
        <f>_xlfn.XLOOKUP(F1307,Kustannuspaikat!$C$3:$C$13,Kustannuspaikat!$D$3:$D$13,"Tarkista KP-numero")</f>
        <v>Helsinki</v>
      </c>
      <c r="I1307" s="67">
        <v>1220</v>
      </c>
      <c r="J1307" s="68"/>
      <c r="K1307" s="66">
        <v>1440</v>
      </c>
      <c r="L1307" s="68" t="s">
        <v>195</v>
      </c>
    </row>
    <row r="1308" spans="1:12">
      <c r="A1308" s="63">
        <v>1600</v>
      </c>
      <c r="B1308" s="63" t="s">
        <v>6013</v>
      </c>
      <c r="C1308" s="64" t="s">
        <v>7320</v>
      </c>
      <c r="D1308" s="65">
        <v>42902</v>
      </c>
      <c r="E1308" s="66">
        <v>6</v>
      </c>
      <c r="F1308" s="66">
        <v>62</v>
      </c>
      <c r="G1308" s="66" t="str">
        <f>_xlfn.XLOOKUP(E1308,Kustannuspaikat!$A$3:$A$8,Kustannuspaikat!$B$3:$B$8,"Tarkista KP-numero")</f>
        <v>Muut palvelut</v>
      </c>
      <c r="H1308" s="66" t="str">
        <f>_xlfn.XLOOKUP(F1308,Kustannuspaikat!$C$3:$C$13,Kustannuspaikat!$D$3:$D$13,"Tarkista KP-numero")</f>
        <v>Tampere</v>
      </c>
      <c r="I1308" s="67">
        <v>1659.2</v>
      </c>
      <c r="J1308" s="68"/>
      <c r="K1308" s="66">
        <v>2178</v>
      </c>
      <c r="L1308" s="68" t="s">
        <v>182</v>
      </c>
    </row>
    <row r="1309" spans="1:12">
      <c r="A1309" s="63">
        <v>1600</v>
      </c>
      <c r="B1309" s="63" t="s">
        <v>6013</v>
      </c>
      <c r="C1309" s="64" t="s">
        <v>7321</v>
      </c>
      <c r="D1309" s="65">
        <v>42902</v>
      </c>
      <c r="E1309" s="66">
        <v>5</v>
      </c>
      <c r="F1309" s="66">
        <v>52</v>
      </c>
      <c r="G1309" s="66" t="str">
        <f>_xlfn.XLOOKUP(E1309,Kustannuspaikat!$A$3:$A$8,Kustannuspaikat!$B$3:$B$8,"Tarkista KP-numero")</f>
        <v>Tiedotus</v>
      </c>
      <c r="H1309" s="66" t="str">
        <f>_xlfn.XLOOKUP(F1309,Kustannuspaikat!$C$3:$C$13,Kustannuspaikat!$D$3:$D$13,"Tarkista KP-numero")</f>
        <v>Tampere</v>
      </c>
      <c r="I1309" s="67">
        <v>1342</v>
      </c>
      <c r="J1309" s="68"/>
      <c r="K1309" s="66">
        <v>2077</v>
      </c>
      <c r="L1309" s="68" t="s">
        <v>186</v>
      </c>
    </row>
    <row r="1310" spans="1:12">
      <c r="A1310" s="63">
        <v>1600</v>
      </c>
      <c r="B1310" s="63" t="s">
        <v>6013</v>
      </c>
      <c r="C1310" s="64" t="s">
        <v>7322</v>
      </c>
      <c r="D1310" s="65">
        <v>42902</v>
      </c>
      <c r="E1310" s="66">
        <v>6</v>
      </c>
      <c r="F1310" s="66">
        <v>62</v>
      </c>
      <c r="G1310" s="66" t="str">
        <f>_xlfn.XLOOKUP(E1310,Kustannuspaikat!$A$3:$A$8,Kustannuspaikat!$B$3:$B$8,"Tarkista KP-numero")</f>
        <v>Muut palvelut</v>
      </c>
      <c r="H1310" s="66" t="str">
        <f>_xlfn.XLOOKUP(F1310,Kustannuspaikat!$C$3:$C$13,Kustannuspaikat!$D$3:$D$13,"Tarkista KP-numero")</f>
        <v>Tampere</v>
      </c>
      <c r="I1310" s="67">
        <v>719.8</v>
      </c>
      <c r="J1310" s="68"/>
      <c r="K1310" s="66">
        <v>2037</v>
      </c>
      <c r="L1310" s="68" t="s">
        <v>189</v>
      </c>
    </row>
    <row r="1311" spans="1:12">
      <c r="A1311" s="63">
        <v>1600</v>
      </c>
      <c r="B1311" s="63" t="s">
        <v>6013</v>
      </c>
      <c r="C1311" s="64" t="s">
        <v>7323</v>
      </c>
      <c r="D1311" s="65">
        <v>42902</v>
      </c>
      <c r="E1311" s="66">
        <v>3</v>
      </c>
      <c r="F1311" s="68"/>
      <c r="G1311" s="66" t="str">
        <f>_xlfn.XLOOKUP(E1311,Kustannuspaikat!$A$3:$A$8,Kustannuspaikat!$B$3:$B$8,"Tarkista KP-numero")</f>
        <v>Seminaarit</v>
      </c>
      <c r="H1311" s="66" t="str">
        <f>_xlfn.XLOOKUP(F1311,Kustannuspaikat!$C$3:$C$13,Kustannuspaikat!$D$3:$D$13,"Tarkista KP-numero")</f>
        <v>Tarkista KP-numero</v>
      </c>
      <c r="I1311" s="67">
        <v>512.4</v>
      </c>
      <c r="J1311" s="68"/>
      <c r="K1311" s="66">
        <v>2037</v>
      </c>
      <c r="L1311" s="68" t="s">
        <v>189</v>
      </c>
    </row>
    <row r="1312" spans="1:12">
      <c r="A1312" s="63">
        <v>1600</v>
      </c>
      <c r="B1312" s="63" t="s">
        <v>6013</v>
      </c>
      <c r="C1312" s="64" t="s">
        <v>7324</v>
      </c>
      <c r="D1312" s="65">
        <v>42902</v>
      </c>
      <c r="E1312" s="66">
        <v>1</v>
      </c>
      <c r="F1312" s="66">
        <v>12</v>
      </c>
      <c r="G1312" s="66" t="str">
        <f>_xlfn.XLOOKUP(E1312,Kustannuspaikat!$A$3:$A$8,Kustannuspaikat!$B$3:$B$8,"Tarkista KP-numero")</f>
        <v>Kirjanpito</v>
      </c>
      <c r="H1312" s="66" t="str">
        <f>_xlfn.XLOOKUP(F1312,Kustannuspaikat!$C$3:$C$13,Kustannuspaikat!$D$3:$D$13,"Tarkista KP-numero")</f>
        <v>Tampere</v>
      </c>
      <c r="I1312" s="67">
        <v>1135.82</v>
      </c>
      <c r="J1312" s="68"/>
      <c r="K1312" s="66">
        <v>949</v>
      </c>
      <c r="L1312" s="68" t="s">
        <v>208</v>
      </c>
    </row>
    <row r="1313" spans="1:12">
      <c r="A1313" s="63">
        <v>1600</v>
      </c>
      <c r="B1313" s="63" t="s">
        <v>6013</v>
      </c>
      <c r="C1313" s="64" t="s">
        <v>7325</v>
      </c>
      <c r="D1313" s="65">
        <v>42902</v>
      </c>
      <c r="E1313" s="66">
        <v>6</v>
      </c>
      <c r="F1313" s="66">
        <v>61</v>
      </c>
      <c r="G1313" s="66" t="str">
        <f>_xlfn.XLOOKUP(E1313,Kustannuspaikat!$A$3:$A$8,Kustannuspaikat!$B$3:$B$8,"Tarkista KP-numero")</f>
        <v>Muut palvelut</v>
      </c>
      <c r="H1313" s="66" t="str">
        <f>_xlfn.XLOOKUP(F1313,Kustannuspaikat!$C$3:$C$13,Kustannuspaikat!$D$3:$D$13,"Tarkista KP-numero")</f>
        <v>Helsinki</v>
      </c>
      <c r="I1313" s="67">
        <v>11785.2</v>
      </c>
      <c r="J1313" s="68"/>
      <c r="K1313" s="66">
        <v>111</v>
      </c>
      <c r="L1313" s="68" t="s">
        <v>272</v>
      </c>
    </row>
    <row r="1314" spans="1:12">
      <c r="A1314" s="63">
        <v>1600</v>
      </c>
      <c r="B1314" s="63" t="s">
        <v>6013</v>
      </c>
      <c r="C1314" s="64" t="s">
        <v>7326</v>
      </c>
      <c r="D1314" s="65">
        <v>42902</v>
      </c>
      <c r="E1314" s="66">
        <v>2</v>
      </c>
      <c r="F1314" s="66">
        <v>22</v>
      </c>
      <c r="G1314" s="66" t="str">
        <f>_xlfn.XLOOKUP(E1314,Kustannuspaikat!$A$3:$A$8,Kustannuspaikat!$B$3:$B$8,"Tarkista KP-numero")</f>
        <v>Konsultointi</v>
      </c>
      <c r="H1314" s="66" t="str">
        <f>_xlfn.XLOOKUP(F1314,Kustannuspaikat!$C$3:$C$13,Kustannuspaikat!$D$3:$D$13,"Tarkista KP-numero")</f>
        <v>Tampere</v>
      </c>
      <c r="I1314" s="67">
        <v>2374.12</v>
      </c>
      <c r="J1314" s="68"/>
      <c r="K1314" s="66">
        <v>1268</v>
      </c>
      <c r="L1314" s="68" t="s">
        <v>198</v>
      </c>
    </row>
    <row r="1315" spans="1:12">
      <c r="A1315" s="63">
        <v>1600</v>
      </c>
      <c r="B1315" s="63" t="s">
        <v>6013</v>
      </c>
      <c r="C1315" s="64" t="s">
        <v>7327</v>
      </c>
      <c r="D1315" s="65">
        <v>42902</v>
      </c>
      <c r="E1315" s="66">
        <v>2</v>
      </c>
      <c r="F1315" s="66">
        <v>22</v>
      </c>
      <c r="G1315" s="66" t="str">
        <f>_xlfn.XLOOKUP(E1315,Kustannuspaikat!$A$3:$A$8,Kustannuspaikat!$B$3:$B$8,"Tarkista KP-numero")</f>
        <v>Konsultointi</v>
      </c>
      <c r="H1315" s="66" t="str">
        <f>_xlfn.XLOOKUP(F1315,Kustannuspaikat!$C$3:$C$13,Kustannuspaikat!$D$3:$D$13,"Tarkista KP-numero")</f>
        <v>Tampere</v>
      </c>
      <c r="I1315" s="67">
        <v>1695.8</v>
      </c>
      <c r="J1315" s="68"/>
      <c r="K1315" s="66">
        <v>3081</v>
      </c>
      <c r="L1315" s="68" t="s">
        <v>153</v>
      </c>
    </row>
    <row r="1316" spans="1:12">
      <c r="A1316" s="63">
        <v>1600</v>
      </c>
      <c r="B1316" s="63" t="s">
        <v>6013</v>
      </c>
      <c r="C1316" s="64" t="s">
        <v>7328</v>
      </c>
      <c r="D1316" s="65">
        <v>42902</v>
      </c>
      <c r="E1316" s="66">
        <v>6</v>
      </c>
      <c r="F1316" s="66">
        <v>61</v>
      </c>
      <c r="G1316" s="66" t="str">
        <f>_xlfn.XLOOKUP(E1316,Kustannuspaikat!$A$3:$A$8,Kustannuspaikat!$B$3:$B$8,"Tarkista KP-numero")</f>
        <v>Muut palvelut</v>
      </c>
      <c r="H1316" s="66" t="str">
        <f>_xlfn.XLOOKUP(F1316,Kustannuspaikat!$C$3:$C$13,Kustannuspaikat!$D$3:$D$13,"Tarkista KP-numero")</f>
        <v>Helsinki</v>
      </c>
      <c r="I1316" s="67">
        <v>1281</v>
      </c>
      <c r="J1316" s="68"/>
      <c r="K1316" s="66">
        <v>3081</v>
      </c>
      <c r="L1316" s="68" t="s">
        <v>153</v>
      </c>
    </row>
    <row r="1317" spans="1:12">
      <c r="A1317" s="63">
        <v>1600</v>
      </c>
      <c r="B1317" s="63" t="s">
        <v>6013</v>
      </c>
      <c r="C1317" s="64" t="s">
        <v>7329</v>
      </c>
      <c r="D1317" s="65">
        <v>42902</v>
      </c>
      <c r="E1317" s="66">
        <v>6</v>
      </c>
      <c r="F1317" s="66">
        <v>61</v>
      </c>
      <c r="G1317" s="66" t="str">
        <f>_xlfn.XLOOKUP(E1317,Kustannuspaikat!$A$3:$A$8,Kustannuspaikat!$B$3:$B$8,"Tarkista KP-numero")</f>
        <v>Muut palvelut</v>
      </c>
      <c r="H1317" s="66" t="str">
        <f>_xlfn.XLOOKUP(F1317,Kustannuspaikat!$C$3:$C$13,Kustannuspaikat!$D$3:$D$13,"Tarkista KP-numero")</f>
        <v>Helsinki</v>
      </c>
      <c r="I1317" s="67">
        <v>1587.22</v>
      </c>
      <c r="J1317" s="68"/>
      <c r="K1317" s="66">
        <v>3077</v>
      </c>
      <c r="L1317" s="68" t="s">
        <v>154</v>
      </c>
    </row>
    <row r="1318" spans="1:12">
      <c r="A1318" s="63">
        <v>1600</v>
      </c>
      <c r="B1318" s="63" t="s">
        <v>6013</v>
      </c>
      <c r="C1318" s="64" t="s">
        <v>7330</v>
      </c>
      <c r="D1318" s="65">
        <v>42902</v>
      </c>
      <c r="E1318" s="66">
        <v>1</v>
      </c>
      <c r="F1318" s="66">
        <v>12</v>
      </c>
      <c r="G1318" s="66" t="str">
        <f>_xlfn.XLOOKUP(E1318,Kustannuspaikat!$A$3:$A$8,Kustannuspaikat!$B$3:$B$8,"Tarkista KP-numero")</f>
        <v>Kirjanpito</v>
      </c>
      <c r="H1318" s="66" t="str">
        <f>_xlfn.XLOOKUP(F1318,Kustannuspaikat!$C$3:$C$13,Kustannuspaikat!$D$3:$D$13,"Tarkista KP-numero")</f>
        <v>Tampere</v>
      </c>
      <c r="I1318" s="67">
        <v>2513.1999999999998</v>
      </c>
      <c r="J1318" s="68"/>
      <c r="K1318" s="66">
        <v>3077</v>
      </c>
      <c r="L1318" s="68" t="s">
        <v>154</v>
      </c>
    </row>
    <row r="1319" spans="1:12">
      <c r="A1319" s="63">
        <v>1600</v>
      </c>
      <c r="B1319" s="63" t="s">
        <v>6013</v>
      </c>
      <c r="C1319" s="64" t="s">
        <v>7331</v>
      </c>
      <c r="D1319" s="65">
        <v>42902</v>
      </c>
      <c r="E1319" s="66">
        <v>2</v>
      </c>
      <c r="F1319" s="66">
        <v>21</v>
      </c>
      <c r="G1319" s="66" t="str">
        <f>_xlfn.XLOOKUP(E1319,Kustannuspaikat!$A$3:$A$8,Kustannuspaikat!$B$3:$B$8,"Tarkista KP-numero")</f>
        <v>Konsultointi</v>
      </c>
      <c r="H1319" s="66" t="str">
        <f>_xlfn.XLOOKUP(F1319,Kustannuspaikat!$C$3:$C$13,Kustannuspaikat!$D$3:$D$13,"Tarkista KP-numero")</f>
        <v>Helsinki</v>
      </c>
      <c r="I1319" s="67">
        <v>5404.6</v>
      </c>
      <c r="J1319" s="68"/>
      <c r="K1319" s="66">
        <v>3077</v>
      </c>
      <c r="L1319" s="68" t="s">
        <v>154</v>
      </c>
    </row>
    <row r="1320" spans="1:12">
      <c r="A1320" s="63">
        <v>1600</v>
      </c>
      <c r="B1320" s="63" t="s">
        <v>6013</v>
      </c>
      <c r="C1320" s="64" t="s">
        <v>7332</v>
      </c>
      <c r="D1320" s="65">
        <v>42902</v>
      </c>
      <c r="E1320" s="66">
        <v>6</v>
      </c>
      <c r="F1320" s="66">
        <v>62</v>
      </c>
      <c r="G1320" s="66" t="str">
        <f>_xlfn.XLOOKUP(E1320,Kustannuspaikat!$A$3:$A$8,Kustannuspaikat!$B$3:$B$8,"Tarkista KP-numero")</f>
        <v>Muut palvelut</v>
      </c>
      <c r="H1320" s="66" t="str">
        <f>_xlfn.XLOOKUP(F1320,Kustannuspaikat!$C$3:$C$13,Kustannuspaikat!$D$3:$D$13,"Tarkista KP-numero")</f>
        <v>Tampere</v>
      </c>
      <c r="I1320" s="67">
        <v>719.8</v>
      </c>
      <c r="J1320" s="68"/>
      <c r="K1320" s="66">
        <v>3077</v>
      </c>
      <c r="L1320" s="68" t="s">
        <v>154</v>
      </c>
    </row>
    <row r="1321" spans="1:12">
      <c r="A1321" s="63">
        <v>1600</v>
      </c>
      <c r="B1321" s="63" t="s">
        <v>6013</v>
      </c>
      <c r="C1321" s="64" t="s">
        <v>7333</v>
      </c>
      <c r="D1321" s="65">
        <v>42902</v>
      </c>
      <c r="E1321" s="66">
        <v>6</v>
      </c>
      <c r="F1321" s="66">
        <v>61</v>
      </c>
      <c r="G1321" s="66" t="str">
        <f>_xlfn.XLOOKUP(E1321,Kustannuspaikat!$A$3:$A$8,Kustannuspaikat!$B$3:$B$8,"Tarkista KP-numero")</f>
        <v>Muut palvelut</v>
      </c>
      <c r="H1321" s="66" t="str">
        <f>_xlfn.XLOOKUP(F1321,Kustannuspaikat!$C$3:$C$13,Kustannuspaikat!$D$3:$D$13,"Tarkista KP-numero")</f>
        <v>Helsinki</v>
      </c>
      <c r="I1321" s="67">
        <v>4330.47</v>
      </c>
      <c r="J1321" s="68"/>
      <c r="K1321" s="66">
        <v>3077</v>
      </c>
      <c r="L1321" s="68" t="s">
        <v>154</v>
      </c>
    </row>
    <row r="1322" spans="1:12">
      <c r="A1322" s="63">
        <v>1600</v>
      </c>
      <c r="B1322" s="63" t="s">
        <v>6013</v>
      </c>
      <c r="C1322" s="64" t="s">
        <v>7334</v>
      </c>
      <c r="D1322" s="65">
        <v>42902</v>
      </c>
      <c r="E1322" s="66">
        <v>3</v>
      </c>
      <c r="F1322" s="68"/>
      <c r="G1322" s="66" t="str">
        <f>_xlfn.XLOOKUP(E1322,Kustannuspaikat!$A$3:$A$8,Kustannuspaikat!$B$3:$B$8,"Tarkista KP-numero")</f>
        <v>Seminaarit</v>
      </c>
      <c r="H1322" s="66" t="str">
        <f>_xlfn.XLOOKUP(F1322,Kustannuspaikat!$C$3:$C$13,Kustannuspaikat!$D$3:$D$13,"Tarkista KP-numero")</f>
        <v>Tarkista KP-numero</v>
      </c>
      <c r="I1322" s="67">
        <v>244</v>
      </c>
      <c r="J1322" s="68"/>
      <c r="K1322" s="66">
        <v>3077</v>
      </c>
      <c r="L1322" s="68" t="s">
        <v>154</v>
      </c>
    </row>
    <row r="1323" spans="1:12">
      <c r="A1323" s="63">
        <v>1600</v>
      </c>
      <c r="B1323" s="63" t="s">
        <v>6013</v>
      </c>
      <c r="C1323" s="64" t="s">
        <v>7335</v>
      </c>
      <c r="D1323" s="65">
        <v>42902</v>
      </c>
      <c r="E1323" s="66">
        <v>3</v>
      </c>
      <c r="F1323" s="68"/>
      <c r="G1323" s="66" t="str">
        <f>_xlfn.XLOOKUP(E1323,Kustannuspaikat!$A$3:$A$8,Kustannuspaikat!$B$3:$B$8,"Tarkista KP-numero")</f>
        <v>Seminaarit</v>
      </c>
      <c r="H1323" s="66" t="str">
        <f>_xlfn.XLOOKUP(F1323,Kustannuspaikat!$C$3:$C$13,Kustannuspaikat!$D$3:$D$13,"Tarkista KP-numero")</f>
        <v>Tarkista KP-numero</v>
      </c>
      <c r="I1323" s="67">
        <v>103.7</v>
      </c>
      <c r="J1323" s="68"/>
      <c r="K1323" s="66">
        <v>2951</v>
      </c>
      <c r="L1323" s="68" t="s">
        <v>157</v>
      </c>
    </row>
    <row r="1324" spans="1:12">
      <c r="A1324" s="63">
        <v>1600</v>
      </c>
      <c r="B1324" s="63" t="s">
        <v>6013</v>
      </c>
      <c r="C1324" s="64" t="s">
        <v>7336</v>
      </c>
      <c r="D1324" s="65">
        <v>42902</v>
      </c>
      <c r="E1324" s="66">
        <v>3</v>
      </c>
      <c r="F1324" s="68"/>
      <c r="G1324" s="66" t="str">
        <f>_xlfn.XLOOKUP(E1324,Kustannuspaikat!$A$3:$A$8,Kustannuspaikat!$B$3:$B$8,"Tarkista KP-numero")</f>
        <v>Seminaarit</v>
      </c>
      <c r="H1324" s="66" t="str">
        <f>_xlfn.XLOOKUP(F1324,Kustannuspaikat!$C$3:$C$13,Kustannuspaikat!$D$3:$D$13,"Tarkista KP-numero")</f>
        <v>Tarkista KP-numero</v>
      </c>
      <c r="I1324" s="67">
        <v>244</v>
      </c>
      <c r="J1324" s="68"/>
      <c r="K1324" s="66">
        <v>2951</v>
      </c>
      <c r="L1324" s="68" t="s">
        <v>157</v>
      </c>
    </row>
    <row r="1325" spans="1:12">
      <c r="A1325" s="63">
        <v>1600</v>
      </c>
      <c r="B1325" s="63" t="s">
        <v>6013</v>
      </c>
      <c r="C1325" s="64" t="s">
        <v>7337</v>
      </c>
      <c r="D1325" s="65">
        <v>42902</v>
      </c>
      <c r="E1325" s="66">
        <v>3</v>
      </c>
      <c r="F1325" s="68"/>
      <c r="G1325" s="66" t="str">
        <f>_xlfn.XLOOKUP(E1325,Kustannuspaikat!$A$3:$A$8,Kustannuspaikat!$B$3:$B$8,"Tarkista KP-numero")</f>
        <v>Seminaarit</v>
      </c>
      <c r="H1325" s="66" t="str">
        <f>_xlfn.XLOOKUP(F1325,Kustannuspaikat!$C$3:$C$13,Kustannuspaikat!$D$3:$D$13,"Tarkista KP-numero")</f>
        <v>Tarkista KP-numero</v>
      </c>
      <c r="I1325" s="67">
        <v>244</v>
      </c>
      <c r="J1325" s="68"/>
      <c r="K1325" s="66">
        <v>2951</v>
      </c>
      <c r="L1325" s="68" t="s">
        <v>157</v>
      </c>
    </row>
    <row r="1326" spans="1:12">
      <c r="A1326" s="63">
        <v>1600</v>
      </c>
      <c r="B1326" s="63" t="s">
        <v>6013</v>
      </c>
      <c r="C1326" s="64" t="s">
        <v>7338</v>
      </c>
      <c r="D1326" s="65">
        <v>42902</v>
      </c>
      <c r="E1326" s="66">
        <v>3</v>
      </c>
      <c r="F1326" s="68"/>
      <c r="G1326" s="66" t="str">
        <f>_xlfn.XLOOKUP(E1326,Kustannuspaikat!$A$3:$A$8,Kustannuspaikat!$B$3:$B$8,"Tarkista KP-numero")</f>
        <v>Seminaarit</v>
      </c>
      <c r="H1326" s="66" t="str">
        <f>_xlfn.XLOOKUP(F1326,Kustannuspaikat!$C$3:$C$13,Kustannuspaikat!$D$3:$D$13,"Tarkista KP-numero")</f>
        <v>Tarkista KP-numero</v>
      </c>
      <c r="I1326" s="67">
        <v>219.6</v>
      </c>
      <c r="J1326" s="68"/>
      <c r="K1326" s="66">
        <v>2951</v>
      </c>
      <c r="L1326" s="68" t="s">
        <v>157</v>
      </c>
    </row>
    <row r="1327" spans="1:12">
      <c r="A1327" s="63">
        <v>1600</v>
      </c>
      <c r="B1327" s="63" t="s">
        <v>6013</v>
      </c>
      <c r="C1327" s="64" t="s">
        <v>7339</v>
      </c>
      <c r="D1327" s="65">
        <v>42902</v>
      </c>
      <c r="E1327" s="66">
        <v>6</v>
      </c>
      <c r="F1327" s="66">
        <v>61</v>
      </c>
      <c r="G1327" s="66" t="str">
        <f>_xlfn.XLOOKUP(E1327,Kustannuspaikat!$A$3:$A$8,Kustannuspaikat!$B$3:$B$8,"Tarkista KP-numero")</f>
        <v>Muut palvelut</v>
      </c>
      <c r="H1327" s="66" t="str">
        <f>_xlfn.XLOOKUP(F1327,Kustannuspaikat!$C$3:$C$13,Kustannuspaikat!$D$3:$D$13,"Tarkista KP-numero")</f>
        <v>Helsinki</v>
      </c>
      <c r="I1327" s="67">
        <v>4099.2</v>
      </c>
      <c r="J1327" s="68"/>
      <c r="K1327" s="66">
        <v>2951</v>
      </c>
      <c r="L1327" s="68" t="s">
        <v>157</v>
      </c>
    </row>
    <row r="1328" spans="1:12">
      <c r="A1328" s="63">
        <v>1600</v>
      </c>
      <c r="B1328" s="63" t="s">
        <v>6013</v>
      </c>
      <c r="C1328" s="64" t="s">
        <v>7340</v>
      </c>
      <c r="D1328" s="65">
        <v>42909</v>
      </c>
      <c r="E1328" s="66">
        <v>6</v>
      </c>
      <c r="F1328" s="66">
        <v>62</v>
      </c>
      <c r="G1328" s="66" t="str">
        <f>_xlfn.XLOOKUP(E1328,Kustannuspaikat!$A$3:$A$8,Kustannuspaikat!$B$3:$B$8,"Tarkista KP-numero")</f>
        <v>Muut palvelut</v>
      </c>
      <c r="H1328" s="66" t="str">
        <f>_xlfn.XLOOKUP(F1328,Kustannuspaikat!$C$3:$C$13,Kustannuspaikat!$D$3:$D$13,"Tarkista KP-numero")</f>
        <v>Tampere</v>
      </c>
      <c r="I1328" s="67">
        <v>1256.5999999999999</v>
      </c>
      <c r="J1328" s="68"/>
      <c r="K1328" s="66">
        <v>196</v>
      </c>
      <c r="L1328" s="68" t="s">
        <v>263</v>
      </c>
    </row>
    <row r="1329" spans="1:12">
      <c r="A1329" s="63">
        <v>1600</v>
      </c>
      <c r="B1329" s="63" t="s">
        <v>6013</v>
      </c>
      <c r="C1329" s="64" t="s">
        <v>7341</v>
      </c>
      <c r="D1329" s="65">
        <v>42909</v>
      </c>
      <c r="E1329" s="66">
        <v>1</v>
      </c>
      <c r="F1329" s="66">
        <v>12</v>
      </c>
      <c r="G1329" s="66" t="str">
        <f>_xlfn.XLOOKUP(E1329,Kustannuspaikat!$A$3:$A$8,Kustannuspaikat!$B$3:$B$8,"Tarkista KP-numero")</f>
        <v>Kirjanpito</v>
      </c>
      <c r="H1329" s="66" t="str">
        <f>_xlfn.XLOOKUP(F1329,Kustannuspaikat!$C$3:$C$13,Kustannuspaikat!$D$3:$D$13,"Tarkista KP-numero")</f>
        <v>Tampere</v>
      </c>
      <c r="I1329" s="67">
        <v>1189.5</v>
      </c>
      <c r="J1329" s="68"/>
      <c r="K1329" s="66">
        <v>805</v>
      </c>
      <c r="L1329" s="68" t="s">
        <v>215</v>
      </c>
    </row>
    <row r="1330" spans="1:12">
      <c r="A1330" s="63">
        <v>1600</v>
      </c>
      <c r="B1330" s="63" t="s">
        <v>6013</v>
      </c>
      <c r="C1330" s="64" t="s">
        <v>7342</v>
      </c>
      <c r="D1330" s="65">
        <v>42909</v>
      </c>
      <c r="E1330" s="66">
        <v>6</v>
      </c>
      <c r="F1330" s="66">
        <v>62</v>
      </c>
      <c r="G1330" s="66" t="str">
        <f>_xlfn.XLOOKUP(E1330,Kustannuspaikat!$A$3:$A$8,Kustannuspaikat!$B$3:$B$8,"Tarkista KP-numero")</f>
        <v>Muut palvelut</v>
      </c>
      <c r="H1330" s="66" t="str">
        <f>_xlfn.XLOOKUP(F1330,Kustannuspaikat!$C$3:$C$13,Kustannuspaikat!$D$3:$D$13,"Tarkista KP-numero")</f>
        <v>Tampere</v>
      </c>
      <c r="I1330" s="67">
        <v>2513.1999999999998</v>
      </c>
      <c r="J1330" s="68"/>
      <c r="K1330" s="66">
        <v>822</v>
      </c>
      <c r="L1330" s="68" t="s">
        <v>212</v>
      </c>
    </row>
    <row r="1331" spans="1:12">
      <c r="A1331" s="63">
        <v>1600</v>
      </c>
      <c r="B1331" s="63" t="s">
        <v>6013</v>
      </c>
      <c r="C1331" s="64" t="s">
        <v>7343</v>
      </c>
      <c r="D1331" s="65">
        <v>42909</v>
      </c>
      <c r="E1331" s="66">
        <v>3</v>
      </c>
      <c r="F1331" s="68"/>
      <c r="G1331" s="66" t="str">
        <f>_xlfn.XLOOKUP(E1331,Kustannuspaikat!$A$3:$A$8,Kustannuspaikat!$B$3:$B$8,"Tarkista KP-numero")</f>
        <v>Seminaarit</v>
      </c>
      <c r="H1331" s="66" t="str">
        <f>_xlfn.XLOOKUP(F1331,Kustannuspaikat!$C$3:$C$13,Kustannuspaikat!$D$3:$D$13,"Tarkista KP-numero")</f>
        <v>Tarkista KP-numero</v>
      </c>
      <c r="I1331" s="67">
        <v>219.6</v>
      </c>
      <c r="J1331" s="68"/>
      <c r="K1331" s="66">
        <v>2094</v>
      </c>
      <c r="L1331" s="68" t="s">
        <v>184</v>
      </c>
    </row>
    <row r="1332" spans="1:12">
      <c r="A1332" s="63">
        <v>1600</v>
      </c>
      <c r="B1332" s="63" t="s">
        <v>6013</v>
      </c>
      <c r="C1332" s="64" t="s">
        <v>7344</v>
      </c>
      <c r="D1332" s="65">
        <v>42909</v>
      </c>
      <c r="E1332" s="66">
        <v>1</v>
      </c>
      <c r="F1332" s="66">
        <v>12</v>
      </c>
      <c r="G1332" s="66" t="str">
        <f>_xlfn.XLOOKUP(E1332,Kustannuspaikat!$A$3:$A$8,Kustannuspaikat!$B$3:$B$8,"Tarkista KP-numero")</f>
        <v>Kirjanpito</v>
      </c>
      <c r="H1332" s="66" t="str">
        <f>_xlfn.XLOOKUP(F1332,Kustannuspaikat!$C$3:$C$13,Kustannuspaikat!$D$3:$D$13,"Tarkista KP-numero")</f>
        <v>Tampere</v>
      </c>
      <c r="I1332" s="67">
        <v>1057.74</v>
      </c>
      <c r="J1332" s="68"/>
      <c r="K1332" s="66">
        <v>2519</v>
      </c>
      <c r="L1332" s="68" t="s">
        <v>171</v>
      </c>
    </row>
    <row r="1333" spans="1:12">
      <c r="A1333" s="63">
        <v>1600</v>
      </c>
      <c r="B1333" s="63" t="s">
        <v>6013</v>
      </c>
      <c r="C1333" s="64" t="s">
        <v>7345</v>
      </c>
      <c r="D1333" s="65">
        <v>42909</v>
      </c>
      <c r="E1333" s="66">
        <v>1</v>
      </c>
      <c r="F1333" s="66">
        <v>12</v>
      </c>
      <c r="G1333" s="66" t="str">
        <f>_xlfn.XLOOKUP(E1333,Kustannuspaikat!$A$3:$A$8,Kustannuspaikat!$B$3:$B$8,"Tarkista KP-numero")</f>
        <v>Kirjanpito</v>
      </c>
      <c r="H1333" s="66" t="str">
        <f>_xlfn.XLOOKUP(F1333,Kustannuspaikat!$C$3:$C$13,Kustannuspaikat!$D$3:$D$13,"Tarkista KP-numero")</f>
        <v>Tampere</v>
      </c>
      <c r="I1333" s="67">
        <v>528.26</v>
      </c>
      <c r="J1333" s="68"/>
      <c r="K1333" s="66">
        <v>2519</v>
      </c>
      <c r="L1333" s="68" t="s">
        <v>171</v>
      </c>
    </row>
    <row r="1334" spans="1:12">
      <c r="A1334" s="63">
        <v>1600</v>
      </c>
      <c r="B1334" s="63" t="s">
        <v>6013</v>
      </c>
      <c r="C1334" s="64" t="s">
        <v>7346</v>
      </c>
      <c r="D1334" s="65">
        <v>42909</v>
      </c>
      <c r="E1334" s="66">
        <v>1</v>
      </c>
      <c r="F1334" s="66">
        <v>12</v>
      </c>
      <c r="G1334" s="66" t="str">
        <f>_xlfn.XLOOKUP(E1334,Kustannuspaikat!$A$3:$A$8,Kustannuspaikat!$B$3:$B$8,"Tarkista KP-numero")</f>
        <v>Kirjanpito</v>
      </c>
      <c r="H1334" s="66" t="str">
        <f>_xlfn.XLOOKUP(F1334,Kustannuspaikat!$C$3:$C$13,Kustannuspaikat!$D$3:$D$13,"Tarkista KP-numero")</f>
        <v>Tampere</v>
      </c>
      <c r="I1334" s="67">
        <v>1189.5</v>
      </c>
      <c r="J1334" s="68"/>
      <c r="K1334" s="66">
        <v>2951</v>
      </c>
      <c r="L1334" s="68" t="s">
        <v>157</v>
      </c>
    </row>
    <row r="1335" spans="1:12">
      <c r="A1335" s="63">
        <v>1600</v>
      </c>
      <c r="B1335" s="63" t="s">
        <v>6013</v>
      </c>
      <c r="C1335" s="64" t="s">
        <v>7347</v>
      </c>
      <c r="D1335" s="65">
        <v>42909</v>
      </c>
      <c r="E1335" s="66">
        <v>6</v>
      </c>
      <c r="F1335" s="66">
        <v>61</v>
      </c>
      <c r="G1335" s="66" t="str">
        <f>_xlfn.XLOOKUP(E1335,Kustannuspaikat!$A$3:$A$8,Kustannuspaikat!$B$3:$B$8,"Tarkista KP-numero")</f>
        <v>Muut palvelut</v>
      </c>
      <c r="H1335" s="66" t="str">
        <f>_xlfn.XLOOKUP(F1335,Kustannuspaikat!$C$3:$C$13,Kustannuspaikat!$D$3:$D$13,"Tarkista KP-numero")</f>
        <v>Helsinki</v>
      </c>
      <c r="I1335" s="67">
        <v>1342</v>
      </c>
      <c r="J1335" s="68"/>
      <c r="K1335" s="66">
        <v>3126</v>
      </c>
      <c r="L1335" s="68" t="s">
        <v>150</v>
      </c>
    </row>
    <row r="1336" spans="1:12">
      <c r="A1336" s="63">
        <v>1600</v>
      </c>
      <c r="B1336" s="63" t="s">
        <v>6013</v>
      </c>
      <c r="C1336" s="64" t="s">
        <v>7348</v>
      </c>
      <c r="D1336" s="65">
        <v>42909</v>
      </c>
      <c r="E1336" s="66">
        <v>1</v>
      </c>
      <c r="F1336" s="66">
        <v>12</v>
      </c>
      <c r="G1336" s="66" t="str">
        <f>_xlfn.XLOOKUP(E1336,Kustannuspaikat!$A$3:$A$8,Kustannuspaikat!$B$3:$B$8,"Tarkista KP-numero")</f>
        <v>Kirjanpito</v>
      </c>
      <c r="H1336" s="66" t="str">
        <f>_xlfn.XLOOKUP(F1336,Kustannuspaikat!$C$3:$C$13,Kustannuspaikat!$D$3:$D$13,"Tarkista KP-numero")</f>
        <v>Tampere</v>
      </c>
      <c r="I1336" s="67">
        <v>1218.78</v>
      </c>
      <c r="J1336" s="68"/>
      <c r="K1336" s="66">
        <v>1126</v>
      </c>
      <c r="L1336" s="68" t="s">
        <v>201</v>
      </c>
    </row>
    <row r="1337" spans="1:12">
      <c r="A1337" s="63">
        <v>1600</v>
      </c>
      <c r="B1337" s="63" t="s">
        <v>6013</v>
      </c>
      <c r="C1337" s="64" t="s">
        <v>7349</v>
      </c>
      <c r="D1337" s="65">
        <v>42909</v>
      </c>
      <c r="E1337" s="66">
        <v>1</v>
      </c>
      <c r="F1337" s="66">
        <v>12</v>
      </c>
      <c r="G1337" s="66" t="str">
        <f>_xlfn.XLOOKUP(E1337,Kustannuspaikat!$A$3:$A$8,Kustannuspaikat!$B$3:$B$8,"Tarkista KP-numero")</f>
        <v>Kirjanpito</v>
      </c>
      <c r="H1337" s="66" t="str">
        <f>_xlfn.XLOOKUP(F1337,Kustannuspaikat!$C$3:$C$13,Kustannuspaikat!$D$3:$D$13,"Tarkista KP-numero")</f>
        <v>Tampere</v>
      </c>
      <c r="I1337" s="67">
        <v>1256.5999999999999</v>
      </c>
      <c r="J1337" s="68"/>
      <c r="K1337" s="66">
        <v>1511</v>
      </c>
      <c r="L1337" s="68" t="s">
        <v>194</v>
      </c>
    </row>
    <row r="1338" spans="1:12">
      <c r="A1338" s="63">
        <v>1600</v>
      </c>
      <c r="B1338" s="63" t="s">
        <v>6013</v>
      </c>
      <c r="C1338" s="64" t="s">
        <v>7350</v>
      </c>
      <c r="D1338" s="65">
        <v>42909</v>
      </c>
      <c r="E1338" s="66">
        <v>6</v>
      </c>
      <c r="F1338" s="66">
        <v>62</v>
      </c>
      <c r="G1338" s="66" t="str">
        <f>_xlfn.XLOOKUP(E1338,Kustannuspaikat!$A$3:$A$8,Kustannuspaikat!$B$3:$B$8,"Tarkista KP-numero")</f>
        <v>Muut palvelut</v>
      </c>
      <c r="H1338" s="66" t="str">
        <f>_xlfn.XLOOKUP(F1338,Kustannuspaikat!$C$3:$C$13,Kustannuspaikat!$D$3:$D$13,"Tarkista KP-numero")</f>
        <v>Tampere</v>
      </c>
      <c r="I1338" s="67">
        <v>507.52</v>
      </c>
      <c r="J1338" s="68"/>
      <c r="K1338" s="66">
        <v>1511</v>
      </c>
      <c r="L1338" s="68" t="s">
        <v>194</v>
      </c>
    </row>
    <row r="1339" spans="1:12">
      <c r="A1339" s="63">
        <v>1600</v>
      </c>
      <c r="B1339" s="63" t="s">
        <v>6013</v>
      </c>
      <c r="C1339" s="64" t="s">
        <v>7351</v>
      </c>
      <c r="D1339" s="65">
        <v>42909</v>
      </c>
      <c r="E1339" s="66">
        <v>6</v>
      </c>
      <c r="F1339" s="66">
        <v>62</v>
      </c>
      <c r="G1339" s="66" t="str">
        <f>_xlfn.XLOOKUP(E1339,Kustannuspaikat!$A$3:$A$8,Kustannuspaikat!$B$3:$B$8,"Tarkista KP-numero")</f>
        <v>Muut palvelut</v>
      </c>
      <c r="H1339" s="66" t="str">
        <f>_xlfn.XLOOKUP(F1339,Kustannuspaikat!$C$3:$C$13,Kustannuspaikat!$D$3:$D$13,"Tarkista KP-numero")</f>
        <v>Tampere</v>
      </c>
      <c r="I1339" s="67">
        <v>951.6</v>
      </c>
      <c r="J1339" s="68"/>
      <c r="K1339" s="66">
        <v>1511</v>
      </c>
      <c r="L1339" s="68" t="s">
        <v>194</v>
      </c>
    </row>
    <row r="1340" spans="1:12">
      <c r="A1340" s="63">
        <v>1600</v>
      </c>
      <c r="B1340" s="63" t="s">
        <v>6013</v>
      </c>
      <c r="C1340" s="64" t="s">
        <v>7352</v>
      </c>
      <c r="D1340" s="65">
        <v>42909</v>
      </c>
      <c r="E1340" s="66">
        <v>3</v>
      </c>
      <c r="F1340" s="68"/>
      <c r="G1340" s="66" t="str">
        <f>_xlfn.XLOOKUP(E1340,Kustannuspaikat!$A$3:$A$8,Kustannuspaikat!$B$3:$B$8,"Tarkista KP-numero")</f>
        <v>Seminaarit</v>
      </c>
      <c r="H1340" s="66" t="str">
        <f>_xlfn.XLOOKUP(F1340,Kustannuspaikat!$C$3:$C$13,Kustannuspaikat!$D$3:$D$13,"Tarkista KP-numero")</f>
        <v>Tarkista KP-numero</v>
      </c>
      <c r="I1340" s="67">
        <v>268.39999999999998</v>
      </c>
      <c r="J1340" s="68"/>
      <c r="K1340" s="66">
        <v>1119</v>
      </c>
      <c r="L1340" s="68" t="s">
        <v>202</v>
      </c>
    </row>
    <row r="1341" spans="1:12">
      <c r="A1341" s="63">
        <v>1600</v>
      </c>
      <c r="B1341" s="63" t="s">
        <v>6013</v>
      </c>
      <c r="C1341" s="64" t="s">
        <v>7353</v>
      </c>
      <c r="D1341" s="65">
        <v>42909</v>
      </c>
      <c r="E1341" s="66">
        <v>1</v>
      </c>
      <c r="F1341" s="66">
        <v>12</v>
      </c>
      <c r="G1341" s="66" t="str">
        <f>_xlfn.XLOOKUP(E1341,Kustannuspaikat!$A$3:$A$8,Kustannuspaikat!$B$3:$B$8,"Tarkista KP-numero")</f>
        <v>Kirjanpito</v>
      </c>
      <c r="H1341" s="66" t="str">
        <f>_xlfn.XLOOKUP(F1341,Kustannuspaikat!$C$3:$C$13,Kustannuspaikat!$D$3:$D$13,"Tarkista KP-numero")</f>
        <v>Tampere</v>
      </c>
      <c r="I1341" s="67">
        <v>951.6</v>
      </c>
      <c r="J1341" s="68"/>
      <c r="K1341" s="66">
        <v>100</v>
      </c>
      <c r="L1341" s="68" t="s">
        <v>280</v>
      </c>
    </row>
    <row r="1342" spans="1:12">
      <c r="A1342" s="63">
        <v>1600</v>
      </c>
      <c r="B1342" s="63" t="s">
        <v>6013</v>
      </c>
      <c r="C1342" s="64" t="s">
        <v>7354</v>
      </c>
      <c r="D1342" s="65">
        <v>42909</v>
      </c>
      <c r="E1342" s="66">
        <v>3</v>
      </c>
      <c r="F1342" s="68"/>
      <c r="G1342" s="66" t="str">
        <f>_xlfn.XLOOKUP(E1342,Kustannuspaikat!$A$3:$A$8,Kustannuspaikat!$B$3:$B$8,"Tarkista KP-numero")</f>
        <v>Seminaarit</v>
      </c>
      <c r="H1342" s="66" t="str">
        <f>_xlfn.XLOOKUP(F1342,Kustannuspaikat!$C$3:$C$13,Kustannuspaikat!$D$3:$D$13,"Tarkista KP-numero")</f>
        <v>Tarkista KP-numero</v>
      </c>
      <c r="I1342" s="67">
        <v>73.2</v>
      </c>
      <c r="J1342" s="68"/>
      <c r="K1342" s="66">
        <v>103</v>
      </c>
      <c r="L1342" s="68" t="s">
        <v>277</v>
      </c>
    </row>
    <row r="1343" spans="1:12">
      <c r="A1343" s="63">
        <v>1600</v>
      </c>
      <c r="B1343" s="63" t="s">
        <v>6013</v>
      </c>
      <c r="C1343" s="64" t="s">
        <v>7355</v>
      </c>
      <c r="D1343" s="65">
        <v>42909</v>
      </c>
      <c r="E1343" s="66">
        <v>6</v>
      </c>
      <c r="F1343" s="66">
        <v>62</v>
      </c>
      <c r="G1343" s="66" t="str">
        <f>_xlfn.XLOOKUP(E1343,Kustannuspaikat!$A$3:$A$8,Kustannuspaikat!$B$3:$B$8,"Tarkista KP-numero")</f>
        <v>Muut palvelut</v>
      </c>
      <c r="H1343" s="66" t="str">
        <f>_xlfn.XLOOKUP(F1343,Kustannuspaikat!$C$3:$C$13,Kustannuspaikat!$D$3:$D$13,"Tarkista KP-numero")</f>
        <v>Tampere</v>
      </c>
      <c r="I1343" s="67">
        <v>2514.42</v>
      </c>
      <c r="J1343" s="68"/>
      <c r="K1343" s="66">
        <v>2803</v>
      </c>
      <c r="L1343" s="68" t="s">
        <v>163</v>
      </c>
    </row>
    <row r="1344" spans="1:12">
      <c r="A1344" s="63">
        <v>1600</v>
      </c>
      <c r="B1344" s="63" t="s">
        <v>6013</v>
      </c>
      <c r="C1344" s="64" t="s">
        <v>7356</v>
      </c>
      <c r="D1344" s="65">
        <v>42909</v>
      </c>
      <c r="E1344" s="66">
        <v>6</v>
      </c>
      <c r="F1344" s="66">
        <v>62</v>
      </c>
      <c r="G1344" s="66" t="str">
        <f>_xlfn.XLOOKUP(E1344,Kustannuspaikat!$A$3:$A$8,Kustannuspaikat!$B$3:$B$8,"Tarkista KP-numero")</f>
        <v>Muut palvelut</v>
      </c>
      <c r="H1344" s="66" t="str">
        <f>_xlfn.XLOOKUP(F1344,Kustannuspaikat!$C$3:$C$13,Kustannuspaikat!$D$3:$D$13,"Tarkista KP-numero")</f>
        <v>Tampere</v>
      </c>
      <c r="I1344" s="67">
        <v>808.86</v>
      </c>
      <c r="J1344" s="68"/>
      <c r="K1344" s="66">
        <v>2803</v>
      </c>
      <c r="L1344" s="68" t="s">
        <v>163</v>
      </c>
    </row>
    <row r="1345" spans="1:12">
      <c r="A1345" s="63">
        <v>1600</v>
      </c>
      <c r="B1345" s="63" t="s">
        <v>6013</v>
      </c>
      <c r="C1345" s="64" t="s">
        <v>7357</v>
      </c>
      <c r="D1345" s="65">
        <v>42909</v>
      </c>
      <c r="E1345" s="66">
        <v>2</v>
      </c>
      <c r="F1345" s="66">
        <v>22</v>
      </c>
      <c r="G1345" s="66" t="str">
        <f>_xlfn.XLOOKUP(E1345,Kustannuspaikat!$A$3:$A$8,Kustannuspaikat!$B$3:$B$8,"Tarkista KP-numero")</f>
        <v>Konsultointi</v>
      </c>
      <c r="H1345" s="66" t="str">
        <f>_xlfn.XLOOKUP(F1345,Kustannuspaikat!$C$3:$C$13,Kustannuspaikat!$D$3:$D$13,"Tarkista KP-numero")</f>
        <v>Tampere</v>
      </c>
      <c r="I1345" s="67">
        <v>3246.42</v>
      </c>
      <c r="J1345" s="68"/>
      <c r="K1345" s="66">
        <v>3107</v>
      </c>
      <c r="L1345" s="68" t="s">
        <v>151</v>
      </c>
    </row>
    <row r="1346" spans="1:12">
      <c r="A1346" s="63">
        <v>1600</v>
      </c>
      <c r="B1346" s="63" t="s">
        <v>6013</v>
      </c>
      <c r="C1346" s="64" t="s">
        <v>7358</v>
      </c>
      <c r="D1346" s="65">
        <v>42909</v>
      </c>
      <c r="E1346" s="66">
        <v>2</v>
      </c>
      <c r="F1346" s="66">
        <v>22</v>
      </c>
      <c r="G1346" s="66" t="str">
        <f>_xlfn.XLOOKUP(E1346,Kustannuspaikat!$A$3:$A$8,Kustannuspaikat!$B$3:$B$8,"Tarkista KP-numero")</f>
        <v>Konsultointi</v>
      </c>
      <c r="H1346" s="66" t="str">
        <f>_xlfn.XLOOKUP(F1346,Kustannuspaikat!$C$3:$C$13,Kustannuspaikat!$D$3:$D$13,"Tarkista KP-numero")</f>
        <v>Tampere</v>
      </c>
      <c r="I1346" s="67">
        <v>1256.5999999999999</v>
      </c>
      <c r="J1346" s="68"/>
      <c r="K1346" s="66">
        <v>3107</v>
      </c>
      <c r="L1346" s="68" t="s">
        <v>151</v>
      </c>
    </row>
    <row r="1347" spans="1:12">
      <c r="A1347" s="63">
        <v>1600</v>
      </c>
      <c r="B1347" s="63" t="s">
        <v>6013</v>
      </c>
      <c r="C1347" s="64" t="s">
        <v>7359</v>
      </c>
      <c r="D1347" s="65">
        <v>42909</v>
      </c>
      <c r="E1347" s="66">
        <v>1</v>
      </c>
      <c r="F1347" s="66">
        <v>12</v>
      </c>
      <c r="G1347" s="66" t="str">
        <f>_xlfn.XLOOKUP(E1347,Kustannuspaikat!$A$3:$A$8,Kustannuspaikat!$B$3:$B$8,"Tarkista KP-numero")</f>
        <v>Kirjanpito</v>
      </c>
      <c r="H1347" s="66" t="str">
        <f>_xlfn.XLOOKUP(F1347,Kustannuspaikat!$C$3:$C$13,Kustannuspaikat!$D$3:$D$13,"Tarkista KP-numero")</f>
        <v>Tampere</v>
      </c>
      <c r="I1347" s="67">
        <v>2115.48</v>
      </c>
      <c r="J1347" s="68"/>
      <c r="K1347" s="66">
        <v>2457</v>
      </c>
      <c r="L1347" s="68" t="s">
        <v>173</v>
      </c>
    </row>
    <row r="1348" spans="1:12">
      <c r="A1348" s="63">
        <v>1600</v>
      </c>
      <c r="B1348" s="63" t="s">
        <v>6013</v>
      </c>
      <c r="C1348" s="64" t="s">
        <v>7360</v>
      </c>
      <c r="D1348" s="65">
        <v>42909</v>
      </c>
      <c r="E1348" s="66">
        <v>1</v>
      </c>
      <c r="F1348" s="66">
        <v>12</v>
      </c>
      <c r="G1348" s="66" t="str">
        <f>_xlfn.XLOOKUP(E1348,Kustannuspaikat!$A$3:$A$8,Kustannuspaikat!$B$3:$B$8,"Tarkista KP-numero")</f>
        <v>Kirjanpito</v>
      </c>
      <c r="H1348" s="66" t="str">
        <f>_xlfn.XLOOKUP(F1348,Kustannuspaikat!$C$3:$C$13,Kustannuspaikat!$D$3:$D$13,"Tarkista KP-numero")</f>
        <v>Tampere</v>
      </c>
      <c r="I1348" s="67">
        <v>1057.74</v>
      </c>
      <c r="J1348" s="68"/>
      <c r="K1348" s="66">
        <v>2457</v>
      </c>
      <c r="L1348" s="68" t="s">
        <v>173</v>
      </c>
    </row>
    <row r="1349" spans="1:12">
      <c r="A1349" s="63">
        <v>1600</v>
      </c>
      <c r="B1349" s="63" t="s">
        <v>6013</v>
      </c>
      <c r="C1349" s="64" t="s">
        <v>7361</v>
      </c>
      <c r="D1349" s="65">
        <v>42909</v>
      </c>
      <c r="E1349" s="66">
        <v>1</v>
      </c>
      <c r="F1349" s="66">
        <v>12</v>
      </c>
      <c r="G1349" s="66" t="str">
        <f>_xlfn.XLOOKUP(E1349,Kustannuspaikat!$A$3:$A$8,Kustannuspaikat!$B$3:$B$8,"Tarkista KP-numero")</f>
        <v>Kirjanpito</v>
      </c>
      <c r="H1349" s="66" t="str">
        <f>_xlfn.XLOOKUP(F1349,Kustannuspaikat!$C$3:$C$13,Kustannuspaikat!$D$3:$D$13,"Tarkista KP-numero")</f>
        <v>Tampere</v>
      </c>
      <c r="I1349" s="67">
        <v>951.6</v>
      </c>
      <c r="J1349" s="68"/>
      <c r="K1349" s="66">
        <v>2457</v>
      </c>
      <c r="L1349" s="68" t="s">
        <v>173</v>
      </c>
    </row>
    <row r="1350" spans="1:12">
      <c r="A1350" s="63">
        <v>1600</v>
      </c>
      <c r="B1350" s="63" t="s">
        <v>6013</v>
      </c>
      <c r="C1350" s="64" t="s">
        <v>7362</v>
      </c>
      <c r="D1350" s="65">
        <v>42909</v>
      </c>
      <c r="E1350" s="66">
        <v>2</v>
      </c>
      <c r="F1350" s="66">
        <v>22</v>
      </c>
      <c r="G1350" s="66" t="str">
        <f>_xlfn.XLOOKUP(E1350,Kustannuspaikat!$A$3:$A$8,Kustannuspaikat!$B$3:$B$8,"Tarkista KP-numero")</f>
        <v>Konsultointi</v>
      </c>
      <c r="H1350" s="66" t="str">
        <f>_xlfn.XLOOKUP(F1350,Kustannuspaikat!$C$3:$C$13,Kustannuspaikat!$D$3:$D$13,"Tarkista KP-numero")</f>
        <v>Tampere</v>
      </c>
      <c r="I1350" s="67">
        <v>1135.82</v>
      </c>
      <c r="J1350" s="68"/>
      <c r="K1350" s="66">
        <v>756</v>
      </c>
      <c r="L1350" s="68" t="s">
        <v>217</v>
      </c>
    </row>
    <row r="1351" spans="1:12">
      <c r="A1351" s="63">
        <v>1600</v>
      </c>
      <c r="B1351" s="63" t="s">
        <v>6013</v>
      </c>
      <c r="C1351" s="64" t="s">
        <v>7363</v>
      </c>
      <c r="D1351" s="65">
        <v>42909</v>
      </c>
      <c r="E1351" s="66">
        <v>1</v>
      </c>
      <c r="F1351" s="66">
        <v>12</v>
      </c>
      <c r="G1351" s="66" t="str">
        <f>_xlfn.XLOOKUP(E1351,Kustannuspaikat!$A$3:$A$8,Kustannuspaikat!$B$3:$B$8,"Tarkista KP-numero")</f>
        <v>Kirjanpito</v>
      </c>
      <c r="H1351" s="66" t="str">
        <f>_xlfn.XLOOKUP(F1351,Kustannuspaikat!$C$3:$C$13,Kustannuspaikat!$D$3:$D$13,"Tarkista KP-numero")</f>
        <v>Tampere</v>
      </c>
      <c r="I1351" s="67">
        <v>833.26</v>
      </c>
      <c r="J1351" s="68"/>
      <c r="K1351" s="66">
        <v>811</v>
      </c>
      <c r="L1351" s="68" t="s">
        <v>214</v>
      </c>
    </row>
    <row r="1352" spans="1:12">
      <c r="A1352" s="63">
        <v>1600</v>
      </c>
      <c r="B1352" s="63" t="s">
        <v>6013</v>
      </c>
      <c r="C1352" s="64" t="s">
        <v>7364</v>
      </c>
      <c r="D1352" s="65">
        <v>42909</v>
      </c>
      <c r="E1352" s="66">
        <v>3</v>
      </c>
      <c r="F1352" s="68"/>
      <c r="G1352" s="66" t="str">
        <f>_xlfn.XLOOKUP(E1352,Kustannuspaikat!$A$3:$A$8,Kustannuspaikat!$B$3:$B$8,"Tarkista KP-numero")</f>
        <v>Seminaarit</v>
      </c>
      <c r="H1352" s="66" t="str">
        <f>_xlfn.XLOOKUP(F1352,Kustannuspaikat!$C$3:$C$13,Kustannuspaikat!$D$3:$D$13,"Tarkista KP-numero")</f>
        <v>Tarkista KP-numero</v>
      </c>
      <c r="I1352" s="67">
        <v>219.6</v>
      </c>
      <c r="J1352" s="68"/>
      <c r="K1352" s="66">
        <v>1440</v>
      </c>
      <c r="L1352" s="68" t="s">
        <v>195</v>
      </c>
    </row>
    <row r="1353" spans="1:12">
      <c r="A1353" s="63">
        <v>1600</v>
      </c>
      <c r="B1353" s="63" t="s">
        <v>6013</v>
      </c>
      <c r="C1353" s="64" t="s">
        <v>7365</v>
      </c>
      <c r="D1353" s="65">
        <v>42909</v>
      </c>
      <c r="E1353" s="66">
        <v>2</v>
      </c>
      <c r="F1353" s="66">
        <v>22</v>
      </c>
      <c r="G1353" s="66" t="str">
        <f>_xlfn.XLOOKUP(E1353,Kustannuspaikat!$A$3:$A$8,Kustannuspaikat!$B$3:$B$8,"Tarkista KP-numero")</f>
        <v>Konsultointi</v>
      </c>
      <c r="H1353" s="66" t="str">
        <f>_xlfn.XLOOKUP(F1353,Kustannuspaikat!$C$3:$C$13,Kustannuspaikat!$D$3:$D$13,"Tarkista KP-numero")</f>
        <v>Tampere</v>
      </c>
      <c r="I1353" s="67">
        <v>1135.82</v>
      </c>
      <c r="J1353" s="68"/>
      <c r="K1353" s="66">
        <v>611</v>
      </c>
      <c r="L1353" s="68" t="s">
        <v>227</v>
      </c>
    </row>
    <row r="1354" spans="1:12">
      <c r="A1354" s="63">
        <v>1600</v>
      </c>
      <c r="B1354" s="63" t="s">
        <v>6013</v>
      </c>
      <c r="C1354" s="64" t="s">
        <v>7366</v>
      </c>
      <c r="D1354" s="65">
        <v>42909</v>
      </c>
      <c r="E1354" s="66">
        <v>2</v>
      </c>
      <c r="F1354" s="66">
        <v>22</v>
      </c>
      <c r="G1354" s="66" t="str">
        <f>_xlfn.XLOOKUP(E1354,Kustannuspaikat!$A$3:$A$8,Kustannuspaikat!$B$3:$B$8,"Tarkista KP-numero")</f>
        <v>Konsultointi</v>
      </c>
      <c r="H1354" s="66" t="str">
        <f>_xlfn.XLOOKUP(F1354,Kustannuspaikat!$C$3:$C$13,Kustannuspaikat!$D$3:$D$13,"Tarkista KP-numero")</f>
        <v>Tampere</v>
      </c>
      <c r="I1354" s="67">
        <v>1622.6</v>
      </c>
      <c r="J1354" s="68"/>
      <c r="K1354" s="66">
        <v>212</v>
      </c>
      <c r="L1354" s="68" t="s">
        <v>260</v>
      </c>
    </row>
    <row r="1355" spans="1:12">
      <c r="A1355" s="63">
        <v>1600</v>
      </c>
      <c r="B1355" s="63" t="s">
        <v>6013</v>
      </c>
      <c r="C1355" s="64" t="s">
        <v>7367</v>
      </c>
      <c r="D1355" s="65">
        <v>42909</v>
      </c>
      <c r="E1355" s="66">
        <v>2</v>
      </c>
      <c r="F1355" s="66">
        <v>22</v>
      </c>
      <c r="G1355" s="66" t="str">
        <f>_xlfn.XLOOKUP(E1355,Kustannuspaikat!$A$3:$A$8,Kustannuspaikat!$B$3:$B$8,"Tarkista KP-numero")</f>
        <v>Konsultointi</v>
      </c>
      <c r="H1355" s="66" t="str">
        <f>_xlfn.XLOOKUP(F1355,Kustannuspaikat!$C$3:$C$13,Kustannuspaikat!$D$3:$D$13,"Tarkista KP-numero")</f>
        <v>Tampere</v>
      </c>
      <c r="I1355" s="67">
        <v>2137.44</v>
      </c>
      <c r="J1355" s="68"/>
      <c r="K1355" s="66">
        <v>212</v>
      </c>
      <c r="L1355" s="68" t="s">
        <v>260</v>
      </c>
    </row>
    <row r="1356" spans="1:12">
      <c r="A1356" s="63">
        <v>1600</v>
      </c>
      <c r="B1356" s="63" t="s">
        <v>6013</v>
      </c>
      <c r="C1356" s="64" t="s">
        <v>7368</v>
      </c>
      <c r="D1356" s="65">
        <v>42909</v>
      </c>
      <c r="E1356" s="66">
        <v>1</v>
      </c>
      <c r="F1356" s="66">
        <v>12</v>
      </c>
      <c r="G1356" s="66" t="str">
        <f>_xlfn.XLOOKUP(E1356,Kustannuspaikat!$A$3:$A$8,Kustannuspaikat!$B$3:$B$8,"Tarkista KP-numero")</f>
        <v>Kirjanpito</v>
      </c>
      <c r="H1356" s="66" t="str">
        <f>_xlfn.XLOOKUP(F1356,Kustannuspaikat!$C$3:$C$13,Kustannuspaikat!$D$3:$D$13,"Tarkista KP-numero")</f>
        <v>Tampere</v>
      </c>
      <c r="I1356" s="67">
        <v>1011.38</v>
      </c>
      <c r="J1356" s="68"/>
      <c r="K1356" s="66">
        <v>212</v>
      </c>
      <c r="L1356" s="68" t="s">
        <v>260</v>
      </c>
    </row>
    <row r="1357" spans="1:12">
      <c r="A1357" s="63">
        <v>1600</v>
      </c>
      <c r="B1357" s="63" t="s">
        <v>6013</v>
      </c>
      <c r="C1357" s="64" t="s">
        <v>7369</v>
      </c>
      <c r="D1357" s="65">
        <v>42909</v>
      </c>
      <c r="E1357" s="66">
        <v>1</v>
      </c>
      <c r="F1357" s="66">
        <v>12</v>
      </c>
      <c r="G1357" s="66" t="str">
        <f>_xlfn.XLOOKUP(E1357,Kustannuspaikat!$A$3:$A$8,Kustannuspaikat!$B$3:$B$8,"Tarkista KP-numero")</f>
        <v>Kirjanpito</v>
      </c>
      <c r="H1357" s="66" t="str">
        <f>_xlfn.XLOOKUP(F1357,Kustannuspaikat!$C$3:$C$13,Kustannuspaikat!$D$3:$D$13,"Tarkista KP-numero")</f>
        <v>Tampere</v>
      </c>
      <c r="I1357" s="67">
        <v>1011.38</v>
      </c>
      <c r="J1357" s="68"/>
      <c r="K1357" s="66">
        <v>212</v>
      </c>
      <c r="L1357" s="68" t="s">
        <v>260</v>
      </c>
    </row>
    <row r="1358" spans="1:12">
      <c r="A1358" s="63">
        <v>1600</v>
      </c>
      <c r="B1358" s="63" t="s">
        <v>6013</v>
      </c>
      <c r="C1358" s="64" t="s">
        <v>7370</v>
      </c>
      <c r="D1358" s="65">
        <v>42909</v>
      </c>
      <c r="E1358" s="66">
        <v>1</v>
      </c>
      <c r="F1358" s="66">
        <v>12</v>
      </c>
      <c r="G1358" s="66" t="str">
        <f>_xlfn.XLOOKUP(E1358,Kustannuspaikat!$A$3:$A$8,Kustannuspaikat!$B$3:$B$8,"Tarkista KP-numero")</f>
        <v>Kirjanpito</v>
      </c>
      <c r="H1358" s="66" t="str">
        <f>_xlfn.XLOOKUP(F1358,Kustannuspaikat!$C$3:$C$13,Kustannuspaikat!$D$3:$D$13,"Tarkista KP-numero")</f>
        <v>Tampere</v>
      </c>
      <c r="I1358" s="67">
        <v>427</v>
      </c>
      <c r="J1358" s="68"/>
      <c r="K1358" s="66">
        <v>440</v>
      </c>
      <c r="L1358" s="68" t="s">
        <v>239</v>
      </c>
    </row>
    <row r="1359" spans="1:12">
      <c r="A1359" s="63">
        <v>1600</v>
      </c>
      <c r="B1359" s="63" t="s">
        <v>6013</v>
      </c>
      <c r="C1359" s="64" t="s">
        <v>7371</v>
      </c>
      <c r="D1359" s="65">
        <v>42909</v>
      </c>
      <c r="E1359" s="66">
        <v>2</v>
      </c>
      <c r="F1359" s="66">
        <v>22</v>
      </c>
      <c r="G1359" s="66" t="str">
        <f>_xlfn.XLOOKUP(E1359,Kustannuspaikat!$A$3:$A$8,Kustannuspaikat!$B$3:$B$8,"Tarkista KP-numero")</f>
        <v>Konsultointi</v>
      </c>
      <c r="H1359" s="66" t="str">
        <f>_xlfn.XLOOKUP(F1359,Kustannuspaikat!$C$3:$C$13,Kustannuspaikat!$D$3:$D$13,"Tarkista KP-numero")</f>
        <v>Tampere</v>
      </c>
      <c r="I1359" s="67">
        <v>2271.64</v>
      </c>
      <c r="J1359" s="68"/>
      <c r="K1359" s="66">
        <v>440</v>
      </c>
      <c r="L1359" s="68" t="s">
        <v>239</v>
      </c>
    </row>
    <row r="1360" spans="1:12">
      <c r="A1360" s="63">
        <v>1600</v>
      </c>
      <c r="B1360" s="63" t="s">
        <v>6013</v>
      </c>
      <c r="C1360" s="64" t="s">
        <v>7372</v>
      </c>
      <c r="D1360" s="65">
        <v>42909</v>
      </c>
      <c r="E1360" s="66">
        <v>2</v>
      </c>
      <c r="F1360" s="66">
        <v>22</v>
      </c>
      <c r="G1360" s="66" t="str">
        <f>_xlfn.XLOOKUP(E1360,Kustannuspaikat!$A$3:$A$8,Kustannuspaikat!$B$3:$B$8,"Tarkista KP-numero")</f>
        <v>Konsultointi</v>
      </c>
      <c r="H1360" s="66" t="str">
        <f>_xlfn.XLOOKUP(F1360,Kustannuspaikat!$C$3:$C$13,Kustannuspaikat!$D$3:$D$13,"Tarkista KP-numero")</f>
        <v>Tampere</v>
      </c>
      <c r="I1360" s="67">
        <v>879.62</v>
      </c>
      <c r="J1360" s="68"/>
      <c r="K1360" s="66">
        <v>440</v>
      </c>
      <c r="L1360" s="68" t="s">
        <v>239</v>
      </c>
    </row>
    <row r="1361" spans="1:12">
      <c r="A1361" s="63">
        <v>1600</v>
      </c>
      <c r="B1361" s="63" t="s">
        <v>6013</v>
      </c>
      <c r="C1361" s="64" t="s">
        <v>7373</v>
      </c>
      <c r="D1361" s="65">
        <v>42909</v>
      </c>
      <c r="E1361" s="66">
        <v>6</v>
      </c>
      <c r="F1361" s="66">
        <v>62</v>
      </c>
      <c r="G1361" s="66" t="str">
        <f>_xlfn.XLOOKUP(E1361,Kustannuspaikat!$A$3:$A$8,Kustannuspaikat!$B$3:$B$8,"Tarkista KP-numero")</f>
        <v>Muut palvelut</v>
      </c>
      <c r="H1361" s="66" t="str">
        <f>_xlfn.XLOOKUP(F1361,Kustannuspaikat!$C$3:$C$13,Kustannuspaikat!$D$3:$D$13,"Tarkista KP-numero")</f>
        <v>Tampere</v>
      </c>
      <c r="I1361" s="67">
        <v>597.79999999999995</v>
      </c>
      <c r="J1361" s="68"/>
      <c r="K1361" s="66">
        <v>2178</v>
      </c>
      <c r="L1361" s="68" t="s">
        <v>182</v>
      </c>
    </row>
    <row r="1362" spans="1:12">
      <c r="A1362" s="63">
        <v>1600</v>
      </c>
      <c r="B1362" s="63" t="s">
        <v>6013</v>
      </c>
      <c r="C1362" s="64" t="s">
        <v>7374</v>
      </c>
      <c r="D1362" s="65">
        <v>42909</v>
      </c>
      <c r="E1362" s="66">
        <v>6</v>
      </c>
      <c r="F1362" s="66">
        <v>61</v>
      </c>
      <c r="G1362" s="66" t="str">
        <f>_xlfn.XLOOKUP(E1362,Kustannuspaikat!$A$3:$A$8,Kustannuspaikat!$B$3:$B$8,"Tarkista KP-numero")</f>
        <v>Muut palvelut</v>
      </c>
      <c r="H1362" s="66" t="str">
        <f>_xlfn.XLOOKUP(F1362,Kustannuspaikat!$C$3:$C$13,Kustannuspaikat!$D$3:$D$13,"Tarkista KP-numero")</f>
        <v>Helsinki</v>
      </c>
      <c r="I1362" s="67">
        <v>866.2</v>
      </c>
      <c r="J1362" s="68"/>
      <c r="K1362" s="66">
        <v>2178</v>
      </c>
      <c r="L1362" s="68" t="s">
        <v>182</v>
      </c>
    </row>
    <row r="1363" spans="1:12">
      <c r="A1363" s="63">
        <v>1600</v>
      </c>
      <c r="B1363" s="63" t="s">
        <v>6013</v>
      </c>
      <c r="C1363" s="64" t="s">
        <v>7375</v>
      </c>
      <c r="D1363" s="65">
        <v>42909</v>
      </c>
      <c r="E1363" s="66">
        <v>6</v>
      </c>
      <c r="F1363" s="66">
        <v>62</v>
      </c>
      <c r="G1363" s="66" t="str">
        <f>_xlfn.XLOOKUP(E1363,Kustannuspaikat!$A$3:$A$8,Kustannuspaikat!$B$3:$B$8,"Tarkista KP-numero")</f>
        <v>Muut palvelut</v>
      </c>
      <c r="H1363" s="66" t="str">
        <f>_xlfn.XLOOKUP(F1363,Kustannuspaikat!$C$3:$C$13,Kustannuspaikat!$D$3:$D$13,"Tarkista KP-numero")</f>
        <v>Tampere</v>
      </c>
      <c r="I1363" s="67">
        <v>951.6</v>
      </c>
      <c r="J1363" s="68"/>
      <c r="K1363" s="66">
        <v>2077</v>
      </c>
      <c r="L1363" s="68" t="s">
        <v>186</v>
      </c>
    </row>
    <row r="1364" spans="1:12">
      <c r="A1364" s="63">
        <v>1600</v>
      </c>
      <c r="B1364" s="63" t="s">
        <v>6013</v>
      </c>
      <c r="C1364" s="64" t="s">
        <v>7376</v>
      </c>
      <c r="D1364" s="65">
        <v>42909</v>
      </c>
      <c r="E1364" s="66">
        <v>2</v>
      </c>
      <c r="F1364" s="66">
        <v>22</v>
      </c>
      <c r="G1364" s="66" t="str">
        <f>_xlfn.XLOOKUP(E1364,Kustannuspaikat!$A$3:$A$8,Kustannuspaikat!$B$3:$B$8,"Tarkista KP-numero")</f>
        <v>Konsultointi</v>
      </c>
      <c r="H1364" s="66" t="str">
        <f>_xlfn.XLOOKUP(F1364,Kustannuspaikat!$C$3:$C$13,Kustannuspaikat!$D$3:$D$13,"Tarkista KP-numero")</f>
        <v>Tampere</v>
      </c>
      <c r="I1364" s="67">
        <v>1135.82</v>
      </c>
      <c r="J1364" s="68"/>
      <c r="K1364" s="66">
        <v>2077</v>
      </c>
      <c r="L1364" s="68" t="s">
        <v>186</v>
      </c>
    </row>
    <row r="1365" spans="1:12">
      <c r="A1365" s="63">
        <v>1600</v>
      </c>
      <c r="B1365" s="63" t="s">
        <v>6013</v>
      </c>
      <c r="C1365" s="64" t="s">
        <v>7377</v>
      </c>
      <c r="D1365" s="65">
        <v>42909</v>
      </c>
      <c r="E1365" s="66">
        <v>3</v>
      </c>
      <c r="F1365" s="68"/>
      <c r="G1365" s="66" t="str">
        <f>_xlfn.XLOOKUP(E1365,Kustannuspaikat!$A$3:$A$8,Kustannuspaikat!$B$3:$B$8,"Tarkista KP-numero")</f>
        <v>Seminaarit</v>
      </c>
      <c r="H1365" s="66" t="str">
        <f>_xlfn.XLOOKUP(F1365,Kustannuspaikat!$C$3:$C$13,Kustannuspaikat!$D$3:$D$13,"Tarkista KP-numero")</f>
        <v>Tarkista KP-numero</v>
      </c>
      <c r="I1365" s="67">
        <v>73.2</v>
      </c>
      <c r="J1365" s="68"/>
      <c r="K1365" s="66">
        <v>949</v>
      </c>
      <c r="L1365" s="68" t="s">
        <v>208</v>
      </c>
    </row>
    <row r="1366" spans="1:12">
      <c r="A1366" s="63">
        <v>1600</v>
      </c>
      <c r="B1366" s="63" t="s">
        <v>6013</v>
      </c>
      <c r="C1366" s="64" t="s">
        <v>7378</v>
      </c>
      <c r="D1366" s="65">
        <v>42909</v>
      </c>
      <c r="E1366" s="66">
        <v>6</v>
      </c>
      <c r="F1366" s="66">
        <v>61</v>
      </c>
      <c r="G1366" s="66" t="str">
        <f>_xlfn.XLOOKUP(E1366,Kustannuspaikat!$A$3:$A$8,Kustannuspaikat!$B$3:$B$8,"Tarkista KP-numero")</f>
        <v>Muut palvelut</v>
      </c>
      <c r="H1366" s="66" t="str">
        <f>_xlfn.XLOOKUP(F1366,Kustannuspaikat!$C$3:$C$13,Kustannuspaikat!$D$3:$D$13,"Tarkista KP-numero")</f>
        <v>Helsinki</v>
      </c>
      <c r="I1366" s="67">
        <v>1903.2</v>
      </c>
      <c r="J1366" s="68"/>
      <c r="K1366" s="66">
        <v>949</v>
      </c>
      <c r="L1366" s="68" t="s">
        <v>208</v>
      </c>
    </row>
    <row r="1367" spans="1:12">
      <c r="A1367" s="63">
        <v>1600</v>
      </c>
      <c r="B1367" s="63" t="s">
        <v>6013</v>
      </c>
      <c r="C1367" s="64" t="s">
        <v>7379</v>
      </c>
      <c r="D1367" s="65">
        <v>42909</v>
      </c>
      <c r="E1367" s="66">
        <v>6</v>
      </c>
      <c r="F1367" s="66">
        <v>61</v>
      </c>
      <c r="G1367" s="66" t="str">
        <f>_xlfn.XLOOKUP(E1367,Kustannuspaikat!$A$3:$A$8,Kustannuspaikat!$B$3:$B$8,"Tarkista KP-numero")</f>
        <v>Muut palvelut</v>
      </c>
      <c r="H1367" s="66" t="str">
        <f>_xlfn.XLOOKUP(F1367,Kustannuspaikat!$C$3:$C$13,Kustannuspaikat!$D$3:$D$13,"Tarkista KP-numero")</f>
        <v>Helsinki</v>
      </c>
      <c r="I1367" s="67">
        <v>829.6</v>
      </c>
      <c r="J1367" s="68"/>
      <c r="K1367" s="66">
        <v>949</v>
      </c>
      <c r="L1367" s="68" t="s">
        <v>208</v>
      </c>
    </row>
    <row r="1368" spans="1:12">
      <c r="A1368" s="63">
        <v>1600</v>
      </c>
      <c r="B1368" s="63" t="s">
        <v>6013</v>
      </c>
      <c r="C1368" s="64" t="s">
        <v>7380</v>
      </c>
      <c r="D1368" s="65">
        <v>42909</v>
      </c>
      <c r="E1368" s="66">
        <v>6</v>
      </c>
      <c r="F1368" s="66">
        <v>61</v>
      </c>
      <c r="G1368" s="66" t="str">
        <f>_xlfn.XLOOKUP(E1368,Kustannuspaikat!$A$3:$A$8,Kustannuspaikat!$B$3:$B$8,"Tarkista KP-numero")</f>
        <v>Muut palvelut</v>
      </c>
      <c r="H1368" s="66" t="str">
        <f>_xlfn.XLOOKUP(F1368,Kustannuspaikat!$C$3:$C$13,Kustannuspaikat!$D$3:$D$13,"Tarkista KP-numero")</f>
        <v>Helsinki</v>
      </c>
      <c r="I1368" s="67">
        <v>7466.4</v>
      </c>
      <c r="J1368" s="68"/>
      <c r="K1368" s="66">
        <v>111</v>
      </c>
      <c r="L1368" s="68" t="s">
        <v>272</v>
      </c>
    </row>
    <row r="1369" spans="1:12">
      <c r="A1369" s="63">
        <v>1600</v>
      </c>
      <c r="B1369" s="63" t="s">
        <v>6013</v>
      </c>
      <c r="C1369" s="64" t="s">
        <v>7381</v>
      </c>
      <c r="D1369" s="65">
        <v>42909</v>
      </c>
      <c r="E1369" s="66">
        <v>3</v>
      </c>
      <c r="F1369" s="68"/>
      <c r="G1369" s="66" t="str">
        <f>_xlfn.XLOOKUP(E1369,Kustannuspaikat!$A$3:$A$8,Kustannuspaikat!$B$3:$B$8,"Tarkista KP-numero")</f>
        <v>Seminaarit</v>
      </c>
      <c r="H1369" s="66" t="str">
        <f>_xlfn.XLOOKUP(F1369,Kustannuspaikat!$C$3:$C$13,Kustannuspaikat!$D$3:$D$13,"Tarkista KP-numero")</f>
        <v>Tarkista KP-numero</v>
      </c>
      <c r="I1369" s="67">
        <v>219.6</v>
      </c>
      <c r="J1369" s="68"/>
      <c r="K1369" s="66">
        <v>1268</v>
      </c>
      <c r="L1369" s="68" t="s">
        <v>198</v>
      </c>
    </row>
    <row r="1370" spans="1:12">
      <c r="A1370" s="63">
        <v>1600</v>
      </c>
      <c r="B1370" s="63" t="s">
        <v>6013</v>
      </c>
      <c r="C1370" s="64" t="s">
        <v>7382</v>
      </c>
      <c r="D1370" s="65">
        <v>42909</v>
      </c>
      <c r="E1370" s="66">
        <v>6</v>
      </c>
      <c r="F1370" s="66">
        <v>62</v>
      </c>
      <c r="G1370" s="66" t="str">
        <f>_xlfn.XLOOKUP(E1370,Kustannuspaikat!$A$3:$A$8,Kustannuspaikat!$B$3:$B$8,"Tarkista KP-numero")</f>
        <v>Muut palvelut</v>
      </c>
      <c r="H1370" s="66" t="str">
        <f>_xlfn.XLOOKUP(F1370,Kustannuspaikat!$C$3:$C$13,Kustannuspaikat!$D$3:$D$13,"Tarkista KP-numero")</f>
        <v>Tampere</v>
      </c>
      <c r="I1370" s="67">
        <v>585.6</v>
      </c>
      <c r="J1370" s="68"/>
      <c r="K1370" s="66">
        <v>3081</v>
      </c>
      <c r="L1370" s="68" t="s">
        <v>153</v>
      </c>
    </row>
    <row r="1371" spans="1:12">
      <c r="A1371" s="63">
        <v>1600</v>
      </c>
      <c r="B1371" s="63" t="s">
        <v>6013</v>
      </c>
      <c r="C1371" s="64" t="s">
        <v>7383</v>
      </c>
      <c r="D1371" s="65">
        <v>42909</v>
      </c>
      <c r="E1371" s="66">
        <v>6</v>
      </c>
      <c r="F1371" s="66">
        <v>62</v>
      </c>
      <c r="G1371" s="66" t="str">
        <f>_xlfn.XLOOKUP(E1371,Kustannuspaikat!$A$3:$A$8,Kustannuspaikat!$B$3:$B$8,"Tarkista KP-numero")</f>
        <v>Muut palvelut</v>
      </c>
      <c r="H1371" s="66" t="str">
        <f>_xlfn.XLOOKUP(F1371,Kustannuspaikat!$C$3:$C$13,Kustannuspaikat!$D$3:$D$13,"Tarkista KP-numero")</f>
        <v>Tampere</v>
      </c>
      <c r="I1371" s="67">
        <v>634.4</v>
      </c>
      <c r="J1371" s="68"/>
      <c r="K1371" s="66">
        <v>3081</v>
      </c>
      <c r="L1371" s="68" t="s">
        <v>153</v>
      </c>
    </row>
    <row r="1372" spans="1:12">
      <c r="A1372" s="63">
        <v>1600</v>
      </c>
      <c r="B1372" s="63" t="s">
        <v>6013</v>
      </c>
      <c r="C1372" s="64" t="s">
        <v>7384</v>
      </c>
      <c r="D1372" s="65">
        <v>42909</v>
      </c>
      <c r="E1372" s="66">
        <v>2</v>
      </c>
      <c r="F1372" s="66">
        <v>22</v>
      </c>
      <c r="G1372" s="66" t="str">
        <f>_xlfn.XLOOKUP(E1372,Kustannuspaikat!$A$3:$A$8,Kustannuspaikat!$B$3:$B$8,"Tarkista KP-numero")</f>
        <v>Konsultointi</v>
      </c>
      <c r="H1372" s="66" t="str">
        <f>_xlfn.XLOOKUP(F1372,Kustannuspaikat!$C$3:$C$13,Kustannuspaikat!$D$3:$D$13,"Tarkista KP-numero")</f>
        <v>Tampere</v>
      </c>
      <c r="I1372" s="67">
        <v>1055.3</v>
      </c>
      <c r="J1372" s="68"/>
      <c r="K1372" s="66">
        <v>3081</v>
      </c>
      <c r="L1372" s="68" t="s">
        <v>153</v>
      </c>
    </row>
    <row r="1373" spans="1:12">
      <c r="A1373" s="63">
        <v>1600</v>
      </c>
      <c r="B1373" s="63" t="s">
        <v>6013</v>
      </c>
      <c r="C1373" s="64" t="s">
        <v>7385</v>
      </c>
      <c r="D1373" s="65">
        <v>42909</v>
      </c>
      <c r="E1373" s="66">
        <v>6</v>
      </c>
      <c r="F1373" s="66">
        <v>62</v>
      </c>
      <c r="G1373" s="66" t="str">
        <f>_xlfn.XLOOKUP(E1373,Kustannuspaikat!$A$3:$A$8,Kustannuspaikat!$B$3:$B$8,"Tarkista KP-numero")</f>
        <v>Muut palvelut</v>
      </c>
      <c r="H1373" s="66" t="str">
        <f>_xlfn.XLOOKUP(F1373,Kustannuspaikat!$C$3:$C$13,Kustannuspaikat!$D$3:$D$13,"Tarkista KP-numero")</f>
        <v>Tampere</v>
      </c>
      <c r="I1373" s="67">
        <v>819.84</v>
      </c>
      <c r="J1373" s="68"/>
      <c r="K1373" s="66">
        <v>3126</v>
      </c>
      <c r="L1373" s="68" t="s">
        <v>150</v>
      </c>
    </row>
    <row r="1374" spans="1:12">
      <c r="A1374" s="63">
        <v>1600</v>
      </c>
      <c r="B1374" s="63" t="s">
        <v>6013</v>
      </c>
      <c r="C1374" s="64" t="s">
        <v>7386</v>
      </c>
      <c r="D1374" s="65">
        <v>42909</v>
      </c>
      <c r="E1374" s="66">
        <v>1</v>
      </c>
      <c r="F1374" s="66">
        <v>12</v>
      </c>
      <c r="G1374" s="66" t="str">
        <f>_xlfn.XLOOKUP(E1374,Kustannuspaikat!$A$3:$A$8,Kustannuspaikat!$B$3:$B$8,"Tarkista KP-numero")</f>
        <v>Kirjanpito</v>
      </c>
      <c r="H1374" s="66" t="str">
        <f>_xlfn.XLOOKUP(F1374,Kustannuspaikat!$C$3:$C$13,Kustannuspaikat!$D$3:$D$13,"Tarkista KP-numero")</f>
        <v>Tampere</v>
      </c>
      <c r="I1374" s="67">
        <v>891.82</v>
      </c>
      <c r="J1374" s="68"/>
      <c r="K1374" s="66">
        <v>3077</v>
      </c>
      <c r="L1374" s="68" t="s">
        <v>154</v>
      </c>
    </row>
    <row r="1375" spans="1:12">
      <c r="A1375" s="63">
        <v>1600</v>
      </c>
      <c r="B1375" s="63" t="s">
        <v>6013</v>
      </c>
      <c r="C1375" s="64" t="s">
        <v>7387</v>
      </c>
      <c r="D1375" s="65">
        <v>42909</v>
      </c>
      <c r="E1375" s="66">
        <v>2</v>
      </c>
      <c r="F1375" s="66">
        <v>22</v>
      </c>
      <c r="G1375" s="66" t="str">
        <f>_xlfn.XLOOKUP(E1375,Kustannuspaikat!$A$3:$A$8,Kustannuspaikat!$B$3:$B$8,"Tarkista KP-numero")</f>
        <v>Konsultointi</v>
      </c>
      <c r="H1375" s="66" t="str">
        <f>_xlfn.XLOOKUP(F1375,Kustannuspaikat!$C$3:$C$13,Kustannuspaikat!$D$3:$D$13,"Tarkista KP-numero")</f>
        <v>Tampere</v>
      </c>
      <c r="I1375" s="67">
        <v>1622.6</v>
      </c>
      <c r="J1375" s="68"/>
      <c r="K1375" s="66">
        <v>3077</v>
      </c>
      <c r="L1375" s="68" t="s">
        <v>154</v>
      </c>
    </row>
    <row r="1376" spans="1:12">
      <c r="A1376" s="63">
        <v>1600</v>
      </c>
      <c r="B1376" s="63" t="s">
        <v>6013</v>
      </c>
      <c r="C1376" s="64" t="s">
        <v>7388</v>
      </c>
      <c r="D1376" s="65">
        <v>42909</v>
      </c>
      <c r="E1376" s="66">
        <v>6</v>
      </c>
      <c r="F1376" s="66">
        <v>61</v>
      </c>
      <c r="G1376" s="66" t="str">
        <f>_xlfn.XLOOKUP(E1376,Kustannuspaikat!$A$3:$A$8,Kustannuspaikat!$B$3:$B$8,"Tarkista KP-numero")</f>
        <v>Muut palvelut</v>
      </c>
      <c r="H1376" s="66" t="str">
        <f>_xlfn.XLOOKUP(F1376,Kustannuspaikat!$C$3:$C$13,Kustannuspaikat!$D$3:$D$13,"Tarkista KP-numero")</f>
        <v>Helsinki</v>
      </c>
      <c r="I1376" s="67">
        <v>1575.12</v>
      </c>
      <c r="J1376" s="68"/>
      <c r="K1376" s="66">
        <v>3077</v>
      </c>
      <c r="L1376" s="68" t="s">
        <v>154</v>
      </c>
    </row>
    <row r="1377" spans="1:12">
      <c r="A1377" s="63">
        <v>1600</v>
      </c>
      <c r="B1377" s="63" t="s">
        <v>6013</v>
      </c>
      <c r="C1377" s="64" t="s">
        <v>7389</v>
      </c>
      <c r="D1377" s="65">
        <v>42909</v>
      </c>
      <c r="E1377" s="66">
        <v>6</v>
      </c>
      <c r="F1377" s="66">
        <v>62</v>
      </c>
      <c r="G1377" s="66" t="str">
        <f>_xlfn.XLOOKUP(E1377,Kustannuspaikat!$A$3:$A$8,Kustannuspaikat!$B$3:$B$8,"Tarkista KP-numero")</f>
        <v>Muut palvelut</v>
      </c>
      <c r="H1377" s="66" t="str">
        <f>_xlfn.XLOOKUP(F1377,Kustannuspaikat!$C$3:$C$13,Kustannuspaikat!$D$3:$D$13,"Tarkista KP-numero")</f>
        <v>Tampere</v>
      </c>
      <c r="I1377" s="67">
        <v>829.6</v>
      </c>
      <c r="J1377" s="68"/>
      <c r="K1377" s="66">
        <v>2951</v>
      </c>
      <c r="L1377" s="68" t="s">
        <v>157</v>
      </c>
    </row>
    <row r="1378" spans="1:12">
      <c r="A1378" s="63">
        <v>1600</v>
      </c>
      <c r="B1378" s="63" t="s">
        <v>6013</v>
      </c>
      <c r="C1378" s="64" t="s">
        <v>7390</v>
      </c>
      <c r="D1378" s="65">
        <v>42909</v>
      </c>
      <c r="E1378" s="66">
        <v>2</v>
      </c>
      <c r="F1378" s="66">
        <v>22</v>
      </c>
      <c r="G1378" s="66" t="str">
        <f>_xlfn.XLOOKUP(E1378,Kustannuspaikat!$A$3:$A$8,Kustannuspaikat!$B$3:$B$8,"Tarkista KP-numero")</f>
        <v>Konsultointi</v>
      </c>
      <c r="H1378" s="66" t="str">
        <f>_xlfn.XLOOKUP(F1378,Kustannuspaikat!$C$3:$C$13,Kustannuspaikat!$D$3:$D$13,"Tarkista KP-numero")</f>
        <v>Tampere</v>
      </c>
      <c r="I1378" s="67">
        <v>3246.42</v>
      </c>
      <c r="J1378" s="68"/>
      <c r="K1378" s="66">
        <v>2951</v>
      </c>
      <c r="L1378" s="68" t="s">
        <v>157</v>
      </c>
    </row>
    <row r="1379" spans="1:12">
      <c r="A1379" s="63">
        <v>1600</v>
      </c>
      <c r="B1379" s="63" t="s">
        <v>6013</v>
      </c>
      <c r="C1379" s="64" t="s">
        <v>7391</v>
      </c>
      <c r="D1379" s="65">
        <v>42909</v>
      </c>
      <c r="E1379" s="66">
        <v>3</v>
      </c>
      <c r="F1379" s="68"/>
      <c r="G1379" s="66" t="str">
        <f>_xlfn.XLOOKUP(E1379,Kustannuspaikat!$A$3:$A$8,Kustannuspaikat!$B$3:$B$8,"Tarkista KP-numero")</f>
        <v>Seminaarit</v>
      </c>
      <c r="H1379" s="66" t="str">
        <f>_xlfn.XLOOKUP(F1379,Kustannuspaikat!$C$3:$C$13,Kustannuspaikat!$D$3:$D$13,"Tarkista KP-numero")</f>
        <v>Tarkista KP-numero</v>
      </c>
      <c r="I1379" s="67">
        <v>219.6</v>
      </c>
      <c r="J1379" s="68"/>
      <c r="K1379" s="66">
        <v>2951</v>
      </c>
      <c r="L1379" s="68" t="s">
        <v>157</v>
      </c>
    </row>
    <row r="1380" spans="1:12">
      <c r="A1380" s="63">
        <v>1600</v>
      </c>
      <c r="B1380" s="63" t="s">
        <v>6013</v>
      </c>
      <c r="C1380" s="64" t="s">
        <v>7392</v>
      </c>
      <c r="D1380" s="65">
        <v>42916</v>
      </c>
      <c r="E1380" s="66">
        <v>3</v>
      </c>
      <c r="F1380" s="68"/>
      <c r="G1380" s="66" t="str">
        <f>_xlfn.XLOOKUP(E1380,Kustannuspaikat!$A$3:$A$8,Kustannuspaikat!$B$3:$B$8,"Tarkista KP-numero")</f>
        <v>Seminaarit</v>
      </c>
      <c r="H1380" s="66" t="str">
        <f>_xlfn.XLOOKUP(F1380,Kustannuspaikat!$C$3:$C$13,Kustannuspaikat!$D$3:$D$13,"Tarkista KP-numero")</f>
        <v>Tarkista KP-numero</v>
      </c>
      <c r="I1380" s="67">
        <v>122</v>
      </c>
      <c r="J1380" s="68"/>
      <c r="K1380" s="66">
        <v>93</v>
      </c>
      <c r="L1380" s="68" t="s">
        <v>282</v>
      </c>
    </row>
    <row r="1381" spans="1:12">
      <c r="A1381" s="63">
        <v>1600</v>
      </c>
      <c r="B1381" s="63" t="s">
        <v>6013</v>
      </c>
      <c r="C1381" s="64" t="s">
        <v>7393</v>
      </c>
      <c r="D1381" s="65">
        <v>42916</v>
      </c>
      <c r="E1381" s="66">
        <v>1</v>
      </c>
      <c r="F1381" s="66">
        <v>12</v>
      </c>
      <c r="G1381" s="66" t="str">
        <f>_xlfn.XLOOKUP(E1381,Kustannuspaikat!$A$3:$A$8,Kustannuspaikat!$B$3:$B$8,"Tarkista KP-numero")</f>
        <v>Kirjanpito</v>
      </c>
      <c r="H1381" s="66" t="str">
        <f>_xlfn.XLOOKUP(F1381,Kustannuspaikat!$C$3:$C$13,Kustannuspaikat!$D$3:$D$13,"Tarkista KP-numero")</f>
        <v>Tampere</v>
      </c>
      <c r="I1381" s="67">
        <v>1676.28</v>
      </c>
      <c r="J1381" s="68"/>
      <c r="K1381" s="66">
        <v>133</v>
      </c>
      <c r="L1381" s="68" t="s">
        <v>269</v>
      </c>
    </row>
    <row r="1382" spans="1:12">
      <c r="A1382" s="63">
        <v>1600</v>
      </c>
      <c r="B1382" s="63" t="s">
        <v>6013</v>
      </c>
      <c r="C1382" s="64" t="s">
        <v>7394</v>
      </c>
      <c r="D1382" s="65">
        <v>42916</v>
      </c>
      <c r="E1382" s="66">
        <v>2</v>
      </c>
      <c r="F1382" s="66">
        <v>22</v>
      </c>
      <c r="G1382" s="66" t="str">
        <f>_xlfn.XLOOKUP(E1382,Kustannuspaikat!$A$3:$A$8,Kustannuspaikat!$B$3:$B$8,"Tarkista KP-numero")</f>
        <v>Konsultointi</v>
      </c>
      <c r="H1382" s="66" t="str">
        <f>_xlfn.XLOOKUP(F1382,Kustannuspaikat!$C$3:$C$13,Kustannuspaikat!$D$3:$D$13,"Tarkista KP-numero")</f>
        <v>Tampere</v>
      </c>
      <c r="I1382" s="67">
        <v>1830</v>
      </c>
      <c r="J1382" s="68"/>
      <c r="K1382" s="66">
        <v>296</v>
      </c>
      <c r="L1382" s="68" t="s">
        <v>248</v>
      </c>
    </row>
    <row r="1383" spans="1:12">
      <c r="A1383" s="63">
        <v>1600</v>
      </c>
      <c r="B1383" s="63" t="s">
        <v>6013</v>
      </c>
      <c r="C1383" s="64" t="s">
        <v>7395</v>
      </c>
      <c r="D1383" s="65">
        <v>42916</v>
      </c>
      <c r="E1383" s="66">
        <v>2</v>
      </c>
      <c r="F1383" s="66">
        <v>22</v>
      </c>
      <c r="G1383" s="66" t="str">
        <f>_xlfn.XLOOKUP(E1383,Kustannuspaikat!$A$3:$A$8,Kustannuspaikat!$B$3:$B$8,"Tarkista KP-numero")</f>
        <v>Konsultointi</v>
      </c>
      <c r="H1383" s="66" t="str">
        <f>_xlfn.XLOOKUP(F1383,Kustannuspaikat!$C$3:$C$13,Kustannuspaikat!$D$3:$D$13,"Tarkista KP-numero")</f>
        <v>Tampere</v>
      </c>
      <c r="I1383" s="67">
        <v>610</v>
      </c>
      <c r="J1383" s="68"/>
      <c r="K1383" s="66">
        <v>870</v>
      </c>
      <c r="L1383" s="68" t="s">
        <v>211</v>
      </c>
    </row>
    <row r="1384" spans="1:12">
      <c r="A1384" s="63">
        <v>1600</v>
      </c>
      <c r="B1384" s="63" t="s">
        <v>6013</v>
      </c>
      <c r="C1384" s="64" t="s">
        <v>7396</v>
      </c>
      <c r="D1384" s="65">
        <v>42916</v>
      </c>
      <c r="E1384" s="66">
        <v>1</v>
      </c>
      <c r="F1384" s="66">
        <v>12</v>
      </c>
      <c r="G1384" s="66" t="str">
        <f>_xlfn.XLOOKUP(E1384,Kustannuspaikat!$A$3:$A$8,Kustannuspaikat!$B$3:$B$8,"Tarkista KP-numero")</f>
        <v>Kirjanpito</v>
      </c>
      <c r="H1384" s="66" t="str">
        <f>_xlfn.XLOOKUP(F1384,Kustannuspaikat!$C$3:$C$13,Kustannuspaikat!$D$3:$D$13,"Tarkista KP-numero")</f>
        <v>Tampere</v>
      </c>
      <c r="I1384" s="67">
        <v>2013</v>
      </c>
      <c r="J1384" s="68"/>
      <c r="K1384" s="66">
        <v>978</v>
      </c>
      <c r="L1384" s="68" t="s">
        <v>206</v>
      </c>
    </row>
    <row r="1385" spans="1:12">
      <c r="A1385" s="63">
        <v>1600</v>
      </c>
      <c r="B1385" s="63" t="s">
        <v>6013</v>
      </c>
      <c r="C1385" s="64" t="s">
        <v>7397</v>
      </c>
      <c r="D1385" s="65">
        <v>42916</v>
      </c>
      <c r="E1385" s="66">
        <v>3</v>
      </c>
      <c r="F1385" s="68"/>
      <c r="G1385" s="66" t="str">
        <f>_xlfn.XLOOKUP(E1385,Kustannuspaikat!$A$3:$A$8,Kustannuspaikat!$B$3:$B$8,"Tarkista KP-numero")</f>
        <v>Seminaarit</v>
      </c>
      <c r="H1385" s="66" t="str">
        <f>_xlfn.XLOOKUP(F1385,Kustannuspaikat!$C$3:$C$13,Kustannuspaikat!$D$3:$D$13,"Tarkista KP-numero")</f>
        <v>Tarkista KP-numero</v>
      </c>
      <c r="I1385" s="67">
        <v>219.6</v>
      </c>
      <c r="J1385" s="68"/>
      <c r="K1385" s="66">
        <v>2094</v>
      </c>
      <c r="L1385" s="68" t="s">
        <v>184</v>
      </c>
    </row>
    <row r="1386" spans="1:12">
      <c r="A1386" s="63">
        <v>1600</v>
      </c>
      <c r="B1386" s="63" t="s">
        <v>6013</v>
      </c>
      <c r="C1386" s="64" t="s">
        <v>7398</v>
      </c>
      <c r="D1386" s="65">
        <v>42916</v>
      </c>
      <c r="E1386" s="66">
        <v>1</v>
      </c>
      <c r="F1386" s="66">
        <v>12</v>
      </c>
      <c r="G1386" s="66" t="str">
        <f>_xlfn.XLOOKUP(E1386,Kustannuspaikat!$A$3:$A$8,Kustannuspaikat!$B$3:$B$8,"Tarkista KP-numero")</f>
        <v>Kirjanpito</v>
      </c>
      <c r="H1386" s="66" t="str">
        <f>_xlfn.XLOOKUP(F1386,Kustannuspaikat!$C$3:$C$13,Kustannuspaikat!$D$3:$D$13,"Tarkista KP-numero")</f>
        <v>Tampere</v>
      </c>
      <c r="I1386" s="67">
        <v>1256.5999999999999</v>
      </c>
      <c r="J1386" s="68"/>
      <c r="K1386" s="66">
        <v>2188</v>
      </c>
      <c r="L1386" s="68" t="s">
        <v>181</v>
      </c>
    </row>
    <row r="1387" spans="1:12">
      <c r="A1387" s="63">
        <v>1600</v>
      </c>
      <c r="B1387" s="63" t="s">
        <v>6013</v>
      </c>
      <c r="C1387" s="64" t="s">
        <v>7399</v>
      </c>
      <c r="D1387" s="65">
        <v>42916</v>
      </c>
      <c r="E1387" s="66">
        <v>1</v>
      </c>
      <c r="F1387" s="66">
        <v>12</v>
      </c>
      <c r="G1387" s="66" t="str">
        <f>_xlfn.XLOOKUP(E1387,Kustannuspaikat!$A$3:$A$8,Kustannuspaikat!$B$3:$B$8,"Tarkista KP-numero")</f>
        <v>Kirjanpito</v>
      </c>
      <c r="H1387" s="66" t="str">
        <f>_xlfn.XLOOKUP(F1387,Kustannuspaikat!$C$3:$C$13,Kustannuspaikat!$D$3:$D$13,"Tarkista KP-numero")</f>
        <v>Tampere</v>
      </c>
      <c r="I1387" s="67">
        <v>1759.24</v>
      </c>
      <c r="J1387" s="68"/>
      <c r="K1387" s="66">
        <v>2188</v>
      </c>
      <c r="L1387" s="68" t="s">
        <v>181</v>
      </c>
    </row>
    <row r="1388" spans="1:12">
      <c r="A1388" s="63">
        <v>1600</v>
      </c>
      <c r="B1388" s="63" t="s">
        <v>6013</v>
      </c>
      <c r="C1388" s="64" t="s">
        <v>7400</v>
      </c>
      <c r="D1388" s="65">
        <v>42916</v>
      </c>
      <c r="E1388" s="66">
        <v>2</v>
      </c>
      <c r="F1388" s="66">
        <v>21</v>
      </c>
      <c r="G1388" s="66" t="str">
        <f>_xlfn.XLOOKUP(E1388,Kustannuspaikat!$A$3:$A$8,Kustannuspaikat!$B$3:$B$8,"Tarkista KP-numero")</f>
        <v>Konsultointi</v>
      </c>
      <c r="H1388" s="66" t="str">
        <f>_xlfn.XLOOKUP(F1388,Kustannuspaikat!$C$3:$C$13,Kustannuspaikat!$D$3:$D$13,"Tarkista KP-numero")</f>
        <v>Helsinki</v>
      </c>
      <c r="I1388" s="67">
        <v>2957.08</v>
      </c>
      <c r="J1388" s="68"/>
      <c r="K1388" s="66">
        <v>1126</v>
      </c>
      <c r="L1388" s="68" t="s">
        <v>201</v>
      </c>
    </row>
    <row r="1389" spans="1:12">
      <c r="A1389" s="63">
        <v>1600</v>
      </c>
      <c r="B1389" s="63" t="s">
        <v>6013</v>
      </c>
      <c r="C1389" s="64" t="s">
        <v>7401</v>
      </c>
      <c r="D1389" s="65">
        <v>42916</v>
      </c>
      <c r="E1389" s="66">
        <v>1</v>
      </c>
      <c r="F1389" s="66">
        <v>11</v>
      </c>
      <c r="G1389" s="66" t="str">
        <f>_xlfn.XLOOKUP(E1389,Kustannuspaikat!$A$3:$A$8,Kustannuspaikat!$B$3:$B$8,"Tarkista KP-numero")</f>
        <v>Kirjanpito</v>
      </c>
      <c r="H1389" s="66" t="str">
        <f>_xlfn.XLOOKUP(F1389,Kustannuspaikat!$C$3:$C$13,Kustannuspaikat!$D$3:$D$13,"Tarkista KP-numero")</f>
        <v>Helsinki</v>
      </c>
      <c r="I1389" s="67">
        <v>5490</v>
      </c>
      <c r="J1389" s="68"/>
      <c r="K1389" s="66">
        <v>1126</v>
      </c>
      <c r="L1389" s="68" t="s">
        <v>201</v>
      </c>
    </row>
    <row r="1390" spans="1:12">
      <c r="A1390" s="63">
        <v>1600</v>
      </c>
      <c r="B1390" s="63" t="s">
        <v>6013</v>
      </c>
      <c r="C1390" s="64" t="s">
        <v>7402</v>
      </c>
      <c r="D1390" s="65">
        <v>42916</v>
      </c>
      <c r="E1390" s="66">
        <v>2</v>
      </c>
      <c r="F1390" s="66">
        <v>22</v>
      </c>
      <c r="G1390" s="66" t="str">
        <f>_xlfn.XLOOKUP(E1390,Kustannuspaikat!$A$3:$A$8,Kustannuspaikat!$B$3:$B$8,"Tarkista KP-numero")</f>
        <v>Konsultointi</v>
      </c>
      <c r="H1390" s="66" t="str">
        <f>_xlfn.XLOOKUP(F1390,Kustannuspaikat!$C$3:$C$13,Kustannuspaikat!$D$3:$D$13,"Tarkista KP-numero")</f>
        <v>Tampere</v>
      </c>
      <c r="I1390" s="67">
        <v>1073.5999999999999</v>
      </c>
      <c r="J1390" s="68"/>
      <c r="K1390" s="66">
        <v>1126</v>
      </c>
      <c r="L1390" s="68" t="s">
        <v>201</v>
      </c>
    </row>
    <row r="1391" spans="1:12">
      <c r="A1391" s="63">
        <v>1600</v>
      </c>
      <c r="B1391" s="63" t="s">
        <v>6013</v>
      </c>
      <c r="C1391" s="64" t="s">
        <v>7403</v>
      </c>
      <c r="D1391" s="65">
        <v>42916</v>
      </c>
      <c r="E1391" s="66">
        <v>2</v>
      </c>
      <c r="F1391" s="66">
        <v>22</v>
      </c>
      <c r="G1391" s="66" t="str">
        <f>_xlfn.XLOOKUP(E1391,Kustannuspaikat!$A$3:$A$8,Kustannuspaikat!$B$3:$B$8,"Tarkista KP-numero")</f>
        <v>Konsultointi</v>
      </c>
      <c r="H1391" s="66" t="str">
        <f>_xlfn.XLOOKUP(F1391,Kustannuspaikat!$C$3:$C$13,Kustannuspaikat!$D$3:$D$13,"Tarkista KP-numero")</f>
        <v>Tampere</v>
      </c>
      <c r="I1391" s="67">
        <v>1073.5999999999999</v>
      </c>
      <c r="J1391" s="68"/>
      <c r="K1391" s="66">
        <v>1126</v>
      </c>
      <c r="L1391" s="68" t="s">
        <v>201</v>
      </c>
    </row>
    <row r="1392" spans="1:12">
      <c r="A1392" s="63">
        <v>1600</v>
      </c>
      <c r="B1392" s="63" t="s">
        <v>6013</v>
      </c>
      <c r="C1392" s="64" t="s">
        <v>7404</v>
      </c>
      <c r="D1392" s="65">
        <v>42916</v>
      </c>
      <c r="E1392" s="66">
        <v>2</v>
      </c>
      <c r="F1392" s="66">
        <v>22</v>
      </c>
      <c r="G1392" s="66" t="str">
        <f>_xlfn.XLOOKUP(E1392,Kustannuspaikat!$A$3:$A$8,Kustannuspaikat!$B$3:$B$8,"Tarkista KP-numero")</f>
        <v>Konsultointi</v>
      </c>
      <c r="H1392" s="66" t="str">
        <f>_xlfn.XLOOKUP(F1392,Kustannuspaikat!$C$3:$C$13,Kustannuspaikat!$D$3:$D$13,"Tarkista KP-numero")</f>
        <v>Tampere</v>
      </c>
      <c r="I1392" s="67">
        <v>1342</v>
      </c>
      <c r="J1392" s="68"/>
      <c r="K1392" s="66">
        <v>1511</v>
      </c>
      <c r="L1392" s="68" t="s">
        <v>194</v>
      </c>
    </row>
    <row r="1393" spans="1:12">
      <c r="A1393" s="63">
        <v>1600</v>
      </c>
      <c r="B1393" s="63" t="s">
        <v>6013</v>
      </c>
      <c r="C1393" s="64" t="s">
        <v>7405</v>
      </c>
      <c r="D1393" s="65">
        <v>42916</v>
      </c>
      <c r="E1393" s="66">
        <v>1</v>
      </c>
      <c r="F1393" s="66">
        <v>12</v>
      </c>
      <c r="G1393" s="66" t="str">
        <f>_xlfn.XLOOKUP(E1393,Kustannuspaikat!$A$3:$A$8,Kustannuspaikat!$B$3:$B$8,"Tarkista KP-numero")</f>
        <v>Kirjanpito</v>
      </c>
      <c r="H1393" s="66" t="str">
        <f>_xlfn.XLOOKUP(F1393,Kustannuspaikat!$C$3:$C$13,Kustannuspaikat!$D$3:$D$13,"Tarkista KP-numero")</f>
        <v>Tampere</v>
      </c>
      <c r="I1393" s="67">
        <v>2013</v>
      </c>
      <c r="J1393" s="68"/>
      <c r="K1393" s="66">
        <v>1511</v>
      </c>
      <c r="L1393" s="68" t="s">
        <v>194</v>
      </c>
    </row>
    <row r="1394" spans="1:12">
      <c r="A1394" s="63">
        <v>1600</v>
      </c>
      <c r="B1394" s="63" t="s">
        <v>6013</v>
      </c>
      <c r="C1394" s="64" t="s">
        <v>7406</v>
      </c>
      <c r="D1394" s="65">
        <v>42916</v>
      </c>
      <c r="E1394" s="66">
        <v>1</v>
      </c>
      <c r="F1394" s="66">
        <v>12</v>
      </c>
      <c r="G1394" s="66" t="str">
        <f>_xlfn.XLOOKUP(E1394,Kustannuspaikat!$A$3:$A$8,Kustannuspaikat!$B$3:$B$8,"Tarkista KP-numero")</f>
        <v>Kirjanpito</v>
      </c>
      <c r="H1394" s="66" t="str">
        <f>_xlfn.XLOOKUP(F1394,Kustannuspaikat!$C$3:$C$13,Kustannuspaikat!$D$3:$D$13,"Tarkista KP-numero")</f>
        <v>Tampere</v>
      </c>
      <c r="I1394" s="67">
        <v>2514.42</v>
      </c>
      <c r="J1394" s="68"/>
      <c r="K1394" s="66">
        <v>1511</v>
      </c>
      <c r="L1394" s="68" t="s">
        <v>194</v>
      </c>
    </row>
    <row r="1395" spans="1:12">
      <c r="A1395" s="63">
        <v>1600</v>
      </c>
      <c r="B1395" s="63" t="s">
        <v>6013</v>
      </c>
      <c r="C1395" s="64" t="s">
        <v>7407</v>
      </c>
      <c r="D1395" s="65">
        <v>42916</v>
      </c>
      <c r="E1395" s="66">
        <v>2</v>
      </c>
      <c r="F1395" s="66">
        <v>22</v>
      </c>
      <c r="G1395" s="66" t="str">
        <f>_xlfn.XLOOKUP(E1395,Kustannuspaikat!$A$3:$A$8,Kustannuspaikat!$B$3:$B$8,"Tarkista KP-numero")</f>
        <v>Konsultointi</v>
      </c>
      <c r="H1395" s="66" t="str">
        <f>_xlfn.XLOOKUP(F1395,Kustannuspaikat!$C$3:$C$13,Kustannuspaikat!$D$3:$D$13,"Tarkista KP-numero")</f>
        <v>Tampere</v>
      </c>
      <c r="I1395" s="67">
        <v>488</v>
      </c>
      <c r="J1395" s="68"/>
      <c r="K1395" s="66">
        <v>1511</v>
      </c>
      <c r="L1395" s="68" t="s">
        <v>194</v>
      </c>
    </row>
    <row r="1396" spans="1:12">
      <c r="A1396" s="63">
        <v>1600</v>
      </c>
      <c r="B1396" s="63" t="s">
        <v>6013</v>
      </c>
      <c r="C1396" s="64" t="s">
        <v>7408</v>
      </c>
      <c r="D1396" s="65">
        <v>42916</v>
      </c>
      <c r="E1396" s="66">
        <v>6</v>
      </c>
      <c r="F1396" s="66">
        <v>61</v>
      </c>
      <c r="G1396" s="66" t="str">
        <f>_xlfn.XLOOKUP(E1396,Kustannuspaikat!$A$3:$A$8,Kustannuspaikat!$B$3:$B$8,"Tarkista KP-numero")</f>
        <v>Muut palvelut</v>
      </c>
      <c r="H1396" s="66" t="str">
        <f>_xlfn.XLOOKUP(F1396,Kustannuspaikat!$C$3:$C$13,Kustannuspaikat!$D$3:$D$13,"Tarkista KP-numero")</f>
        <v>Helsinki</v>
      </c>
      <c r="I1396" s="67">
        <v>5490</v>
      </c>
      <c r="J1396" s="68"/>
      <c r="K1396" s="66">
        <v>1511</v>
      </c>
      <c r="L1396" s="68" t="s">
        <v>194</v>
      </c>
    </row>
    <row r="1397" spans="1:12">
      <c r="A1397" s="63">
        <v>1600</v>
      </c>
      <c r="B1397" s="63" t="s">
        <v>6013</v>
      </c>
      <c r="C1397" s="64" t="s">
        <v>7409</v>
      </c>
      <c r="D1397" s="65">
        <v>42916</v>
      </c>
      <c r="E1397" s="66">
        <v>2</v>
      </c>
      <c r="F1397" s="66">
        <v>22</v>
      </c>
      <c r="G1397" s="66" t="str">
        <f>_xlfn.XLOOKUP(E1397,Kustannuspaikat!$A$3:$A$8,Kustannuspaikat!$B$3:$B$8,"Tarkista KP-numero")</f>
        <v>Konsultointi</v>
      </c>
      <c r="H1397" s="66" t="str">
        <f>_xlfn.XLOOKUP(F1397,Kustannuspaikat!$C$3:$C$13,Kustannuspaikat!$D$3:$D$13,"Tarkista KP-numero")</f>
        <v>Tampere</v>
      </c>
      <c r="I1397" s="67">
        <v>488</v>
      </c>
      <c r="J1397" s="68"/>
      <c r="K1397" s="66">
        <v>1119</v>
      </c>
      <c r="L1397" s="68" t="s">
        <v>202</v>
      </c>
    </row>
    <row r="1398" spans="1:12">
      <c r="A1398" s="63">
        <v>1600</v>
      </c>
      <c r="B1398" s="63" t="s">
        <v>6013</v>
      </c>
      <c r="C1398" s="64" t="s">
        <v>7410</v>
      </c>
      <c r="D1398" s="65">
        <v>42916</v>
      </c>
      <c r="E1398" s="66">
        <v>2</v>
      </c>
      <c r="F1398" s="66">
        <v>22</v>
      </c>
      <c r="G1398" s="66" t="str">
        <f>_xlfn.XLOOKUP(E1398,Kustannuspaikat!$A$3:$A$8,Kustannuspaikat!$B$3:$B$8,"Tarkista KP-numero")</f>
        <v>Konsultointi</v>
      </c>
      <c r="H1398" s="66" t="str">
        <f>_xlfn.XLOOKUP(F1398,Kustannuspaikat!$C$3:$C$13,Kustannuspaikat!$D$3:$D$13,"Tarkista KP-numero")</f>
        <v>Tampere</v>
      </c>
      <c r="I1398" s="67">
        <v>488</v>
      </c>
      <c r="J1398" s="68"/>
      <c r="K1398" s="66">
        <v>1119</v>
      </c>
      <c r="L1398" s="68" t="s">
        <v>202</v>
      </c>
    </row>
    <row r="1399" spans="1:12">
      <c r="A1399" s="63">
        <v>1600</v>
      </c>
      <c r="B1399" s="63" t="s">
        <v>6013</v>
      </c>
      <c r="C1399" s="64" t="s">
        <v>7411</v>
      </c>
      <c r="D1399" s="65">
        <v>42916</v>
      </c>
      <c r="E1399" s="66">
        <v>3</v>
      </c>
      <c r="F1399" s="68"/>
      <c r="G1399" s="66" t="str">
        <f>_xlfn.XLOOKUP(E1399,Kustannuspaikat!$A$3:$A$8,Kustannuspaikat!$B$3:$B$8,"Tarkista KP-numero")</f>
        <v>Seminaarit</v>
      </c>
      <c r="H1399" s="66" t="str">
        <f>_xlfn.XLOOKUP(F1399,Kustannuspaikat!$C$3:$C$13,Kustannuspaikat!$D$3:$D$13,"Tarkista KP-numero")</f>
        <v>Tarkista KP-numero</v>
      </c>
      <c r="I1399" s="67">
        <v>146.4</v>
      </c>
      <c r="J1399" s="68"/>
      <c r="K1399" s="66">
        <v>1119</v>
      </c>
      <c r="L1399" s="68" t="s">
        <v>202</v>
      </c>
    </row>
    <row r="1400" spans="1:12">
      <c r="A1400" s="63">
        <v>1600</v>
      </c>
      <c r="B1400" s="63" t="s">
        <v>6013</v>
      </c>
      <c r="C1400" s="64" t="s">
        <v>7412</v>
      </c>
      <c r="D1400" s="65">
        <v>42916</v>
      </c>
      <c r="E1400" s="66">
        <v>3</v>
      </c>
      <c r="F1400" s="68"/>
      <c r="G1400" s="66" t="str">
        <f>_xlfn.XLOOKUP(E1400,Kustannuspaikat!$A$3:$A$8,Kustannuspaikat!$B$3:$B$8,"Tarkista KP-numero")</f>
        <v>Seminaarit</v>
      </c>
      <c r="H1400" s="66" t="str">
        <f>_xlfn.XLOOKUP(F1400,Kustannuspaikat!$C$3:$C$13,Kustannuspaikat!$D$3:$D$13,"Tarkista KP-numero")</f>
        <v>Tarkista KP-numero</v>
      </c>
      <c r="I1400" s="67">
        <v>244</v>
      </c>
      <c r="J1400" s="68"/>
      <c r="K1400" s="66">
        <v>1119</v>
      </c>
      <c r="L1400" s="68" t="s">
        <v>202</v>
      </c>
    </row>
    <row r="1401" spans="1:12">
      <c r="A1401" s="63">
        <v>1600</v>
      </c>
      <c r="B1401" s="63" t="s">
        <v>6013</v>
      </c>
      <c r="C1401" s="64" t="s">
        <v>7413</v>
      </c>
      <c r="D1401" s="65">
        <v>42916</v>
      </c>
      <c r="E1401" s="66">
        <v>2</v>
      </c>
      <c r="F1401" s="66">
        <v>22</v>
      </c>
      <c r="G1401" s="66" t="str">
        <f>_xlfn.XLOOKUP(E1401,Kustannuspaikat!$A$3:$A$8,Kustannuspaikat!$B$3:$B$8,"Tarkista KP-numero")</f>
        <v>Konsultointi</v>
      </c>
      <c r="H1401" s="66" t="str">
        <f>_xlfn.XLOOKUP(F1401,Kustannuspaikat!$C$3:$C$13,Kustannuspaikat!$D$3:$D$13,"Tarkista KP-numero")</f>
        <v>Tampere</v>
      </c>
      <c r="I1401" s="67">
        <v>1073.5999999999999</v>
      </c>
      <c r="J1401" s="68"/>
      <c r="K1401" s="66">
        <v>1119</v>
      </c>
      <c r="L1401" s="68" t="s">
        <v>202</v>
      </c>
    </row>
    <row r="1402" spans="1:12">
      <c r="A1402" s="63">
        <v>1600</v>
      </c>
      <c r="B1402" s="63" t="s">
        <v>6013</v>
      </c>
      <c r="C1402" s="64" t="s">
        <v>7414</v>
      </c>
      <c r="D1402" s="65">
        <v>42916</v>
      </c>
      <c r="E1402" s="66">
        <v>1</v>
      </c>
      <c r="F1402" s="66">
        <v>12</v>
      </c>
      <c r="G1402" s="66" t="str">
        <f>_xlfn.XLOOKUP(E1402,Kustannuspaikat!$A$3:$A$8,Kustannuspaikat!$B$3:$B$8,"Tarkista KP-numero")</f>
        <v>Kirjanpito</v>
      </c>
      <c r="H1402" s="66" t="str">
        <f>_xlfn.XLOOKUP(F1402,Kustannuspaikat!$C$3:$C$13,Kustannuspaikat!$D$3:$D$13,"Tarkista KP-numero")</f>
        <v>Tampere</v>
      </c>
      <c r="I1402" s="67">
        <v>1165.0999999999999</v>
      </c>
      <c r="J1402" s="68"/>
      <c r="K1402" s="66">
        <v>100</v>
      </c>
      <c r="L1402" s="68" t="s">
        <v>280</v>
      </c>
    </row>
    <row r="1403" spans="1:12">
      <c r="A1403" s="63">
        <v>1600</v>
      </c>
      <c r="B1403" s="63" t="s">
        <v>6013</v>
      </c>
      <c r="C1403" s="64" t="s">
        <v>7415</v>
      </c>
      <c r="D1403" s="65">
        <v>42916</v>
      </c>
      <c r="E1403" s="66">
        <v>1</v>
      </c>
      <c r="F1403" s="66">
        <v>12</v>
      </c>
      <c r="G1403" s="66" t="str">
        <f>_xlfn.XLOOKUP(E1403,Kustannuspaikat!$A$3:$A$8,Kustannuspaikat!$B$3:$B$8,"Tarkista KP-numero")</f>
        <v>Kirjanpito</v>
      </c>
      <c r="H1403" s="66" t="str">
        <f>_xlfn.XLOOKUP(F1403,Kustannuspaikat!$C$3:$C$13,Kustannuspaikat!$D$3:$D$13,"Tarkista KP-numero")</f>
        <v>Tampere</v>
      </c>
      <c r="I1403" s="67">
        <v>777.14</v>
      </c>
      <c r="J1403" s="68"/>
      <c r="K1403" s="66">
        <v>100</v>
      </c>
      <c r="L1403" s="68" t="s">
        <v>280</v>
      </c>
    </row>
    <row r="1404" spans="1:12">
      <c r="A1404" s="63">
        <v>1600</v>
      </c>
      <c r="B1404" s="63" t="s">
        <v>6013</v>
      </c>
      <c r="C1404" s="64" t="s">
        <v>7416</v>
      </c>
      <c r="D1404" s="65">
        <v>42916</v>
      </c>
      <c r="E1404" s="66">
        <v>1</v>
      </c>
      <c r="F1404" s="66">
        <v>12</v>
      </c>
      <c r="G1404" s="66" t="str">
        <f>_xlfn.XLOOKUP(E1404,Kustannuspaikat!$A$3:$A$8,Kustannuspaikat!$B$3:$B$8,"Tarkista KP-numero")</f>
        <v>Kirjanpito</v>
      </c>
      <c r="H1404" s="66" t="str">
        <f>_xlfn.XLOOKUP(F1404,Kustannuspaikat!$C$3:$C$13,Kustannuspaikat!$D$3:$D$13,"Tarkista KP-numero")</f>
        <v>Tampere</v>
      </c>
      <c r="I1404" s="67">
        <v>1005.28</v>
      </c>
      <c r="J1404" s="68"/>
      <c r="K1404" s="66">
        <v>346</v>
      </c>
      <c r="L1404" s="68" t="s">
        <v>244</v>
      </c>
    </row>
    <row r="1405" spans="1:12">
      <c r="A1405" s="63">
        <v>1600</v>
      </c>
      <c r="B1405" s="63" t="s">
        <v>6013</v>
      </c>
      <c r="C1405" s="64" t="s">
        <v>7417</v>
      </c>
      <c r="D1405" s="65">
        <v>42916</v>
      </c>
      <c r="E1405" s="66">
        <v>1</v>
      </c>
      <c r="F1405" s="66">
        <v>12</v>
      </c>
      <c r="G1405" s="66" t="str">
        <f>_xlfn.XLOOKUP(E1405,Kustannuspaikat!$A$3:$A$8,Kustannuspaikat!$B$3:$B$8,"Tarkista KP-numero")</f>
        <v>Kirjanpito</v>
      </c>
      <c r="H1405" s="66" t="str">
        <f>_xlfn.XLOOKUP(F1405,Kustannuspaikat!$C$3:$C$13,Kustannuspaikat!$D$3:$D$13,"Tarkista KP-numero")</f>
        <v>Tampere</v>
      </c>
      <c r="I1405" s="67">
        <v>838.14</v>
      </c>
      <c r="J1405" s="68"/>
      <c r="K1405" s="66">
        <v>515</v>
      </c>
      <c r="L1405" s="68" t="s">
        <v>234</v>
      </c>
    </row>
    <row r="1406" spans="1:12">
      <c r="A1406" s="63">
        <v>1600</v>
      </c>
      <c r="B1406" s="63" t="s">
        <v>6013</v>
      </c>
      <c r="C1406" s="64" t="s">
        <v>7418</v>
      </c>
      <c r="D1406" s="65">
        <v>42916</v>
      </c>
      <c r="E1406" s="66">
        <v>1</v>
      </c>
      <c r="F1406" s="66">
        <v>12</v>
      </c>
      <c r="G1406" s="66" t="str">
        <f>_xlfn.XLOOKUP(E1406,Kustannuspaikat!$A$3:$A$8,Kustannuspaikat!$B$3:$B$8,"Tarkista KP-numero")</f>
        <v>Kirjanpito</v>
      </c>
      <c r="H1406" s="66" t="str">
        <f>_xlfn.XLOOKUP(F1406,Kustannuspaikat!$C$3:$C$13,Kustannuspaikat!$D$3:$D$13,"Tarkista KP-numero")</f>
        <v>Tampere</v>
      </c>
      <c r="I1406" s="67">
        <v>854</v>
      </c>
      <c r="J1406" s="68"/>
      <c r="K1406" s="66">
        <v>515</v>
      </c>
      <c r="L1406" s="68" t="s">
        <v>234</v>
      </c>
    </row>
    <row r="1407" spans="1:12">
      <c r="A1407" s="63">
        <v>1600</v>
      </c>
      <c r="B1407" s="63" t="s">
        <v>6013</v>
      </c>
      <c r="C1407" s="64" t="s">
        <v>7419</v>
      </c>
      <c r="D1407" s="65">
        <v>42916</v>
      </c>
      <c r="E1407" s="66">
        <v>1</v>
      </c>
      <c r="F1407" s="66">
        <v>12</v>
      </c>
      <c r="G1407" s="66" t="str">
        <f>_xlfn.XLOOKUP(E1407,Kustannuspaikat!$A$3:$A$8,Kustannuspaikat!$B$3:$B$8,"Tarkista KP-numero")</f>
        <v>Kirjanpito</v>
      </c>
      <c r="H1407" s="66" t="str">
        <f>_xlfn.XLOOKUP(F1407,Kustannuspaikat!$C$3:$C$13,Kustannuspaikat!$D$3:$D$13,"Tarkista KP-numero")</f>
        <v>Tampere</v>
      </c>
      <c r="I1407" s="67">
        <v>2514.42</v>
      </c>
      <c r="J1407" s="68"/>
      <c r="K1407" s="66">
        <v>2803</v>
      </c>
      <c r="L1407" s="68" t="s">
        <v>163</v>
      </c>
    </row>
    <row r="1408" spans="1:12">
      <c r="A1408" s="63">
        <v>1600</v>
      </c>
      <c r="B1408" s="63" t="s">
        <v>6013</v>
      </c>
      <c r="C1408" s="64" t="s">
        <v>7420</v>
      </c>
      <c r="D1408" s="65">
        <v>42916</v>
      </c>
      <c r="E1408" s="66">
        <v>1</v>
      </c>
      <c r="F1408" s="66">
        <v>12</v>
      </c>
      <c r="G1408" s="66" t="str">
        <f>_xlfn.XLOOKUP(E1408,Kustannuspaikat!$A$3:$A$8,Kustannuspaikat!$B$3:$B$8,"Tarkista KP-numero")</f>
        <v>Kirjanpito</v>
      </c>
      <c r="H1408" s="66" t="str">
        <f>_xlfn.XLOOKUP(F1408,Kustannuspaikat!$C$3:$C$13,Kustannuspaikat!$D$3:$D$13,"Tarkista KP-numero")</f>
        <v>Tampere</v>
      </c>
      <c r="I1408" s="67">
        <v>879.62</v>
      </c>
      <c r="J1408" s="68"/>
      <c r="K1408" s="66">
        <v>2628</v>
      </c>
      <c r="L1408" s="68" t="s">
        <v>167</v>
      </c>
    </row>
    <row r="1409" spans="1:12">
      <c r="A1409" s="63">
        <v>1600</v>
      </c>
      <c r="B1409" s="63" t="s">
        <v>6013</v>
      </c>
      <c r="C1409" s="64" t="s">
        <v>7421</v>
      </c>
      <c r="D1409" s="65">
        <v>42916</v>
      </c>
      <c r="E1409" s="66">
        <v>1</v>
      </c>
      <c r="F1409" s="66">
        <v>12</v>
      </c>
      <c r="G1409" s="66" t="str">
        <f>_xlfn.XLOOKUP(E1409,Kustannuspaikat!$A$3:$A$8,Kustannuspaikat!$B$3:$B$8,"Tarkista KP-numero")</f>
        <v>Kirjanpito</v>
      </c>
      <c r="H1409" s="66" t="str">
        <f>_xlfn.XLOOKUP(F1409,Kustannuspaikat!$C$3:$C$13,Kustannuspaikat!$D$3:$D$13,"Tarkista KP-numero")</f>
        <v>Tampere</v>
      </c>
      <c r="I1409" s="67">
        <v>2562</v>
      </c>
      <c r="J1409" s="68"/>
      <c r="K1409" s="66">
        <v>2628</v>
      </c>
      <c r="L1409" s="68" t="s">
        <v>167</v>
      </c>
    </row>
    <row r="1410" spans="1:12">
      <c r="A1410" s="63">
        <v>1600</v>
      </c>
      <c r="B1410" s="63" t="s">
        <v>6013</v>
      </c>
      <c r="C1410" s="64" t="s">
        <v>7422</v>
      </c>
      <c r="D1410" s="65">
        <v>42916</v>
      </c>
      <c r="E1410" s="66">
        <v>3</v>
      </c>
      <c r="F1410" s="68"/>
      <c r="G1410" s="66" t="str">
        <f>_xlfn.XLOOKUP(E1410,Kustannuspaikat!$A$3:$A$8,Kustannuspaikat!$B$3:$B$8,"Tarkista KP-numero")</f>
        <v>Seminaarit</v>
      </c>
      <c r="H1410" s="66" t="str">
        <f>_xlfn.XLOOKUP(F1410,Kustannuspaikat!$C$3:$C$13,Kustannuspaikat!$D$3:$D$13,"Tarkista KP-numero")</f>
        <v>Tarkista KP-numero</v>
      </c>
      <c r="I1410" s="67">
        <v>219.6</v>
      </c>
      <c r="J1410" s="68"/>
      <c r="K1410" s="66">
        <v>2628</v>
      </c>
      <c r="L1410" s="68" t="s">
        <v>167</v>
      </c>
    </row>
    <row r="1411" spans="1:12">
      <c r="A1411" s="63">
        <v>1600</v>
      </c>
      <c r="B1411" s="63" t="s">
        <v>6013</v>
      </c>
      <c r="C1411" s="64" t="s">
        <v>7423</v>
      </c>
      <c r="D1411" s="65">
        <v>42916</v>
      </c>
      <c r="E1411" s="66">
        <v>6</v>
      </c>
      <c r="F1411" s="66">
        <v>61</v>
      </c>
      <c r="G1411" s="66" t="str">
        <f>_xlfn.XLOOKUP(E1411,Kustannuspaikat!$A$3:$A$8,Kustannuspaikat!$B$3:$B$8,"Tarkista KP-numero")</f>
        <v>Muut palvelut</v>
      </c>
      <c r="H1411" s="66" t="str">
        <f>_xlfn.XLOOKUP(F1411,Kustannuspaikat!$C$3:$C$13,Kustannuspaikat!$D$3:$D$13,"Tarkista KP-numero")</f>
        <v>Helsinki</v>
      </c>
      <c r="I1411" s="67">
        <v>3416</v>
      </c>
      <c r="J1411" s="68"/>
      <c r="K1411" s="66">
        <v>3107</v>
      </c>
      <c r="L1411" s="68" t="s">
        <v>151</v>
      </c>
    </row>
    <row r="1412" spans="1:12">
      <c r="A1412" s="63">
        <v>1600</v>
      </c>
      <c r="B1412" s="63" t="s">
        <v>6013</v>
      </c>
      <c r="C1412" s="64" t="s">
        <v>7424</v>
      </c>
      <c r="D1412" s="65">
        <v>42916</v>
      </c>
      <c r="E1412" s="66">
        <v>3</v>
      </c>
      <c r="F1412" s="68"/>
      <c r="G1412" s="66" t="str">
        <f>_xlfn.XLOOKUP(E1412,Kustannuspaikat!$A$3:$A$8,Kustannuspaikat!$B$3:$B$8,"Tarkista KP-numero")</f>
        <v>Seminaarit</v>
      </c>
      <c r="H1412" s="66" t="str">
        <f>_xlfn.XLOOKUP(F1412,Kustannuspaikat!$C$3:$C$13,Kustannuspaikat!$D$3:$D$13,"Tarkista KP-numero")</f>
        <v>Tarkista KP-numero</v>
      </c>
      <c r="I1412" s="67">
        <v>219.6</v>
      </c>
      <c r="J1412" s="68"/>
      <c r="K1412" s="66">
        <v>3107</v>
      </c>
      <c r="L1412" s="68" t="s">
        <v>151</v>
      </c>
    </row>
    <row r="1413" spans="1:12">
      <c r="A1413" s="63">
        <v>1600</v>
      </c>
      <c r="B1413" s="63" t="s">
        <v>6013</v>
      </c>
      <c r="C1413" s="64" t="s">
        <v>7425</v>
      </c>
      <c r="D1413" s="65">
        <v>42916</v>
      </c>
      <c r="E1413" s="66">
        <v>2</v>
      </c>
      <c r="F1413" s="66">
        <v>22</v>
      </c>
      <c r="G1413" s="66" t="str">
        <f>_xlfn.XLOOKUP(E1413,Kustannuspaikat!$A$3:$A$8,Kustannuspaikat!$B$3:$B$8,"Tarkista KP-numero")</f>
        <v>Konsultointi</v>
      </c>
      <c r="H1413" s="66" t="str">
        <f>_xlfn.XLOOKUP(F1413,Kustannuspaikat!$C$3:$C$13,Kustannuspaikat!$D$3:$D$13,"Tarkista KP-numero")</f>
        <v>Tampere</v>
      </c>
      <c r="I1413" s="67">
        <v>1187.06</v>
      </c>
      <c r="J1413" s="68"/>
      <c r="K1413" s="66">
        <v>2457</v>
      </c>
      <c r="L1413" s="68" t="s">
        <v>173</v>
      </c>
    </row>
    <row r="1414" spans="1:12">
      <c r="A1414" s="63">
        <v>1600</v>
      </c>
      <c r="B1414" s="63" t="s">
        <v>6013</v>
      </c>
      <c r="C1414" s="64" t="s">
        <v>7426</v>
      </c>
      <c r="D1414" s="65">
        <v>42916</v>
      </c>
      <c r="E1414" s="66">
        <v>1</v>
      </c>
      <c r="F1414" s="66">
        <v>12</v>
      </c>
      <c r="G1414" s="66" t="str">
        <f>_xlfn.XLOOKUP(E1414,Kustannuspaikat!$A$3:$A$8,Kustannuspaikat!$B$3:$B$8,"Tarkista KP-numero")</f>
        <v>Kirjanpito</v>
      </c>
      <c r="H1414" s="66" t="str">
        <f>_xlfn.XLOOKUP(F1414,Kustannuspaikat!$C$3:$C$13,Kustannuspaikat!$D$3:$D$13,"Tarkista KP-numero")</f>
        <v>Tampere</v>
      </c>
      <c r="I1414" s="67">
        <v>1011.38</v>
      </c>
      <c r="J1414" s="68"/>
      <c r="K1414" s="66">
        <v>2457</v>
      </c>
      <c r="L1414" s="68" t="s">
        <v>173</v>
      </c>
    </row>
    <row r="1415" spans="1:12">
      <c r="A1415" s="63">
        <v>1600</v>
      </c>
      <c r="B1415" s="63" t="s">
        <v>6013</v>
      </c>
      <c r="C1415" s="64" t="s">
        <v>7427</v>
      </c>
      <c r="D1415" s="65">
        <v>42916</v>
      </c>
      <c r="E1415" s="66">
        <v>1</v>
      </c>
      <c r="F1415" s="66">
        <v>12</v>
      </c>
      <c r="G1415" s="66" t="str">
        <f>_xlfn.XLOOKUP(E1415,Kustannuspaikat!$A$3:$A$8,Kustannuspaikat!$B$3:$B$8,"Tarkista KP-numero")</f>
        <v>Kirjanpito</v>
      </c>
      <c r="H1415" s="66" t="str">
        <f>_xlfn.XLOOKUP(F1415,Kustannuspaikat!$C$3:$C$13,Kustannuspaikat!$D$3:$D$13,"Tarkista KP-numero")</f>
        <v>Tampere</v>
      </c>
      <c r="I1415" s="67">
        <v>879.62</v>
      </c>
      <c r="J1415" s="68"/>
      <c r="K1415" s="66">
        <v>811</v>
      </c>
      <c r="L1415" s="68" t="s">
        <v>214</v>
      </c>
    </row>
    <row r="1416" spans="1:12">
      <c r="A1416" s="63">
        <v>1600</v>
      </c>
      <c r="B1416" s="63" t="s">
        <v>6013</v>
      </c>
      <c r="C1416" s="64" t="s">
        <v>7428</v>
      </c>
      <c r="D1416" s="65">
        <v>42916</v>
      </c>
      <c r="E1416" s="66">
        <v>1</v>
      </c>
      <c r="F1416" s="66">
        <v>11</v>
      </c>
      <c r="G1416" s="66" t="str">
        <f>_xlfn.XLOOKUP(E1416,Kustannuspaikat!$A$3:$A$8,Kustannuspaikat!$B$3:$B$8,"Tarkista KP-numero")</f>
        <v>Kirjanpito</v>
      </c>
      <c r="H1416" s="66" t="str">
        <f>_xlfn.XLOOKUP(F1416,Kustannuspaikat!$C$3:$C$13,Kustannuspaikat!$D$3:$D$13,"Tarkista KP-numero")</f>
        <v>Helsinki</v>
      </c>
      <c r="I1416" s="67">
        <v>14747.36</v>
      </c>
      <c r="J1416" s="68"/>
      <c r="K1416" s="66">
        <v>1391</v>
      </c>
      <c r="L1416" s="68" t="s">
        <v>196</v>
      </c>
    </row>
    <row r="1417" spans="1:12">
      <c r="A1417" s="63">
        <v>1600</v>
      </c>
      <c r="B1417" s="63" t="s">
        <v>6013</v>
      </c>
      <c r="C1417" s="64" t="s">
        <v>7429</v>
      </c>
      <c r="D1417" s="65">
        <v>42916</v>
      </c>
      <c r="E1417" s="66">
        <v>1</v>
      </c>
      <c r="F1417" s="66">
        <v>12</v>
      </c>
      <c r="G1417" s="66" t="str">
        <f>_xlfn.XLOOKUP(E1417,Kustannuspaikat!$A$3:$A$8,Kustannuspaikat!$B$3:$B$8,"Tarkista KP-numero")</f>
        <v>Kirjanpito</v>
      </c>
      <c r="H1417" s="66" t="str">
        <f>_xlfn.XLOOKUP(F1417,Kustannuspaikat!$C$3:$C$13,Kustannuspaikat!$D$3:$D$13,"Tarkista KP-numero")</f>
        <v>Tampere</v>
      </c>
      <c r="I1417" s="67">
        <v>1409.1</v>
      </c>
      <c r="J1417" s="68"/>
      <c r="K1417" s="66">
        <v>2432</v>
      </c>
      <c r="L1417" s="68" t="s">
        <v>176</v>
      </c>
    </row>
    <row r="1418" spans="1:12">
      <c r="A1418" s="63">
        <v>1600</v>
      </c>
      <c r="B1418" s="63" t="s">
        <v>6013</v>
      </c>
      <c r="C1418" s="64" t="s">
        <v>7430</v>
      </c>
      <c r="D1418" s="65">
        <v>42916</v>
      </c>
      <c r="E1418" s="66">
        <v>2</v>
      </c>
      <c r="F1418" s="66">
        <v>22</v>
      </c>
      <c r="G1418" s="66" t="str">
        <f>_xlfn.XLOOKUP(E1418,Kustannuspaikat!$A$3:$A$8,Kustannuspaikat!$B$3:$B$8,"Tarkista KP-numero")</f>
        <v>Konsultointi</v>
      </c>
      <c r="H1418" s="66" t="str">
        <f>_xlfn.XLOOKUP(F1418,Kustannuspaikat!$C$3:$C$13,Kustannuspaikat!$D$3:$D$13,"Tarkista KP-numero")</f>
        <v>Tampere</v>
      </c>
      <c r="I1418" s="67">
        <v>1272.46</v>
      </c>
      <c r="J1418" s="68"/>
      <c r="K1418" s="66">
        <v>611</v>
      </c>
      <c r="L1418" s="68" t="s">
        <v>227</v>
      </c>
    </row>
    <row r="1419" spans="1:12">
      <c r="A1419" s="63">
        <v>1600</v>
      </c>
      <c r="B1419" s="63" t="s">
        <v>6013</v>
      </c>
      <c r="C1419" s="64" t="s">
        <v>7431</v>
      </c>
      <c r="D1419" s="65">
        <v>42916</v>
      </c>
      <c r="E1419" s="66">
        <v>1</v>
      </c>
      <c r="F1419" s="66">
        <v>12</v>
      </c>
      <c r="G1419" s="66" t="str">
        <f>_xlfn.XLOOKUP(E1419,Kustannuspaikat!$A$3:$A$8,Kustannuspaikat!$B$3:$B$8,"Tarkista KP-numero")</f>
        <v>Kirjanpito</v>
      </c>
      <c r="H1419" s="66" t="str">
        <f>_xlfn.XLOOKUP(F1419,Kustannuspaikat!$C$3:$C$13,Kustannuspaikat!$D$3:$D$13,"Tarkista KP-numero")</f>
        <v>Tampere</v>
      </c>
      <c r="I1419" s="67">
        <v>1586</v>
      </c>
      <c r="J1419" s="68"/>
      <c r="K1419" s="66">
        <v>2178</v>
      </c>
      <c r="L1419" s="68" t="s">
        <v>182</v>
      </c>
    </row>
    <row r="1420" spans="1:12">
      <c r="A1420" s="63">
        <v>1600</v>
      </c>
      <c r="B1420" s="63" t="s">
        <v>6013</v>
      </c>
      <c r="C1420" s="64" t="s">
        <v>7432</v>
      </c>
      <c r="D1420" s="65">
        <v>42916</v>
      </c>
      <c r="E1420" s="66">
        <v>2</v>
      </c>
      <c r="F1420" s="66">
        <v>22</v>
      </c>
      <c r="G1420" s="66" t="str">
        <f>_xlfn.XLOOKUP(E1420,Kustannuspaikat!$A$3:$A$8,Kustannuspaikat!$B$3:$B$8,"Tarkista KP-numero")</f>
        <v>Konsultointi</v>
      </c>
      <c r="H1420" s="66" t="str">
        <f>_xlfn.XLOOKUP(F1420,Kustannuspaikat!$C$3:$C$13,Kustannuspaikat!$D$3:$D$13,"Tarkista KP-numero")</f>
        <v>Tampere</v>
      </c>
      <c r="I1420" s="67">
        <v>1456.68</v>
      </c>
      <c r="J1420" s="68"/>
      <c r="K1420" s="66">
        <v>2178</v>
      </c>
      <c r="L1420" s="68" t="s">
        <v>182</v>
      </c>
    </row>
    <row r="1421" spans="1:12">
      <c r="A1421" s="63">
        <v>1600</v>
      </c>
      <c r="B1421" s="63" t="s">
        <v>6013</v>
      </c>
      <c r="C1421" s="64" t="s">
        <v>7433</v>
      </c>
      <c r="D1421" s="65">
        <v>42916</v>
      </c>
      <c r="E1421" s="66">
        <v>2</v>
      </c>
      <c r="F1421" s="66">
        <v>22</v>
      </c>
      <c r="G1421" s="66" t="str">
        <f>_xlfn.XLOOKUP(E1421,Kustannuspaikat!$A$3:$A$8,Kustannuspaikat!$B$3:$B$8,"Tarkista KP-numero")</f>
        <v>Konsultointi</v>
      </c>
      <c r="H1421" s="66" t="str">
        <f>_xlfn.XLOOKUP(F1421,Kustannuspaikat!$C$3:$C$13,Kustannuspaikat!$D$3:$D$13,"Tarkista KP-numero")</f>
        <v>Tampere</v>
      </c>
      <c r="I1421" s="67">
        <v>971.12</v>
      </c>
      <c r="J1421" s="68"/>
      <c r="K1421" s="66">
        <v>2178</v>
      </c>
      <c r="L1421" s="68" t="s">
        <v>182</v>
      </c>
    </row>
    <row r="1422" spans="1:12">
      <c r="A1422" s="63">
        <v>1600</v>
      </c>
      <c r="B1422" s="63" t="s">
        <v>6013</v>
      </c>
      <c r="C1422" s="64" t="s">
        <v>7434</v>
      </c>
      <c r="D1422" s="65">
        <v>42916</v>
      </c>
      <c r="E1422" s="66">
        <v>2</v>
      </c>
      <c r="F1422" s="66">
        <v>21</v>
      </c>
      <c r="G1422" s="66" t="str">
        <f>_xlfn.XLOOKUP(E1422,Kustannuspaikat!$A$3:$A$8,Kustannuspaikat!$B$3:$B$8,"Tarkista KP-numero")</f>
        <v>Konsultointi</v>
      </c>
      <c r="H1422" s="66" t="str">
        <f>_xlfn.XLOOKUP(F1422,Kustannuspaikat!$C$3:$C$13,Kustannuspaikat!$D$3:$D$13,"Tarkista KP-numero")</f>
        <v>Helsinki</v>
      </c>
      <c r="I1422" s="67">
        <v>4636</v>
      </c>
      <c r="J1422" s="68"/>
      <c r="K1422" s="66">
        <v>2341</v>
      </c>
      <c r="L1422" s="68" t="s">
        <v>177</v>
      </c>
    </row>
    <row r="1423" spans="1:12">
      <c r="A1423" s="63">
        <v>1600</v>
      </c>
      <c r="B1423" s="63" t="s">
        <v>6013</v>
      </c>
      <c r="C1423" s="64" t="s">
        <v>7435</v>
      </c>
      <c r="D1423" s="65">
        <v>42916</v>
      </c>
      <c r="E1423" s="66">
        <v>2</v>
      </c>
      <c r="F1423" s="66">
        <v>21</v>
      </c>
      <c r="G1423" s="66" t="str">
        <f>_xlfn.XLOOKUP(E1423,Kustannuspaikat!$A$3:$A$8,Kustannuspaikat!$B$3:$B$8,"Tarkista KP-numero")</f>
        <v>Konsultointi</v>
      </c>
      <c r="H1423" s="66" t="str">
        <f>_xlfn.XLOOKUP(F1423,Kustannuspaikat!$C$3:$C$13,Kustannuspaikat!$D$3:$D$13,"Tarkista KP-numero")</f>
        <v>Helsinki</v>
      </c>
      <c r="I1423" s="67">
        <v>722.82</v>
      </c>
      <c r="J1423" s="68"/>
      <c r="K1423" s="66">
        <v>2341</v>
      </c>
      <c r="L1423" s="68" t="s">
        <v>177</v>
      </c>
    </row>
    <row r="1424" spans="1:12">
      <c r="A1424" s="63">
        <v>1600</v>
      </c>
      <c r="B1424" s="63" t="s">
        <v>6013</v>
      </c>
      <c r="C1424" s="64" t="s">
        <v>7436</v>
      </c>
      <c r="D1424" s="65">
        <v>42916</v>
      </c>
      <c r="E1424" s="66">
        <v>2</v>
      </c>
      <c r="F1424" s="66">
        <v>22</v>
      </c>
      <c r="G1424" s="66" t="str">
        <f>_xlfn.XLOOKUP(E1424,Kustannuspaikat!$A$3:$A$8,Kustannuspaikat!$B$3:$B$8,"Tarkista KP-numero")</f>
        <v>Konsultointi</v>
      </c>
      <c r="H1424" s="66" t="str">
        <f>_xlfn.XLOOKUP(F1424,Kustannuspaikat!$C$3:$C$13,Kustannuspaikat!$D$3:$D$13,"Tarkista KP-numero")</f>
        <v>Tampere</v>
      </c>
      <c r="I1424" s="67">
        <v>610</v>
      </c>
      <c r="J1424" s="68"/>
      <c r="K1424" s="66">
        <v>2341</v>
      </c>
      <c r="L1424" s="68" t="s">
        <v>177</v>
      </c>
    </row>
    <row r="1425" spans="1:12">
      <c r="A1425" s="63">
        <v>1600</v>
      </c>
      <c r="B1425" s="63" t="s">
        <v>6013</v>
      </c>
      <c r="C1425" s="64" t="s">
        <v>7437</v>
      </c>
      <c r="D1425" s="65">
        <v>42916</v>
      </c>
      <c r="E1425" s="66">
        <v>1</v>
      </c>
      <c r="F1425" s="66">
        <v>12</v>
      </c>
      <c r="G1425" s="66" t="str">
        <f>_xlfn.XLOOKUP(E1425,Kustannuspaikat!$A$3:$A$8,Kustannuspaikat!$B$3:$B$8,"Tarkista KP-numero")</f>
        <v>Kirjanpito</v>
      </c>
      <c r="H1425" s="66" t="str">
        <f>_xlfn.XLOOKUP(F1425,Kustannuspaikat!$C$3:$C$13,Kustannuspaikat!$D$3:$D$13,"Tarkista KP-numero")</f>
        <v>Tampere</v>
      </c>
      <c r="I1425" s="67">
        <v>879.62</v>
      </c>
      <c r="J1425" s="68"/>
      <c r="K1425" s="66">
        <v>2341</v>
      </c>
      <c r="L1425" s="68" t="s">
        <v>177</v>
      </c>
    </row>
    <row r="1426" spans="1:12">
      <c r="A1426" s="63">
        <v>1600</v>
      </c>
      <c r="B1426" s="63" t="s">
        <v>6013</v>
      </c>
      <c r="C1426" s="64" t="s">
        <v>7438</v>
      </c>
      <c r="D1426" s="65">
        <v>42916</v>
      </c>
      <c r="E1426" s="66">
        <v>6</v>
      </c>
      <c r="F1426" s="66">
        <v>61</v>
      </c>
      <c r="G1426" s="66" t="str">
        <f>_xlfn.XLOOKUP(E1426,Kustannuspaikat!$A$3:$A$8,Kustannuspaikat!$B$3:$B$8,"Tarkista KP-numero")</f>
        <v>Muut palvelut</v>
      </c>
      <c r="H1426" s="66" t="str">
        <f>_xlfn.XLOOKUP(F1426,Kustannuspaikat!$C$3:$C$13,Kustannuspaikat!$D$3:$D$13,"Tarkista KP-numero")</f>
        <v>Helsinki</v>
      </c>
      <c r="I1426" s="67">
        <v>2976.8</v>
      </c>
      <c r="J1426" s="68"/>
      <c r="K1426" s="66">
        <v>212</v>
      </c>
      <c r="L1426" s="68" t="s">
        <v>260</v>
      </c>
    </row>
    <row r="1427" spans="1:12">
      <c r="A1427" s="63">
        <v>1600</v>
      </c>
      <c r="B1427" s="63" t="s">
        <v>6013</v>
      </c>
      <c r="C1427" s="64" t="s">
        <v>7439</v>
      </c>
      <c r="D1427" s="65">
        <v>42916</v>
      </c>
      <c r="E1427" s="66">
        <v>1</v>
      </c>
      <c r="F1427" s="66">
        <v>12</v>
      </c>
      <c r="G1427" s="66" t="str">
        <f>_xlfn.XLOOKUP(E1427,Kustannuspaikat!$A$3:$A$8,Kustannuspaikat!$B$3:$B$8,"Tarkista KP-numero")</f>
        <v>Kirjanpito</v>
      </c>
      <c r="H1427" s="66" t="str">
        <f>_xlfn.XLOOKUP(F1427,Kustannuspaikat!$C$3:$C$13,Kustannuspaikat!$D$3:$D$13,"Tarkista KP-numero")</f>
        <v>Tampere</v>
      </c>
      <c r="I1427" s="68"/>
      <c r="J1427" s="67">
        <v>-1011.38</v>
      </c>
      <c r="K1427" s="66">
        <v>212</v>
      </c>
      <c r="L1427" s="68" t="s">
        <v>260</v>
      </c>
    </row>
    <row r="1428" spans="1:12">
      <c r="A1428" s="63">
        <v>1600</v>
      </c>
      <c r="B1428" s="63" t="s">
        <v>6013</v>
      </c>
      <c r="C1428" s="64" t="s">
        <v>7440</v>
      </c>
      <c r="D1428" s="65">
        <v>42916</v>
      </c>
      <c r="E1428" s="66">
        <v>1</v>
      </c>
      <c r="F1428" s="66">
        <v>12</v>
      </c>
      <c r="G1428" s="66" t="str">
        <f>_xlfn.XLOOKUP(E1428,Kustannuspaikat!$A$3:$A$8,Kustannuspaikat!$B$3:$B$8,"Tarkista KP-numero")</f>
        <v>Kirjanpito</v>
      </c>
      <c r="H1428" s="66" t="str">
        <f>_xlfn.XLOOKUP(F1428,Kustannuspaikat!$C$3:$C$13,Kustannuspaikat!$D$3:$D$13,"Tarkista KP-numero")</f>
        <v>Tampere</v>
      </c>
      <c r="I1428" s="67">
        <v>1409.1</v>
      </c>
      <c r="J1428" s="68"/>
      <c r="K1428" s="66">
        <v>440</v>
      </c>
      <c r="L1428" s="68" t="s">
        <v>239</v>
      </c>
    </row>
    <row r="1429" spans="1:12">
      <c r="A1429" s="63">
        <v>1600</v>
      </c>
      <c r="B1429" s="63" t="s">
        <v>6013</v>
      </c>
      <c r="C1429" s="64" t="s">
        <v>7441</v>
      </c>
      <c r="D1429" s="65">
        <v>42916</v>
      </c>
      <c r="E1429" s="66">
        <v>2</v>
      </c>
      <c r="F1429" s="66">
        <v>22</v>
      </c>
      <c r="G1429" s="66" t="str">
        <f>_xlfn.XLOOKUP(E1429,Kustannuspaikat!$A$3:$A$8,Kustannuspaikat!$B$3:$B$8,"Tarkista KP-numero")</f>
        <v>Konsultointi</v>
      </c>
      <c r="H1429" s="66" t="str">
        <f>_xlfn.XLOOKUP(F1429,Kustannuspaikat!$C$3:$C$13,Kustannuspaikat!$D$3:$D$13,"Tarkista KP-numero")</f>
        <v>Tampere</v>
      </c>
      <c r="I1429" s="67">
        <v>1431.06</v>
      </c>
      <c r="J1429" s="68"/>
      <c r="K1429" s="66">
        <v>440</v>
      </c>
      <c r="L1429" s="68" t="s">
        <v>239</v>
      </c>
    </row>
    <row r="1430" spans="1:12">
      <c r="A1430" s="63">
        <v>1600</v>
      </c>
      <c r="B1430" s="63" t="s">
        <v>6013</v>
      </c>
      <c r="C1430" s="64" t="s">
        <v>7442</v>
      </c>
      <c r="D1430" s="65">
        <v>42916</v>
      </c>
      <c r="E1430" s="66">
        <v>6</v>
      </c>
      <c r="F1430" s="66">
        <v>62</v>
      </c>
      <c r="G1430" s="66" t="str">
        <f>_xlfn.XLOOKUP(E1430,Kustannuspaikat!$A$3:$A$8,Kustannuspaikat!$B$3:$B$8,"Tarkista KP-numero")</f>
        <v>Muut palvelut</v>
      </c>
      <c r="H1430" s="66" t="str">
        <f>_xlfn.XLOOKUP(F1430,Kustannuspaikat!$C$3:$C$13,Kustannuspaikat!$D$3:$D$13,"Tarkista KP-numero")</f>
        <v>Tampere</v>
      </c>
      <c r="I1430" s="67">
        <v>580.72</v>
      </c>
      <c r="J1430" s="68"/>
      <c r="K1430" s="66">
        <v>440</v>
      </c>
      <c r="L1430" s="68" t="s">
        <v>239</v>
      </c>
    </row>
    <row r="1431" spans="1:12">
      <c r="A1431" s="63">
        <v>1600</v>
      </c>
      <c r="B1431" s="63" t="s">
        <v>6013</v>
      </c>
      <c r="C1431" s="64" t="s">
        <v>7443</v>
      </c>
      <c r="D1431" s="65">
        <v>42916</v>
      </c>
      <c r="E1431" s="66">
        <v>1</v>
      </c>
      <c r="F1431" s="66">
        <v>11</v>
      </c>
      <c r="G1431" s="66" t="str">
        <f>_xlfn.XLOOKUP(E1431,Kustannuspaikat!$A$3:$A$8,Kustannuspaikat!$B$3:$B$8,"Tarkista KP-numero")</f>
        <v>Kirjanpito</v>
      </c>
      <c r="H1431" s="66" t="str">
        <f>_xlfn.XLOOKUP(F1431,Kustannuspaikat!$C$3:$C$13,Kustannuspaikat!$D$3:$D$13,"Tarkista KP-numero")</f>
        <v>Helsinki</v>
      </c>
      <c r="I1431" s="67">
        <v>5490</v>
      </c>
      <c r="J1431" s="68"/>
      <c r="K1431" s="66">
        <v>207</v>
      </c>
      <c r="L1431" s="68" t="s">
        <v>261</v>
      </c>
    </row>
    <row r="1432" spans="1:12">
      <c r="A1432" s="63">
        <v>1600</v>
      </c>
      <c r="B1432" s="63" t="s">
        <v>6013</v>
      </c>
      <c r="C1432" s="64" t="s">
        <v>7444</v>
      </c>
      <c r="D1432" s="65">
        <v>42916</v>
      </c>
      <c r="E1432" s="66">
        <v>1</v>
      </c>
      <c r="F1432" s="66">
        <v>11</v>
      </c>
      <c r="G1432" s="66" t="str">
        <f>_xlfn.XLOOKUP(E1432,Kustannuspaikat!$A$3:$A$8,Kustannuspaikat!$B$3:$B$8,"Tarkista KP-numero")</f>
        <v>Kirjanpito</v>
      </c>
      <c r="H1432" s="66" t="str">
        <f>_xlfn.XLOOKUP(F1432,Kustannuspaikat!$C$3:$C$13,Kustannuspaikat!$D$3:$D$13,"Tarkista KP-numero")</f>
        <v>Helsinki</v>
      </c>
      <c r="I1432" s="67">
        <v>5823.55</v>
      </c>
      <c r="J1432" s="68"/>
      <c r="K1432" s="66">
        <v>207</v>
      </c>
      <c r="L1432" s="68" t="s">
        <v>261</v>
      </c>
    </row>
    <row r="1433" spans="1:12">
      <c r="A1433" s="63">
        <v>1600</v>
      </c>
      <c r="B1433" s="63" t="s">
        <v>6013</v>
      </c>
      <c r="C1433" s="64" t="s">
        <v>7445</v>
      </c>
      <c r="D1433" s="65">
        <v>42916</v>
      </c>
      <c r="E1433" s="66">
        <v>1</v>
      </c>
      <c r="F1433" s="66">
        <v>12</v>
      </c>
      <c r="G1433" s="66" t="str">
        <f>_xlfn.XLOOKUP(E1433,Kustannuspaikat!$A$3:$A$8,Kustannuspaikat!$B$3:$B$8,"Tarkista KP-numero")</f>
        <v>Kirjanpito</v>
      </c>
      <c r="H1433" s="66" t="str">
        <f>_xlfn.XLOOKUP(F1433,Kustannuspaikat!$C$3:$C$13,Kustannuspaikat!$D$3:$D$13,"Tarkista KP-numero")</f>
        <v>Tampere</v>
      </c>
      <c r="I1433" s="67">
        <v>879.62</v>
      </c>
      <c r="J1433" s="68"/>
      <c r="K1433" s="66">
        <v>207</v>
      </c>
      <c r="L1433" s="68" t="s">
        <v>261</v>
      </c>
    </row>
    <row r="1434" spans="1:12">
      <c r="A1434" s="63">
        <v>1600</v>
      </c>
      <c r="B1434" s="63" t="s">
        <v>6013</v>
      </c>
      <c r="C1434" s="64" t="s">
        <v>7446</v>
      </c>
      <c r="D1434" s="65">
        <v>42916</v>
      </c>
      <c r="E1434" s="66">
        <v>2</v>
      </c>
      <c r="F1434" s="66">
        <v>22</v>
      </c>
      <c r="G1434" s="66" t="str">
        <f>_xlfn.XLOOKUP(E1434,Kustannuspaikat!$A$3:$A$8,Kustannuspaikat!$B$3:$B$8,"Tarkista KP-numero")</f>
        <v>Konsultointi</v>
      </c>
      <c r="H1434" s="66" t="str">
        <f>_xlfn.XLOOKUP(F1434,Kustannuspaikat!$C$3:$C$13,Kustannuspaikat!$D$3:$D$13,"Tarkista KP-numero")</f>
        <v>Tampere</v>
      </c>
      <c r="I1434" s="67">
        <v>1342</v>
      </c>
      <c r="J1434" s="68"/>
      <c r="K1434" s="66">
        <v>2178</v>
      </c>
      <c r="L1434" s="68" t="s">
        <v>182</v>
      </c>
    </row>
    <row r="1435" spans="1:12">
      <c r="A1435" s="63">
        <v>1600</v>
      </c>
      <c r="B1435" s="63" t="s">
        <v>6013</v>
      </c>
      <c r="C1435" s="64" t="s">
        <v>7447</v>
      </c>
      <c r="D1435" s="65">
        <v>42916</v>
      </c>
      <c r="E1435" s="66">
        <v>2</v>
      </c>
      <c r="F1435" s="66">
        <v>22</v>
      </c>
      <c r="G1435" s="66" t="str">
        <f>_xlfn.XLOOKUP(E1435,Kustannuspaikat!$A$3:$A$8,Kustannuspaikat!$B$3:$B$8,"Tarkista KP-numero")</f>
        <v>Konsultointi</v>
      </c>
      <c r="H1435" s="66" t="str">
        <f>_xlfn.XLOOKUP(F1435,Kustannuspaikat!$C$3:$C$13,Kustannuspaikat!$D$3:$D$13,"Tarkista KP-numero")</f>
        <v>Tampere</v>
      </c>
      <c r="I1435" s="67">
        <v>1187.06</v>
      </c>
      <c r="J1435" s="68"/>
      <c r="K1435" s="66">
        <v>2077</v>
      </c>
      <c r="L1435" s="68" t="s">
        <v>186</v>
      </c>
    </row>
    <row r="1436" spans="1:12">
      <c r="A1436" s="63">
        <v>1600</v>
      </c>
      <c r="B1436" s="63" t="s">
        <v>6013</v>
      </c>
      <c r="C1436" s="64" t="s">
        <v>7448</v>
      </c>
      <c r="D1436" s="65">
        <v>42916</v>
      </c>
      <c r="E1436" s="66">
        <v>2</v>
      </c>
      <c r="F1436" s="66">
        <v>22</v>
      </c>
      <c r="G1436" s="66" t="str">
        <f>_xlfn.XLOOKUP(E1436,Kustannuspaikat!$A$3:$A$8,Kustannuspaikat!$B$3:$B$8,"Tarkista KP-numero")</f>
        <v>Konsultointi</v>
      </c>
      <c r="H1436" s="66" t="str">
        <f>_xlfn.XLOOKUP(F1436,Kustannuspaikat!$C$3:$C$13,Kustannuspaikat!$D$3:$D$13,"Tarkista KP-numero")</f>
        <v>Tampere</v>
      </c>
      <c r="I1436" s="67">
        <v>939.4</v>
      </c>
      <c r="J1436" s="68"/>
      <c r="K1436" s="66">
        <v>2077</v>
      </c>
      <c r="L1436" s="68" t="s">
        <v>186</v>
      </c>
    </row>
    <row r="1437" spans="1:12">
      <c r="A1437" s="63">
        <v>1600</v>
      </c>
      <c r="B1437" s="63" t="s">
        <v>6013</v>
      </c>
      <c r="C1437" s="64" t="s">
        <v>7449</v>
      </c>
      <c r="D1437" s="65">
        <v>42916</v>
      </c>
      <c r="E1437" s="66">
        <v>2</v>
      </c>
      <c r="F1437" s="66">
        <v>22</v>
      </c>
      <c r="G1437" s="66" t="str">
        <f>_xlfn.XLOOKUP(E1437,Kustannuspaikat!$A$3:$A$8,Kustannuspaikat!$B$3:$B$8,"Tarkista KP-numero")</f>
        <v>Konsultointi</v>
      </c>
      <c r="H1437" s="66" t="str">
        <f>_xlfn.XLOOKUP(F1437,Kustannuspaikat!$C$3:$C$13,Kustannuspaikat!$D$3:$D$13,"Tarkista KP-numero")</f>
        <v>Tampere</v>
      </c>
      <c r="I1437" s="67">
        <v>939.4</v>
      </c>
      <c r="J1437" s="68"/>
      <c r="K1437" s="66">
        <v>2077</v>
      </c>
      <c r="L1437" s="68" t="s">
        <v>186</v>
      </c>
    </row>
    <row r="1438" spans="1:12">
      <c r="A1438" s="63">
        <v>1600</v>
      </c>
      <c r="B1438" s="63" t="s">
        <v>6013</v>
      </c>
      <c r="C1438" s="64" t="s">
        <v>7450</v>
      </c>
      <c r="D1438" s="65">
        <v>42916</v>
      </c>
      <c r="E1438" s="66">
        <v>6</v>
      </c>
      <c r="F1438" s="66">
        <v>62</v>
      </c>
      <c r="G1438" s="66" t="str">
        <f>_xlfn.XLOOKUP(E1438,Kustannuspaikat!$A$3:$A$8,Kustannuspaikat!$B$3:$B$8,"Tarkista KP-numero")</f>
        <v>Muut palvelut</v>
      </c>
      <c r="H1438" s="66" t="str">
        <f>_xlfn.XLOOKUP(F1438,Kustannuspaikat!$C$3:$C$13,Kustannuspaikat!$D$3:$D$13,"Tarkista KP-numero")</f>
        <v>Tampere</v>
      </c>
      <c r="I1438" s="67">
        <v>414.8</v>
      </c>
      <c r="J1438" s="68"/>
      <c r="K1438" s="66">
        <v>2037</v>
      </c>
      <c r="L1438" s="68" t="s">
        <v>189</v>
      </c>
    </row>
    <row r="1439" spans="1:12">
      <c r="A1439" s="63">
        <v>1600</v>
      </c>
      <c r="B1439" s="63" t="s">
        <v>6013</v>
      </c>
      <c r="C1439" s="64" t="s">
        <v>7451</v>
      </c>
      <c r="D1439" s="65">
        <v>42916</v>
      </c>
      <c r="E1439" s="66">
        <v>2</v>
      </c>
      <c r="F1439" s="66">
        <v>22</v>
      </c>
      <c r="G1439" s="66" t="str">
        <f>_xlfn.XLOOKUP(E1439,Kustannuspaikat!$A$3:$A$8,Kustannuspaikat!$B$3:$B$8,"Tarkista KP-numero")</f>
        <v>Konsultointi</v>
      </c>
      <c r="H1439" s="66" t="str">
        <f>_xlfn.XLOOKUP(F1439,Kustannuspaikat!$C$3:$C$13,Kustannuspaikat!$D$3:$D$13,"Tarkista KP-numero")</f>
        <v>Tampere</v>
      </c>
      <c r="I1439" s="67">
        <v>610</v>
      </c>
      <c r="J1439" s="68"/>
      <c r="K1439" s="66">
        <v>2037</v>
      </c>
      <c r="L1439" s="68" t="s">
        <v>189</v>
      </c>
    </row>
    <row r="1440" spans="1:12">
      <c r="A1440" s="63">
        <v>1600</v>
      </c>
      <c r="B1440" s="63" t="s">
        <v>6013</v>
      </c>
      <c r="C1440" s="64" t="s">
        <v>7452</v>
      </c>
      <c r="D1440" s="65">
        <v>42916</v>
      </c>
      <c r="E1440" s="66">
        <v>1</v>
      </c>
      <c r="F1440" s="66">
        <v>11</v>
      </c>
      <c r="G1440" s="66" t="str">
        <f>_xlfn.XLOOKUP(E1440,Kustannuspaikat!$A$3:$A$8,Kustannuspaikat!$B$3:$B$8,"Tarkista KP-numero")</f>
        <v>Kirjanpito</v>
      </c>
      <c r="H1440" s="66" t="str">
        <f>_xlfn.XLOOKUP(F1440,Kustannuspaikat!$C$3:$C$13,Kustannuspaikat!$D$3:$D$13,"Tarkista KP-numero")</f>
        <v>Helsinki</v>
      </c>
      <c r="I1440" s="67">
        <v>610</v>
      </c>
      <c r="J1440" s="68"/>
      <c r="K1440" s="66">
        <v>1805</v>
      </c>
      <c r="L1440" s="68" t="s">
        <v>192</v>
      </c>
    </row>
    <row r="1441" spans="1:12">
      <c r="A1441" s="63">
        <v>1600</v>
      </c>
      <c r="B1441" s="63" t="s">
        <v>6013</v>
      </c>
      <c r="C1441" s="64" t="s">
        <v>7453</v>
      </c>
      <c r="D1441" s="65">
        <v>42916</v>
      </c>
      <c r="E1441" s="66">
        <v>2</v>
      </c>
      <c r="F1441" s="66">
        <v>21</v>
      </c>
      <c r="G1441" s="66" t="str">
        <f>_xlfn.XLOOKUP(E1441,Kustannuspaikat!$A$3:$A$8,Kustannuspaikat!$B$3:$B$8,"Tarkista KP-numero")</f>
        <v>Konsultointi</v>
      </c>
      <c r="H1441" s="66" t="str">
        <f>_xlfn.XLOOKUP(F1441,Kustannuspaikat!$C$3:$C$13,Kustannuspaikat!$D$3:$D$13,"Tarkista KP-numero")</f>
        <v>Helsinki</v>
      </c>
      <c r="I1441" s="67">
        <v>3660</v>
      </c>
      <c r="J1441" s="68"/>
      <c r="K1441" s="66">
        <v>1805</v>
      </c>
      <c r="L1441" s="68" t="s">
        <v>192</v>
      </c>
    </row>
    <row r="1442" spans="1:12">
      <c r="A1442" s="63">
        <v>1600</v>
      </c>
      <c r="B1442" s="63" t="s">
        <v>6013</v>
      </c>
      <c r="C1442" s="64" t="s">
        <v>7454</v>
      </c>
      <c r="D1442" s="65">
        <v>42916</v>
      </c>
      <c r="E1442" s="66">
        <v>2</v>
      </c>
      <c r="F1442" s="66">
        <v>21</v>
      </c>
      <c r="G1442" s="66" t="str">
        <f>_xlfn.XLOOKUP(E1442,Kustannuspaikat!$A$3:$A$8,Kustannuspaikat!$B$3:$B$8,"Tarkista KP-numero")</f>
        <v>Konsultointi</v>
      </c>
      <c r="H1442" s="66" t="str">
        <f>_xlfn.XLOOKUP(F1442,Kustannuspaikat!$C$3:$C$13,Kustannuspaikat!$D$3:$D$13,"Tarkista KP-numero")</f>
        <v>Helsinki</v>
      </c>
      <c r="I1442" s="67">
        <v>556.32000000000005</v>
      </c>
      <c r="J1442" s="68"/>
      <c r="K1442" s="66">
        <v>1805</v>
      </c>
      <c r="L1442" s="68" t="s">
        <v>192</v>
      </c>
    </row>
    <row r="1443" spans="1:12">
      <c r="A1443" s="63">
        <v>1600</v>
      </c>
      <c r="B1443" s="63" t="s">
        <v>6013</v>
      </c>
      <c r="C1443" s="64" t="s">
        <v>7455</v>
      </c>
      <c r="D1443" s="65">
        <v>42916</v>
      </c>
      <c r="E1443" s="66">
        <v>1</v>
      </c>
      <c r="F1443" s="66">
        <v>11</v>
      </c>
      <c r="G1443" s="66" t="str">
        <f>_xlfn.XLOOKUP(E1443,Kustannuspaikat!$A$3:$A$8,Kustannuspaikat!$B$3:$B$8,"Tarkista KP-numero")</f>
        <v>Kirjanpito</v>
      </c>
      <c r="H1443" s="66" t="str">
        <f>_xlfn.XLOOKUP(F1443,Kustannuspaikat!$C$3:$C$13,Kustannuspaikat!$D$3:$D$13,"Tarkista KP-numero")</f>
        <v>Helsinki</v>
      </c>
      <c r="I1443" s="67">
        <v>1909.3</v>
      </c>
      <c r="J1443" s="68"/>
      <c r="K1443" s="66">
        <v>1805</v>
      </c>
      <c r="L1443" s="68" t="s">
        <v>192</v>
      </c>
    </row>
    <row r="1444" spans="1:12">
      <c r="A1444" s="63">
        <v>1600</v>
      </c>
      <c r="B1444" s="63" t="s">
        <v>6013</v>
      </c>
      <c r="C1444" s="64" t="s">
        <v>7456</v>
      </c>
      <c r="D1444" s="65">
        <v>42916</v>
      </c>
      <c r="E1444" s="66">
        <v>2</v>
      </c>
      <c r="F1444" s="66">
        <v>21</v>
      </c>
      <c r="G1444" s="66" t="str">
        <f>_xlfn.XLOOKUP(E1444,Kustannuspaikat!$A$3:$A$8,Kustannuspaikat!$B$3:$B$8,"Tarkista KP-numero")</f>
        <v>Konsultointi</v>
      </c>
      <c r="H1444" s="66" t="str">
        <f>_xlfn.XLOOKUP(F1444,Kustannuspaikat!$C$3:$C$13,Kustannuspaikat!$D$3:$D$13,"Tarkista KP-numero")</f>
        <v>Helsinki</v>
      </c>
      <c r="I1444" s="67">
        <v>185.44</v>
      </c>
      <c r="J1444" s="68"/>
      <c r="K1444" s="66">
        <v>1805</v>
      </c>
      <c r="L1444" s="68" t="s">
        <v>192</v>
      </c>
    </row>
    <row r="1445" spans="1:12">
      <c r="A1445" s="63">
        <v>1600</v>
      </c>
      <c r="B1445" s="63" t="s">
        <v>6013</v>
      </c>
      <c r="C1445" s="64" t="s">
        <v>7457</v>
      </c>
      <c r="D1445" s="65">
        <v>42916</v>
      </c>
      <c r="E1445" s="66">
        <v>2</v>
      </c>
      <c r="F1445" s="66">
        <v>21</v>
      </c>
      <c r="G1445" s="66" t="str">
        <f>_xlfn.XLOOKUP(E1445,Kustannuspaikat!$A$3:$A$8,Kustannuspaikat!$B$3:$B$8,"Tarkista KP-numero")</f>
        <v>Konsultointi</v>
      </c>
      <c r="H1445" s="66" t="str">
        <f>_xlfn.XLOOKUP(F1445,Kustannuspaikat!$C$3:$C$13,Kustannuspaikat!$D$3:$D$13,"Tarkista KP-numero")</f>
        <v>Helsinki</v>
      </c>
      <c r="I1445" s="67">
        <v>1220</v>
      </c>
      <c r="J1445" s="68"/>
      <c r="K1445" s="66">
        <v>1805</v>
      </c>
      <c r="L1445" s="68" t="s">
        <v>192</v>
      </c>
    </row>
    <row r="1446" spans="1:12">
      <c r="A1446" s="63">
        <v>1600</v>
      </c>
      <c r="B1446" s="63" t="s">
        <v>6013</v>
      </c>
      <c r="C1446" s="64" t="s">
        <v>7458</v>
      </c>
      <c r="D1446" s="65">
        <v>42916</v>
      </c>
      <c r="E1446" s="66">
        <v>2</v>
      </c>
      <c r="F1446" s="66">
        <v>21</v>
      </c>
      <c r="G1446" s="66" t="str">
        <f>_xlfn.XLOOKUP(E1446,Kustannuspaikat!$A$3:$A$8,Kustannuspaikat!$B$3:$B$8,"Tarkista KP-numero")</f>
        <v>Konsultointi</v>
      </c>
      <c r="H1446" s="66" t="str">
        <f>_xlfn.XLOOKUP(F1446,Kustannuspaikat!$C$3:$C$13,Kustannuspaikat!$D$3:$D$13,"Tarkista KP-numero")</f>
        <v>Helsinki</v>
      </c>
      <c r="I1446" s="67">
        <v>12933.22</v>
      </c>
      <c r="J1446" s="68"/>
      <c r="K1446" s="66">
        <v>1805</v>
      </c>
      <c r="L1446" s="68" t="s">
        <v>192</v>
      </c>
    </row>
    <row r="1447" spans="1:12">
      <c r="A1447" s="63">
        <v>1600</v>
      </c>
      <c r="B1447" s="63" t="s">
        <v>6013</v>
      </c>
      <c r="C1447" s="64" t="s">
        <v>7459</v>
      </c>
      <c r="D1447" s="65">
        <v>42916</v>
      </c>
      <c r="E1447" s="66">
        <v>1</v>
      </c>
      <c r="F1447" s="66">
        <v>11</v>
      </c>
      <c r="G1447" s="66" t="str">
        <f>_xlfn.XLOOKUP(E1447,Kustannuspaikat!$A$3:$A$8,Kustannuspaikat!$B$3:$B$8,"Tarkista KP-numero")</f>
        <v>Kirjanpito</v>
      </c>
      <c r="H1447" s="66" t="str">
        <f>_xlfn.XLOOKUP(F1447,Kustannuspaikat!$C$3:$C$13,Kustannuspaikat!$D$3:$D$13,"Tarkista KP-numero")</f>
        <v>Helsinki</v>
      </c>
      <c r="I1447" s="67">
        <v>17916.919999999998</v>
      </c>
      <c r="J1447" s="68"/>
      <c r="K1447" s="66">
        <v>1805</v>
      </c>
      <c r="L1447" s="68" t="s">
        <v>192</v>
      </c>
    </row>
    <row r="1448" spans="1:12">
      <c r="A1448" s="63">
        <v>1600</v>
      </c>
      <c r="B1448" s="63" t="s">
        <v>6013</v>
      </c>
      <c r="C1448" s="64" t="s">
        <v>7460</v>
      </c>
      <c r="D1448" s="65">
        <v>42916</v>
      </c>
      <c r="E1448" s="66">
        <v>1</v>
      </c>
      <c r="F1448" s="66">
        <v>11</v>
      </c>
      <c r="G1448" s="66" t="str">
        <f>_xlfn.XLOOKUP(E1448,Kustannuspaikat!$A$3:$A$8,Kustannuspaikat!$B$3:$B$8,"Tarkista KP-numero")</f>
        <v>Kirjanpito</v>
      </c>
      <c r="H1448" s="66" t="str">
        <f>_xlfn.XLOOKUP(F1448,Kustannuspaikat!$C$3:$C$13,Kustannuspaikat!$D$3:$D$13,"Tarkista KP-numero")</f>
        <v>Helsinki</v>
      </c>
      <c r="I1448" s="67">
        <v>649.04</v>
      </c>
      <c r="J1448" s="68"/>
      <c r="K1448" s="66">
        <v>1805</v>
      </c>
      <c r="L1448" s="68" t="s">
        <v>192</v>
      </c>
    </row>
    <row r="1449" spans="1:12">
      <c r="A1449" s="63">
        <v>1600</v>
      </c>
      <c r="B1449" s="63" t="s">
        <v>6013</v>
      </c>
      <c r="C1449" s="64" t="s">
        <v>7461</v>
      </c>
      <c r="D1449" s="65">
        <v>42916</v>
      </c>
      <c r="E1449" s="66">
        <v>2</v>
      </c>
      <c r="F1449" s="66">
        <v>21</v>
      </c>
      <c r="G1449" s="66" t="str">
        <f>_xlfn.XLOOKUP(E1449,Kustannuspaikat!$A$3:$A$8,Kustannuspaikat!$B$3:$B$8,"Tarkista KP-numero")</f>
        <v>Konsultointi</v>
      </c>
      <c r="H1449" s="66" t="str">
        <f>_xlfn.XLOOKUP(F1449,Kustannuspaikat!$C$3:$C$13,Kustannuspaikat!$D$3:$D$13,"Tarkista KP-numero")</f>
        <v>Helsinki</v>
      </c>
      <c r="I1449" s="67">
        <v>5039.82</v>
      </c>
      <c r="J1449" s="68"/>
      <c r="K1449" s="66">
        <v>1805</v>
      </c>
      <c r="L1449" s="68" t="s">
        <v>192</v>
      </c>
    </row>
    <row r="1450" spans="1:12">
      <c r="A1450" s="63">
        <v>1600</v>
      </c>
      <c r="B1450" s="63" t="s">
        <v>6013</v>
      </c>
      <c r="C1450" s="64" t="s">
        <v>7462</v>
      </c>
      <c r="D1450" s="65">
        <v>42916</v>
      </c>
      <c r="E1450" s="66">
        <v>1</v>
      </c>
      <c r="F1450" s="66">
        <v>12</v>
      </c>
      <c r="G1450" s="66" t="str">
        <f>_xlfn.XLOOKUP(E1450,Kustannuspaikat!$A$3:$A$8,Kustannuspaikat!$B$3:$B$8,"Tarkista KP-numero")</f>
        <v>Kirjanpito</v>
      </c>
      <c r="H1450" s="66" t="str">
        <f>_xlfn.XLOOKUP(F1450,Kustannuspaikat!$C$3:$C$13,Kustannuspaikat!$D$3:$D$13,"Tarkista KP-numero")</f>
        <v>Tampere</v>
      </c>
      <c r="I1450" s="67">
        <v>1005.28</v>
      </c>
      <c r="J1450" s="68"/>
      <c r="K1450" s="66">
        <v>111</v>
      </c>
      <c r="L1450" s="68" t="s">
        <v>272</v>
      </c>
    </row>
    <row r="1451" spans="1:12">
      <c r="A1451" s="63">
        <v>1600</v>
      </c>
      <c r="B1451" s="63" t="s">
        <v>6013</v>
      </c>
      <c r="C1451" s="64" t="s">
        <v>7463</v>
      </c>
      <c r="D1451" s="65">
        <v>42916</v>
      </c>
      <c r="E1451" s="66">
        <v>6</v>
      </c>
      <c r="F1451" s="66">
        <v>61</v>
      </c>
      <c r="G1451" s="66" t="str">
        <f>_xlfn.XLOOKUP(E1451,Kustannuspaikat!$A$3:$A$8,Kustannuspaikat!$B$3:$B$8,"Tarkista KP-numero")</f>
        <v>Muut palvelut</v>
      </c>
      <c r="H1451" s="66" t="str">
        <f>_xlfn.XLOOKUP(F1451,Kustannuspaikat!$C$3:$C$13,Kustannuspaikat!$D$3:$D$13,"Tarkista KP-numero")</f>
        <v>Helsinki</v>
      </c>
      <c r="I1451" s="67">
        <v>2488.8000000000002</v>
      </c>
      <c r="J1451" s="68"/>
      <c r="K1451" s="66">
        <v>111</v>
      </c>
      <c r="L1451" s="68" t="s">
        <v>272</v>
      </c>
    </row>
    <row r="1452" spans="1:12">
      <c r="A1452" s="63">
        <v>1600</v>
      </c>
      <c r="B1452" s="63" t="s">
        <v>6013</v>
      </c>
      <c r="C1452" s="64" t="s">
        <v>7464</v>
      </c>
      <c r="D1452" s="65">
        <v>42916</v>
      </c>
      <c r="E1452" s="66">
        <v>2</v>
      </c>
      <c r="F1452" s="66">
        <v>22</v>
      </c>
      <c r="G1452" s="66" t="str">
        <f>_xlfn.XLOOKUP(E1452,Kustannuspaikat!$A$3:$A$8,Kustannuspaikat!$B$3:$B$8,"Tarkista KP-numero")</f>
        <v>Konsultointi</v>
      </c>
      <c r="H1452" s="66" t="str">
        <f>_xlfn.XLOOKUP(F1452,Kustannuspaikat!$C$3:$C$13,Kustannuspaikat!$D$3:$D$13,"Tarkista KP-numero")</f>
        <v>Tampere</v>
      </c>
      <c r="I1452" s="67">
        <v>939.4</v>
      </c>
      <c r="J1452" s="68"/>
      <c r="K1452" s="66">
        <v>1268</v>
      </c>
      <c r="L1452" s="68" t="s">
        <v>198</v>
      </c>
    </row>
    <row r="1453" spans="1:12">
      <c r="A1453" s="63">
        <v>1600</v>
      </c>
      <c r="B1453" s="63" t="s">
        <v>6013</v>
      </c>
      <c r="C1453" s="64" t="s">
        <v>7465</v>
      </c>
      <c r="D1453" s="65">
        <v>42916</v>
      </c>
      <c r="E1453" s="66">
        <v>2</v>
      </c>
      <c r="F1453" s="66">
        <v>22</v>
      </c>
      <c r="G1453" s="66" t="str">
        <f>_xlfn.XLOOKUP(E1453,Kustannuspaikat!$A$3:$A$8,Kustannuspaikat!$B$3:$B$8,"Tarkista KP-numero")</f>
        <v>Konsultointi</v>
      </c>
      <c r="H1453" s="66" t="str">
        <f>_xlfn.XLOOKUP(F1453,Kustannuspaikat!$C$3:$C$13,Kustannuspaikat!$D$3:$D$13,"Tarkista KP-numero")</f>
        <v>Tampere</v>
      </c>
      <c r="I1453" s="67">
        <v>1342</v>
      </c>
      <c r="J1453" s="68"/>
      <c r="K1453" s="66">
        <v>3081</v>
      </c>
      <c r="L1453" s="68" t="s">
        <v>153</v>
      </c>
    </row>
    <row r="1454" spans="1:12">
      <c r="A1454" s="63">
        <v>1600</v>
      </c>
      <c r="B1454" s="63" t="s">
        <v>6013</v>
      </c>
      <c r="C1454" s="64" t="s">
        <v>7466</v>
      </c>
      <c r="D1454" s="65">
        <v>42916</v>
      </c>
      <c r="E1454" s="66">
        <v>1</v>
      </c>
      <c r="F1454" s="66">
        <v>12</v>
      </c>
      <c r="G1454" s="66" t="str">
        <f>_xlfn.XLOOKUP(E1454,Kustannuspaikat!$A$3:$A$8,Kustannuspaikat!$B$3:$B$8,"Tarkista KP-numero")</f>
        <v>Kirjanpito</v>
      </c>
      <c r="H1454" s="66" t="str">
        <f>_xlfn.XLOOKUP(F1454,Kustannuspaikat!$C$3:$C$13,Kustannuspaikat!$D$3:$D$13,"Tarkista KP-numero")</f>
        <v>Tampere</v>
      </c>
      <c r="I1454" s="68"/>
      <c r="J1454" s="67">
        <v>-1700.68</v>
      </c>
      <c r="K1454" s="66">
        <v>3077</v>
      </c>
      <c r="L1454" s="68" t="s">
        <v>154</v>
      </c>
    </row>
    <row r="1455" spans="1:12">
      <c r="A1455" s="63">
        <v>1600</v>
      </c>
      <c r="B1455" s="63" t="s">
        <v>6013</v>
      </c>
      <c r="C1455" s="64" t="s">
        <v>7467</v>
      </c>
      <c r="D1455" s="65">
        <v>42916</v>
      </c>
      <c r="E1455" s="66">
        <v>1</v>
      </c>
      <c r="F1455" s="66">
        <v>12</v>
      </c>
      <c r="G1455" s="66" t="str">
        <f>_xlfn.XLOOKUP(E1455,Kustannuspaikat!$A$3:$A$8,Kustannuspaikat!$B$3:$B$8,"Tarkista KP-numero")</f>
        <v>Kirjanpito</v>
      </c>
      <c r="H1455" s="66" t="str">
        <f>_xlfn.XLOOKUP(F1455,Kustannuspaikat!$C$3:$C$13,Kustannuspaikat!$D$3:$D$13,"Tarkista KP-numero")</f>
        <v>Tampere</v>
      </c>
      <c r="I1455" s="67">
        <v>1394</v>
      </c>
      <c r="J1455" s="68"/>
      <c r="K1455" s="66">
        <v>3077</v>
      </c>
      <c r="L1455" s="68" t="s">
        <v>154</v>
      </c>
    </row>
    <row r="1456" spans="1:12">
      <c r="A1456" s="63">
        <v>1600</v>
      </c>
      <c r="B1456" s="63" t="s">
        <v>6013</v>
      </c>
      <c r="C1456" s="64" t="s">
        <v>7468</v>
      </c>
      <c r="D1456" s="65">
        <v>42916</v>
      </c>
      <c r="E1456" s="66">
        <v>1</v>
      </c>
      <c r="F1456" s="66">
        <v>12</v>
      </c>
      <c r="G1456" s="66" t="str">
        <f>_xlfn.XLOOKUP(E1456,Kustannuspaikat!$A$3:$A$8,Kustannuspaikat!$B$3:$B$8,"Tarkista KP-numero")</f>
        <v>Kirjanpito</v>
      </c>
      <c r="H1456" s="66" t="str">
        <f>_xlfn.XLOOKUP(F1456,Kustannuspaikat!$C$3:$C$13,Kustannuspaikat!$D$3:$D$13,"Tarkista KP-numero")</f>
        <v>Tampere</v>
      </c>
      <c r="I1456" s="67">
        <v>1409.1</v>
      </c>
      <c r="J1456" s="68"/>
      <c r="K1456" s="66">
        <v>3077</v>
      </c>
      <c r="L1456" s="68" t="s">
        <v>154</v>
      </c>
    </row>
    <row r="1457" spans="1:12">
      <c r="A1457" s="63">
        <v>1600</v>
      </c>
      <c r="B1457" s="63" t="s">
        <v>6013</v>
      </c>
      <c r="C1457" s="64" t="s">
        <v>7469</v>
      </c>
      <c r="D1457" s="65">
        <v>42916</v>
      </c>
      <c r="E1457" s="66">
        <v>1</v>
      </c>
      <c r="F1457" s="66">
        <v>12</v>
      </c>
      <c r="G1457" s="66" t="str">
        <f>_xlfn.XLOOKUP(E1457,Kustannuspaikat!$A$3:$A$8,Kustannuspaikat!$B$3:$B$8,"Tarkista KP-numero")</f>
        <v>Kirjanpito</v>
      </c>
      <c r="H1457" s="66" t="str">
        <f>_xlfn.XLOOKUP(F1457,Kustannuspaikat!$C$3:$C$13,Kustannuspaikat!$D$3:$D$13,"Tarkista KP-numero")</f>
        <v>Tampere</v>
      </c>
      <c r="I1457" s="67">
        <v>2013</v>
      </c>
      <c r="J1457" s="68"/>
      <c r="K1457" s="66">
        <v>2951</v>
      </c>
      <c r="L1457" s="68" t="s">
        <v>157</v>
      </c>
    </row>
    <row r="1458" spans="1:12">
      <c r="A1458" s="63">
        <v>1600</v>
      </c>
      <c r="B1458" s="63" t="s">
        <v>6013</v>
      </c>
      <c r="C1458" s="64" t="s">
        <v>7470</v>
      </c>
      <c r="D1458" s="65">
        <v>42916</v>
      </c>
      <c r="E1458" s="66">
        <v>2</v>
      </c>
      <c r="F1458" s="66">
        <v>22</v>
      </c>
      <c r="G1458" s="66" t="str">
        <f>_xlfn.XLOOKUP(E1458,Kustannuspaikat!$A$3:$A$8,Kustannuspaikat!$B$3:$B$8,"Tarkista KP-numero")</f>
        <v>Konsultointi</v>
      </c>
      <c r="H1458" s="66" t="str">
        <f>_xlfn.XLOOKUP(F1458,Kustannuspaikat!$C$3:$C$13,Kustannuspaikat!$D$3:$D$13,"Tarkista KP-numero")</f>
        <v>Tampere</v>
      </c>
      <c r="I1458" s="67">
        <v>1271.24</v>
      </c>
      <c r="J1458" s="68"/>
      <c r="K1458" s="66">
        <v>2951</v>
      </c>
      <c r="L1458" s="68" t="s">
        <v>157</v>
      </c>
    </row>
    <row r="1459" spans="1:12">
      <c r="A1459" s="63">
        <v>1600</v>
      </c>
      <c r="B1459" s="63" t="s">
        <v>6013</v>
      </c>
      <c r="C1459" s="64" t="s">
        <v>7471</v>
      </c>
      <c r="D1459" s="65">
        <v>42916</v>
      </c>
      <c r="E1459" s="66">
        <v>2</v>
      </c>
      <c r="F1459" s="66">
        <v>22</v>
      </c>
      <c r="G1459" s="66" t="str">
        <f>_xlfn.XLOOKUP(E1459,Kustannuspaikat!$A$3:$A$8,Kustannuspaikat!$B$3:$B$8,"Tarkista KP-numero")</f>
        <v>Konsultointi</v>
      </c>
      <c r="H1459" s="66" t="str">
        <f>_xlfn.XLOOKUP(F1459,Kustannuspaikat!$C$3:$C$13,Kustannuspaikat!$D$3:$D$13,"Tarkista KP-numero")</f>
        <v>Tampere</v>
      </c>
      <c r="I1459" s="67">
        <v>1271.24</v>
      </c>
      <c r="J1459" s="68"/>
      <c r="K1459" s="66">
        <v>2951</v>
      </c>
      <c r="L1459" s="68" t="s">
        <v>157</v>
      </c>
    </row>
    <row r="1460" spans="1:12">
      <c r="A1460" s="63">
        <v>1600</v>
      </c>
      <c r="B1460" s="63" t="s">
        <v>6013</v>
      </c>
      <c r="C1460" s="64" t="s">
        <v>7472</v>
      </c>
      <c r="D1460" s="65">
        <v>42916</v>
      </c>
      <c r="E1460" s="66">
        <v>1</v>
      </c>
      <c r="F1460" s="66">
        <v>12</v>
      </c>
      <c r="G1460" s="66" t="str">
        <f>_xlfn.XLOOKUP(E1460,Kustannuspaikat!$A$3:$A$8,Kustannuspaikat!$B$3:$B$8,"Tarkista KP-numero")</f>
        <v>Kirjanpito</v>
      </c>
      <c r="H1460" s="66" t="str">
        <f>_xlfn.XLOOKUP(F1460,Kustannuspaikat!$C$3:$C$13,Kustannuspaikat!$D$3:$D$13,"Tarkista KP-numero")</f>
        <v>Tampere</v>
      </c>
      <c r="I1460" s="67">
        <v>1456.68</v>
      </c>
      <c r="J1460" s="68"/>
      <c r="K1460" s="66">
        <v>2951</v>
      </c>
      <c r="L1460" s="68" t="s">
        <v>157</v>
      </c>
    </row>
    <row r="1461" spans="1:12">
      <c r="A1461" s="63">
        <v>1600</v>
      </c>
      <c r="B1461" s="63" t="s">
        <v>6013</v>
      </c>
      <c r="C1461" s="64" t="s">
        <v>7473</v>
      </c>
      <c r="D1461" s="65">
        <v>42916</v>
      </c>
      <c r="E1461" s="66">
        <v>1</v>
      </c>
      <c r="F1461" s="66">
        <v>12</v>
      </c>
      <c r="G1461" s="66" t="str">
        <f>_xlfn.XLOOKUP(E1461,Kustannuspaikat!$A$3:$A$8,Kustannuspaikat!$B$3:$B$8,"Tarkista KP-numero")</f>
        <v>Kirjanpito</v>
      </c>
      <c r="H1461" s="66" t="str">
        <f>_xlfn.XLOOKUP(F1461,Kustannuspaikat!$C$3:$C$13,Kustannuspaikat!$D$3:$D$13,"Tarkista KP-numero")</f>
        <v>Tampere</v>
      </c>
      <c r="I1461" s="67">
        <v>971.12</v>
      </c>
      <c r="J1461" s="68"/>
      <c r="K1461" s="66">
        <v>2951</v>
      </c>
      <c r="L1461" s="68" t="s">
        <v>157</v>
      </c>
    </row>
    <row r="1462" spans="1:12">
      <c r="A1462" s="63">
        <v>1600</v>
      </c>
      <c r="B1462" s="63" t="s">
        <v>6013</v>
      </c>
      <c r="C1462" s="64" t="s">
        <v>7474</v>
      </c>
      <c r="D1462" s="65">
        <v>42916</v>
      </c>
      <c r="E1462" s="66">
        <v>1</v>
      </c>
      <c r="F1462" s="66">
        <v>12</v>
      </c>
      <c r="G1462" s="66" t="str">
        <f>_xlfn.XLOOKUP(E1462,Kustannuspaikat!$A$3:$A$8,Kustannuspaikat!$B$3:$B$8,"Tarkista KP-numero")</f>
        <v>Kirjanpito</v>
      </c>
      <c r="H1462" s="66" t="str">
        <f>_xlfn.XLOOKUP(F1462,Kustannuspaikat!$C$3:$C$13,Kustannuspaikat!$D$3:$D$13,"Tarkista KP-numero")</f>
        <v>Tampere</v>
      </c>
      <c r="I1462" s="67">
        <v>1256.5999999999999</v>
      </c>
      <c r="J1462" s="68"/>
      <c r="K1462" s="66">
        <v>2951</v>
      </c>
      <c r="L1462" s="68" t="s">
        <v>157</v>
      </c>
    </row>
    <row r="1463" spans="1:12">
      <c r="A1463" s="63">
        <v>1600</v>
      </c>
      <c r="B1463" s="63" t="s">
        <v>6013</v>
      </c>
      <c r="C1463" s="64" t="s">
        <v>7475</v>
      </c>
      <c r="D1463" s="65">
        <v>42916</v>
      </c>
      <c r="E1463" s="66">
        <v>3</v>
      </c>
      <c r="F1463" s="68"/>
      <c r="G1463" s="66" t="str">
        <f>_xlfn.XLOOKUP(E1463,Kustannuspaikat!$A$3:$A$8,Kustannuspaikat!$B$3:$B$8,"Tarkista KP-numero")</f>
        <v>Seminaarit</v>
      </c>
      <c r="H1463" s="66" t="str">
        <f>_xlfn.XLOOKUP(F1463,Kustannuspaikat!$C$3:$C$13,Kustannuspaikat!$D$3:$D$13,"Tarkista KP-numero")</f>
        <v>Tarkista KP-numero</v>
      </c>
      <c r="I1463" s="67">
        <v>219.6</v>
      </c>
      <c r="J1463" s="68"/>
      <c r="K1463" s="66">
        <v>2951</v>
      </c>
      <c r="L1463" s="68" t="s">
        <v>157</v>
      </c>
    </row>
    <row r="1464" spans="1:12">
      <c r="A1464" s="63">
        <v>1600</v>
      </c>
      <c r="B1464" s="63" t="s">
        <v>6013</v>
      </c>
      <c r="C1464" s="64" t="s">
        <v>7476</v>
      </c>
      <c r="D1464" s="65">
        <v>42916</v>
      </c>
      <c r="E1464" s="66">
        <v>1</v>
      </c>
      <c r="F1464" s="66">
        <v>13</v>
      </c>
      <c r="G1464" s="66" t="str">
        <f>_xlfn.XLOOKUP(E1464,Kustannuspaikat!$A$3:$A$8,Kustannuspaikat!$B$3:$B$8,"Tarkista KP-numero")</f>
        <v>Kirjanpito</v>
      </c>
      <c r="H1464" s="66" t="str">
        <f>_xlfn.XLOOKUP(F1464,Kustannuspaikat!$C$3:$C$13,Kustannuspaikat!$D$3:$D$13,"Tarkista KP-numero")</f>
        <v>Turku</v>
      </c>
      <c r="I1464" s="67">
        <v>4187.0200000000004</v>
      </c>
      <c r="J1464" s="68"/>
      <c r="K1464" s="66">
        <v>3099</v>
      </c>
      <c r="L1464" s="68" t="s">
        <v>152</v>
      </c>
    </row>
    <row r="1465" spans="1:12">
      <c r="A1465" s="63">
        <v>1600</v>
      </c>
      <c r="B1465" s="63" t="s">
        <v>6013</v>
      </c>
      <c r="C1465" s="64" t="s">
        <v>7477</v>
      </c>
      <c r="D1465" s="65">
        <v>42916</v>
      </c>
      <c r="E1465" s="66">
        <v>3</v>
      </c>
      <c r="F1465" s="68"/>
      <c r="G1465" s="66" t="str">
        <f>_xlfn.XLOOKUP(E1465,Kustannuspaikat!$A$3:$A$8,Kustannuspaikat!$B$3:$B$8,"Tarkista KP-numero")</f>
        <v>Seminaarit</v>
      </c>
      <c r="H1465" s="66" t="str">
        <f>_xlfn.XLOOKUP(F1465,Kustannuspaikat!$C$3:$C$13,Kustannuspaikat!$D$3:$D$13,"Tarkista KP-numero")</f>
        <v>Tarkista KP-numero</v>
      </c>
      <c r="I1465" s="67">
        <v>73.2</v>
      </c>
      <c r="J1465" s="68"/>
      <c r="K1465" s="66">
        <v>3099</v>
      </c>
      <c r="L1465" s="68" t="s">
        <v>152</v>
      </c>
    </row>
    <row r="1466" spans="1:12">
      <c r="A1466" s="63">
        <v>1600</v>
      </c>
      <c r="B1466" s="63" t="s">
        <v>6013</v>
      </c>
      <c r="C1466" s="64" t="s">
        <v>7478</v>
      </c>
      <c r="D1466" s="65">
        <v>42923</v>
      </c>
      <c r="E1466" s="66">
        <v>1</v>
      </c>
      <c r="F1466" s="66">
        <v>12</v>
      </c>
      <c r="G1466" s="66" t="str">
        <f>_xlfn.XLOOKUP(E1466,Kustannuspaikat!$A$3:$A$8,Kustannuspaikat!$B$3:$B$8,"Tarkista KP-numero")</f>
        <v>Kirjanpito</v>
      </c>
      <c r="H1466" s="66" t="str">
        <f>_xlfn.XLOOKUP(F1466,Kustannuspaikat!$C$3:$C$13,Kustannuspaikat!$D$3:$D$13,"Tarkista KP-numero")</f>
        <v>Tampere</v>
      </c>
      <c r="I1466" s="68"/>
      <c r="J1466" s="67">
        <v>-971.12</v>
      </c>
      <c r="K1466" s="66">
        <v>3077</v>
      </c>
      <c r="L1466" s="68" t="s">
        <v>154</v>
      </c>
    </row>
    <row r="1467" spans="1:12">
      <c r="A1467" s="63">
        <v>1600</v>
      </c>
      <c r="B1467" s="63" t="s">
        <v>6013</v>
      </c>
      <c r="C1467" s="64" t="s">
        <v>7479</v>
      </c>
      <c r="D1467" s="65">
        <v>42923</v>
      </c>
      <c r="E1467" s="66">
        <v>1</v>
      </c>
      <c r="F1467" s="66">
        <v>12</v>
      </c>
      <c r="G1467" s="66" t="str">
        <f>_xlfn.XLOOKUP(E1467,Kustannuspaikat!$A$3:$A$8,Kustannuspaikat!$B$3:$B$8,"Tarkista KP-numero")</f>
        <v>Kirjanpito</v>
      </c>
      <c r="H1467" s="66" t="str">
        <f>_xlfn.XLOOKUP(F1467,Kustannuspaikat!$C$3:$C$13,Kustannuspaikat!$D$3:$D$13,"Tarkista KP-numero")</f>
        <v>Tampere</v>
      </c>
      <c r="I1467" s="67">
        <v>796</v>
      </c>
      <c r="J1467" s="68"/>
      <c r="K1467" s="66">
        <v>3077</v>
      </c>
      <c r="L1467" s="68" t="s">
        <v>154</v>
      </c>
    </row>
    <row r="1468" spans="1:12">
      <c r="A1468" s="63">
        <v>1600</v>
      </c>
      <c r="B1468" s="63" t="s">
        <v>6013</v>
      </c>
      <c r="C1468" s="64" t="s">
        <v>7480</v>
      </c>
      <c r="D1468" s="65">
        <v>42946</v>
      </c>
      <c r="E1468" s="66">
        <v>1</v>
      </c>
      <c r="F1468" s="66">
        <v>11</v>
      </c>
      <c r="G1468" s="66" t="str">
        <f>_xlfn.XLOOKUP(E1468,Kustannuspaikat!$A$3:$A$8,Kustannuspaikat!$B$3:$B$8,"Tarkista KP-numero")</f>
        <v>Kirjanpito</v>
      </c>
      <c r="H1468" s="66" t="str">
        <f>_xlfn.XLOOKUP(F1468,Kustannuspaikat!$C$3:$C$13,Kustannuspaikat!$D$3:$D$13,"Tarkista KP-numero")</f>
        <v>Helsinki</v>
      </c>
      <c r="I1468" s="67">
        <v>7100.4</v>
      </c>
      <c r="J1468" s="68"/>
      <c r="K1468" s="66">
        <v>725</v>
      </c>
      <c r="L1468" s="68" t="s">
        <v>218</v>
      </c>
    </row>
    <row r="1469" spans="1:12">
      <c r="A1469" s="63">
        <v>1600</v>
      </c>
      <c r="B1469" s="63" t="s">
        <v>6013</v>
      </c>
      <c r="C1469" s="64" t="s">
        <v>7481</v>
      </c>
      <c r="D1469" s="65">
        <v>42946</v>
      </c>
      <c r="E1469" s="66">
        <v>2</v>
      </c>
      <c r="F1469" s="66">
        <v>23</v>
      </c>
      <c r="G1469" s="66" t="str">
        <f>_xlfn.XLOOKUP(E1469,Kustannuspaikat!$A$3:$A$8,Kustannuspaikat!$B$3:$B$8,"Tarkista KP-numero")</f>
        <v>Konsultointi</v>
      </c>
      <c r="H1469" s="66" t="str">
        <f>_xlfn.XLOOKUP(F1469,Kustannuspaikat!$C$3:$C$13,Kustannuspaikat!$D$3:$D$13,"Tarkista KP-numero")</f>
        <v>Turku</v>
      </c>
      <c r="I1469" s="67">
        <v>4599.3999999999996</v>
      </c>
      <c r="J1469" s="68"/>
      <c r="K1469" s="66">
        <v>2803</v>
      </c>
      <c r="L1469" s="68" t="s">
        <v>163</v>
      </c>
    </row>
    <row r="1470" spans="1:12">
      <c r="A1470" s="63">
        <v>1600</v>
      </c>
      <c r="B1470" s="63" t="s">
        <v>6013</v>
      </c>
      <c r="C1470" s="64" t="s">
        <v>7482</v>
      </c>
      <c r="D1470" s="65">
        <v>42946</v>
      </c>
      <c r="E1470" s="66">
        <v>2</v>
      </c>
      <c r="F1470" s="66">
        <v>21</v>
      </c>
      <c r="G1470" s="66" t="str">
        <f>_xlfn.XLOOKUP(E1470,Kustannuspaikat!$A$3:$A$8,Kustannuspaikat!$B$3:$B$8,"Tarkista KP-numero")</f>
        <v>Konsultointi</v>
      </c>
      <c r="H1470" s="66" t="str">
        <f>_xlfn.XLOOKUP(F1470,Kustannuspaikat!$C$3:$C$13,Kustannuspaikat!$D$3:$D$13,"Tarkista KP-numero")</f>
        <v>Helsinki</v>
      </c>
      <c r="I1470" s="67">
        <v>7770.52</v>
      </c>
      <c r="J1470" s="68"/>
      <c r="K1470" s="66">
        <v>212</v>
      </c>
      <c r="L1470" s="68" t="s">
        <v>260</v>
      </c>
    </row>
    <row r="1471" spans="1:12">
      <c r="A1471" s="63">
        <v>1600</v>
      </c>
      <c r="B1471" s="63" t="s">
        <v>6013</v>
      </c>
      <c r="C1471" s="64" t="s">
        <v>7483</v>
      </c>
      <c r="D1471" s="65">
        <v>42946</v>
      </c>
      <c r="E1471" s="66">
        <v>2</v>
      </c>
      <c r="F1471" s="66">
        <v>21</v>
      </c>
      <c r="G1471" s="66" t="str">
        <f>_xlfn.XLOOKUP(E1471,Kustannuspaikat!$A$3:$A$8,Kustannuspaikat!$B$3:$B$8,"Tarkista KP-numero")</f>
        <v>Konsultointi</v>
      </c>
      <c r="H1471" s="66" t="str">
        <f>_xlfn.XLOOKUP(F1471,Kustannuspaikat!$C$3:$C$13,Kustannuspaikat!$D$3:$D$13,"Tarkista KP-numero")</f>
        <v>Helsinki</v>
      </c>
      <c r="I1471" s="67">
        <v>6671.37</v>
      </c>
      <c r="J1471" s="68"/>
      <c r="K1471" s="66">
        <v>212</v>
      </c>
      <c r="L1471" s="68" t="s">
        <v>260</v>
      </c>
    </row>
    <row r="1472" spans="1:12">
      <c r="A1472" s="63">
        <v>1600</v>
      </c>
      <c r="B1472" s="63" t="s">
        <v>6013</v>
      </c>
      <c r="C1472" s="64" t="s">
        <v>7484</v>
      </c>
      <c r="D1472" s="65">
        <v>42946</v>
      </c>
      <c r="E1472" s="66">
        <v>4</v>
      </c>
      <c r="F1472" s="68"/>
      <c r="G1472" s="66" t="str">
        <f>_xlfn.XLOOKUP(E1472,Kustannuspaikat!$A$3:$A$8,Kustannuspaikat!$B$3:$B$8,"Tarkista KP-numero")</f>
        <v>Hallinto</v>
      </c>
      <c r="H1472" s="66" t="str">
        <f>_xlfn.XLOOKUP(F1472,Kustannuspaikat!$C$3:$C$13,Kustannuspaikat!$D$3:$D$13,"Tarkista KP-numero")</f>
        <v>Tarkista KP-numero</v>
      </c>
      <c r="I1472" s="67">
        <v>867.81</v>
      </c>
      <c r="J1472" s="68"/>
      <c r="K1472" s="66">
        <v>2792</v>
      </c>
      <c r="L1472" s="68" t="s">
        <v>165</v>
      </c>
    </row>
    <row r="1473" spans="1:12">
      <c r="A1473" s="63">
        <v>1600</v>
      </c>
      <c r="B1473" s="63" t="s">
        <v>6013</v>
      </c>
      <c r="C1473" s="64" t="s">
        <v>7485</v>
      </c>
      <c r="D1473" s="65">
        <v>42947</v>
      </c>
      <c r="E1473" s="66">
        <v>2</v>
      </c>
      <c r="F1473" s="66">
        <v>22</v>
      </c>
      <c r="G1473" s="66" t="str">
        <f>_xlfn.XLOOKUP(E1473,Kustannuspaikat!$A$3:$A$8,Kustannuspaikat!$B$3:$B$8,"Tarkista KP-numero")</f>
        <v>Konsultointi</v>
      </c>
      <c r="H1473" s="66" t="str">
        <f>_xlfn.XLOOKUP(F1473,Kustannuspaikat!$C$3:$C$13,Kustannuspaikat!$D$3:$D$13,"Tarkista KP-numero")</f>
        <v>Tampere</v>
      </c>
      <c r="I1473" s="67">
        <v>6222</v>
      </c>
      <c r="J1473" s="68"/>
      <c r="K1473" s="66">
        <v>2037</v>
      </c>
      <c r="L1473" s="68" t="s">
        <v>189</v>
      </c>
    </row>
    <row r="1474" spans="1:12">
      <c r="A1474" s="63">
        <v>1600</v>
      </c>
      <c r="B1474" s="63" t="s">
        <v>6013</v>
      </c>
      <c r="C1474" s="64" t="s">
        <v>7486</v>
      </c>
      <c r="D1474" s="65">
        <v>42951</v>
      </c>
      <c r="E1474" s="66">
        <v>6</v>
      </c>
      <c r="F1474" s="66">
        <v>61</v>
      </c>
      <c r="G1474" s="66" t="str">
        <f>_xlfn.XLOOKUP(E1474,Kustannuspaikat!$A$3:$A$8,Kustannuspaikat!$B$3:$B$8,"Tarkista KP-numero")</f>
        <v>Muut palvelut</v>
      </c>
      <c r="H1474" s="66" t="str">
        <f>_xlfn.XLOOKUP(F1474,Kustannuspaikat!$C$3:$C$13,Kustannuspaikat!$D$3:$D$13,"Tarkista KP-numero")</f>
        <v>Helsinki</v>
      </c>
      <c r="I1474" s="68"/>
      <c r="J1474" s="67">
        <v>-841.8</v>
      </c>
      <c r="K1474" s="66">
        <v>2178</v>
      </c>
      <c r="L1474" s="68" t="s">
        <v>182</v>
      </c>
    </row>
    <row r="1475" spans="1:12">
      <c r="A1475" s="63">
        <v>1600</v>
      </c>
      <c r="B1475" s="63" t="s">
        <v>6013</v>
      </c>
      <c r="C1475" s="64" t="s">
        <v>7487</v>
      </c>
      <c r="D1475" s="65">
        <v>42953</v>
      </c>
      <c r="E1475" s="66">
        <v>1</v>
      </c>
      <c r="F1475" s="66">
        <v>12</v>
      </c>
      <c r="G1475" s="66" t="str">
        <f>_xlfn.XLOOKUP(E1475,Kustannuspaikat!$A$3:$A$8,Kustannuspaikat!$B$3:$B$8,"Tarkista KP-numero")</f>
        <v>Kirjanpito</v>
      </c>
      <c r="H1475" s="66" t="str">
        <f>_xlfn.XLOOKUP(F1475,Kustannuspaikat!$C$3:$C$13,Kustannuspaikat!$D$3:$D$13,"Tarkista KP-numero")</f>
        <v>Tampere</v>
      </c>
      <c r="I1475" s="67">
        <v>3422.1</v>
      </c>
      <c r="J1475" s="68"/>
      <c r="K1475" s="66">
        <v>320</v>
      </c>
      <c r="L1475" s="68" t="s">
        <v>245</v>
      </c>
    </row>
    <row r="1476" spans="1:12">
      <c r="A1476" s="63">
        <v>1600</v>
      </c>
      <c r="B1476" s="63" t="s">
        <v>6013</v>
      </c>
      <c r="C1476" s="64" t="s">
        <v>7488</v>
      </c>
      <c r="D1476" s="65">
        <v>42953</v>
      </c>
      <c r="E1476" s="66">
        <v>2</v>
      </c>
      <c r="F1476" s="66">
        <v>22</v>
      </c>
      <c r="G1476" s="66" t="str">
        <f>_xlfn.XLOOKUP(E1476,Kustannuspaikat!$A$3:$A$8,Kustannuspaikat!$B$3:$B$8,"Tarkista KP-numero")</f>
        <v>Konsultointi</v>
      </c>
      <c r="H1476" s="66" t="str">
        <f>_xlfn.XLOOKUP(F1476,Kustannuspaikat!$C$3:$C$13,Kustannuspaikat!$D$3:$D$13,"Tarkista KP-numero")</f>
        <v>Tampere</v>
      </c>
      <c r="I1476" s="67">
        <v>1695.8</v>
      </c>
      <c r="J1476" s="68"/>
      <c r="K1476" s="66">
        <v>2341</v>
      </c>
      <c r="L1476" s="68" t="s">
        <v>177</v>
      </c>
    </row>
    <row r="1477" spans="1:12">
      <c r="A1477" s="63">
        <v>1600</v>
      </c>
      <c r="B1477" s="63" t="s">
        <v>6013</v>
      </c>
      <c r="C1477" s="64" t="s">
        <v>7489</v>
      </c>
      <c r="D1477" s="65">
        <v>42953</v>
      </c>
      <c r="E1477" s="66">
        <v>1</v>
      </c>
      <c r="F1477" s="66">
        <v>12</v>
      </c>
      <c r="G1477" s="66" t="str">
        <f>_xlfn.XLOOKUP(E1477,Kustannuspaikat!$A$3:$A$8,Kustannuspaikat!$B$3:$B$8,"Tarkista KP-numero")</f>
        <v>Kirjanpito</v>
      </c>
      <c r="H1477" s="66" t="str">
        <f>_xlfn.XLOOKUP(F1477,Kustannuspaikat!$C$3:$C$13,Kustannuspaikat!$D$3:$D$13,"Tarkista KP-numero")</f>
        <v>Tampere</v>
      </c>
      <c r="I1477" s="67">
        <v>1610.4</v>
      </c>
      <c r="J1477" s="68"/>
      <c r="K1477" s="66">
        <v>1440</v>
      </c>
      <c r="L1477" s="68" t="s">
        <v>195</v>
      </c>
    </row>
    <row r="1478" spans="1:12">
      <c r="A1478" s="63">
        <v>1600</v>
      </c>
      <c r="B1478" s="63" t="s">
        <v>6013</v>
      </c>
      <c r="C1478" s="64" t="s">
        <v>7490</v>
      </c>
      <c r="D1478" s="65">
        <v>42953</v>
      </c>
      <c r="E1478" s="66">
        <v>1</v>
      </c>
      <c r="F1478" s="66">
        <v>12</v>
      </c>
      <c r="G1478" s="66" t="str">
        <f>_xlfn.XLOOKUP(E1478,Kustannuspaikat!$A$3:$A$8,Kustannuspaikat!$B$3:$B$8,"Tarkista KP-numero")</f>
        <v>Kirjanpito</v>
      </c>
      <c r="H1478" s="66" t="str">
        <f>_xlfn.XLOOKUP(F1478,Kustannuspaikat!$C$3:$C$13,Kustannuspaikat!$D$3:$D$13,"Tarkista KP-numero")</f>
        <v>Tampere</v>
      </c>
      <c r="I1478" s="67">
        <v>1409.1</v>
      </c>
      <c r="J1478" s="68"/>
      <c r="K1478" s="66">
        <v>207</v>
      </c>
      <c r="L1478" s="68" t="s">
        <v>261</v>
      </c>
    </row>
    <row r="1479" spans="1:12">
      <c r="A1479" s="63">
        <v>1600</v>
      </c>
      <c r="B1479" s="63" t="s">
        <v>6013</v>
      </c>
      <c r="C1479" s="64" t="s">
        <v>7491</v>
      </c>
      <c r="D1479" s="65">
        <v>42953</v>
      </c>
      <c r="E1479" s="66">
        <v>1</v>
      </c>
      <c r="F1479" s="66">
        <v>12</v>
      </c>
      <c r="G1479" s="66" t="str">
        <f>_xlfn.XLOOKUP(E1479,Kustannuspaikat!$A$3:$A$8,Kustannuspaikat!$B$3:$B$8,"Tarkista KP-numero")</f>
        <v>Kirjanpito</v>
      </c>
      <c r="H1479" s="66" t="str">
        <f>_xlfn.XLOOKUP(F1479,Kustannuspaikat!$C$3:$C$13,Kustannuspaikat!$D$3:$D$13,"Tarkista KP-numero")</f>
        <v>Tampere</v>
      </c>
      <c r="I1479" s="67">
        <v>6039</v>
      </c>
      <c r="J1479" s="68"/>
      <c r="K1479" s="66">
        <v>2497</v>
      </c>
      <c r="L1479" s="68" t="s">
        <v>172</v>
      </c>
    </row>
    <row r="1480" spans="1:12">
      <c r="A1480" s="63">
        <v>1600</v>
      </c>
      <c r="B1480" s="63" t="s">
        <v>6013</v>
      </c>
      <c r="C1480" s="64" t="s">
        <v>7492</v>
      </c>
      <c r="D1480" s="65">
        <v>42953</v>
      </c>
      <c r="E1480" s="66">
        <v>2</v>
      </c>
      <c r="F1480" s="66">
        <v>22</v>
      </c>
      <c r="G1480" s="66" t="str">
        <f>_xlfn.XLOOKUP(E1480,Kustannuspaikat!$A$3:$A$8,Kustannuspaikat!$B$3:$B$8,"Tarkista KP-numero")</f>
        <v>Konsultointi</v>
      </c>
      <c r="H1480" s="66" t="str">
        <f>_xlfn.XLOOKUP(F1480,Kustannuspaikat!$C$3:$C$13,Kustannuspaikat!$D$3:$D$13,"Tarkista KP-numero")</f>
        <v>Tampere</v>
      </c>
      <c r="I1480" s="67">
        <v>1271.24</v>
      </c>
      <c r="J1480" s="68"/>
      <c r="K1480" s="66">
        <v>2951</v>
      </c>
      <c r="L1480" s="68" t="s">
        <v>157</v>
      </c>
    </row>
    <row r="1481" spans="1:12">
      <c r="A1481" s="63">
        <v>1600</v>
      </c>
      <c r="B1481" s="63" t="s">
        <v>6013</v>
      </c>
      <c r="C1481" s="64" t="s">
        <v>7493</v>
      </c>
      <c r="D1481" s="65">
        <v>42953</v>
      </c>
      <c r="E1481" s="66">
        <v>1</v>
      </c>
      <c r="F1481" s="66">
        <v>12</v>
      </c>
      <c r="G1481" s="66" t="str">
        <f>_xlfn.XLOOKUP(E1481,Kustannuspaikat!$A$3:$A$8,Kustannuspaikat!$B$3:$B$8,"Tarkista KP-numero")</f>
        <v>Kirjanpito</v>
      </c>
      <c r="H1481" s="66" t="str">
        <f>_xlfn.XLOOKUP(F1481,Kustannuspaikat!$C$3:$C$13,Kustannuspaikat!$D$3:$D$13,"Tarkista KP-numero")</f>
        <v>Tampere</v>
      </c>
      <c r="I1481" s="67">
        <v>1409.1</v>
      </c>
      <c r="J1481" s="68"/>
      <c r="K1481" s="66">
        <v>2951</v>
      </c>
      <c r="L1481" s="68" t="s">
        <v>157</v>
      </c>
    </row>
    <row r="1482" spans="1:12">
      <c r="A1482" s="63">
        <v>1600</v>
      </c>
      <c r="B1482" s="63" t="s">
        <v>6013</v>
      </c>
      <c r="C1482" s="64" t="s">
        <v>7494</v>
      </c>
      <c r="D1482" s="65">
        <v>42958</v>
      </c>
      <c r="E1482" s="66">
        <v>1</v>
      </c>
      <c r="F1482" s="66">
        <v>12</v>
      </c>
      <c r="G1482" s="66" t="str">
        <f>_xlfn.XLOOKUP(E1482,Kustannuspaikat!$A$3:$A$8,Kustannuspaikat!$B$3:$B$8,"Tarkista KP-numero")</f>
        <v>Kirjanpito</v>
      </c>
      <c r="H1482" s="66" t="str">
        <f>_xlfn.XLOOKUP(F1482,Kustannuspaikat!$C$3:$C$13,Kustannuspaikat!$D$3:$D$13,"Tarkista KP-numero")</f>
        <v>Tampere</v>
      </c>
      <c r="I1482" s="67">
        <v>2513.1999999999998</v>
      </c>
      <c r="J1482" s="68"/>
      <c r="K1482" s="66">
        <v>189</v>
      </c>
      <c r="L1482" s="68" t="s">
        <v>264</v>
      </c>
    </row>
    <row r="1483" spans="1:12">
      <c r="A1483" s="63">
        <v>1600</v>
      </c>
      <c r="B1483" s="63" t="s">
        <v>6013</v>
      </c>
      <c r="C1483" s="64" t="s">
        <v>7495</v>
      </c>
      <c r="D1483" s="65">
        <v>42958</v>
      </c>
      <c r="E1483" s="66">
        <v>6</v>
      </c>
      <c r="F1483" s="66">
        <v>62</v>
      </c>
      <c r="G1483" s="66" t="str">
        <f>_xlfn.XLOOKUP(E1483,Kustannuspaikat!$A$3:$A$8,Kustannuspaikat!$B$3:$B$8,"Tarkista KP-numero")</f>
        <v>Muut palvelut</v>
      </c>
      <c r="H1483" s="66" t="str">
        <f>_xlfn.XLOOKUP(F1483,Kustannuspaikat!$C$3:$C$13,Kustannuspaikat!$D$3:$D$13,"Tarkista KP-numero")</f>
        <v>Tampere</v>
      </c>
      <c r="I1483" s="67">
        <v>475.8</v>
      </c>
      <c r="J1483" s="68"/>
      <c r="K1483" s="66">
        <v>2803</v>
      </c>
      <c r="L1483" s="68" t="s">
        <v>163</v>
      </c>
    </row>
    <row r="1484" spans="1:12">
      <c r="A1484" s="63">
        <v>1600</v>
      </c>
      <c r="B1484" s="63" t="s">
        <v>6013</v>
      </c>
      <c r="C1484" s="64" t="s">
        <v>7496</v>
      </c>
      <c r="D1484" s="65">
        <v>42958</v>
      </c>
      <c r="E1484" s="66">
        <v>6</v>
      </c>
      <c r="F1484" s="66">
        <v>62</v>
      </c>
      <c r="G1484" s="66" t="str">
        <f>_xlfn.XLOOKUP(E1484,Kustannuspaikat!$A$3:$A$8,Kustannuspaikat!$B$3:$B$8,"Tarkista KP-numero")</f>
        <v>Muut palvelut</v>
      </c>
      <c r="H1484" s="66" t="str">
        <f>_xlfn.XLOOKUP(F1484,Kustannuspaikat!$C$3:$C$13,Kustannuspaikat!$D$3:$D$13,"Tarkista KP-numero")</f>
        <v>Tampere</v>
      </c>
      <c r="I1484" s="67">
        <v>585.6</v>
      </c>
      <c r="J1484" s="68"/>
      <c r="K1484" s="66">
        <v>2803</v>
      </c>
      <c r="L1484" s="68" t="s">
        <v>163</v>
      </c>
    </row>
    <row r="1485" spans="1:12">
      <c r="A1485" s="63">
        <v>1600</v>
      </c>
      <c r="B1485" s="63" t="s">
        <v>6013</v>
      </c>
      <c r="C1485" s="64" t="s">
        <v>7497</v>
      </c>
      <c r="D1485" s="65">
        <v>42958</v>
      </c>
      <c r="E1485" s="66">
        <v>1</v>
      </c>
      <c r="F1485" s="66">
        <v>12</v>
      </c>
      <c r="G1485" s="66" t="str">
        <f>_xlfn.XLOOKUP(E1485,Kustannuspaikat!$A$3:$A$8,Kustannuspaikat!$B$3:$B$8,"Tarkista KP-numero")</f>
        <v>Kirjanpito</v>
      </c>
      <c r="H1485" s="66" t="str">
        <f>_xlfn.XLOOKUP(F1485,Kustannuspaikat!$C$3:$C$13,Kustannuspaikat!$D$3:$D$13,"Tarkista KP-numero")</f>
        <v>Tampere</v>
      </c>
      <c r="I1485" s="67">
        <v>915</v>
      </c>
      <c r="J1485" s="68"/>
      <c r="K1485" s="66">
        <v>2457</v>
      </c>
      <c r="L1485" s="68" t="s">
        <v>173</v>
      </c>
    </row>
    <row r="1486" spans="1:12">
      <c r="A1486" s="63">
        <v>1600</v>
      </c>
      <c r="B1486" s="63" t="s">
        <v>6013</v>
      </c>
      <c r="C1486" s="64" t="s">
        <v>7498</v>
      </c>
      <c r="D1486" s="65">
        <v>42958</v>
      </c>
      <c r="E1486" s="66">
        <v>6</v>
      </c>
      <c r="F1486" s="66">
        <v>62</v>
      </c>
      <c r="G1486" s="66" t="str">
        <f>_xlfn.XLOOKUP(E1486,Kustannuspaikat!$A$3:$A$8,Kustannuspaikat!$B$3:$B$8,"Tarkista KP-numero")</f>
        <v>Muut palvelut</v>
      </c>
      <c r="H1486" s="66" t="str">
        <f>_xlfn.XLOOKUP(F1486,Kustannuspaikat!$C$3:$C$13,Kustannuspaikat!$D$3:$D$13,"Tarkista KP-numero")</f>
        <v>Tampere</v>
      </c>
      <c r="I1486" s="67">
        <v>585.6</v>
      </c>
      <c r="J1486" s="68"/>
      <c r="K1486" s="66">
        <v>207</v>
      </c>
      <c r="L1486" s="68" t="s">
        <v>261</v>
      </c>
    </row>
    <row r="1487" spans="1:12">
      <c r="A1487" s="63">
        <v>1600</v>
      </c>
      <c r="B1487" s="63" t="s">
        <v>6013</v>
      </c>
      <c r="C1487" s="64" t="s">
        <v>7499</v>
      </c>
      <c r="D1487" s="65">
        <v>42958</v>
      </c>
      <c r="E1487" s="66">
        <v>6</v>
      </c>
      <c r="F1487" s="66">
        <v>62</v>
      </c>
      <c r="G1487" s="66" t="str">
        <f>_xlfn.XLOOKUP(E1487,Kustannuspaikat!$A$3:$A$8,Kustannuspaikat!$B$3:$B$8,"Tarkista KP-numero")</f>
        <v>Muut palvelut</v>
      </c>
      <c r="H1487" s="66" t="str">
        <f>_xlfn.XLOOKUP(F1487,Kustannuspaikat!$C$3:$C$13,Kustannuspaikat!$D$3:$D$13,"Tarkista KP-numero")</f>
        <v>Tampere</v>
      </c>
      <c r="I1487" s="67">
        <v>585.6</v>
      </c>
      <c r="J1487" s="68"/>
      <c r="K1487" s="66">
        <v>3099</v>
      </c>
      <c r="L1487" s="68" t="s">
        <v>152</v>
      </c>
    </row>
    <row r="1488" spans="1:12">
      <c r="A1488" s="63">
        <v>1600</v>
      </c>
      <c r="B1488" s="63" t="s">
        <v>6013</v>
      </c>
      <c r="C1488" s="64" t="s">
        <v>7500</v>
      </c>
      <c r="D1488" s="65">
        <v>42967</v>
      </c>
      <c r="E1488" s="66">
        <v>1</v>
      </c>
      <c r="F1488" s="66">
        <v>11</v>
      </c>
      <c r="G1488" s="66" t="str">
        <f>_xlfn.XLOOKUP(E1488,Kustannuspaikat!$A$3:$A$8,Kustannuspaikat!$B$3:$B$8,"Tarkista KP-numero")</f>
        <v>Kirjanpito</v>
      </c>
      <c r="H1488" s="66" t="str">
        <f>_xlfn.XLOOKUP(F1488,Kustannuspaikat!$C$3:$C$13,Kustannuspaikat!$D$3:$D$13,"Tarkista KP-numero")</f>
        <v>Helsinki</v>
      </c>
      <c r="I1488" s="67">
        <v>616.16999999999996</v>
      </c>
      <c r="J1488" s="68"/>
      <c r="K1488" s="66">
        <v>1511</v>
      </c>
      <c r="L1488" s="68" t="s">
        <v>194</v>
      </c>
    </row>
    <row r="1489" spans="1:12">
      <c r="A1489" s="63">
        <v>1600</v>
      </c>
      <c r="B1489" s="63" t="s">
        <v>6013</v>
      </c>
      <c r="C1489" s="64" t="s">
        <v>7501</v>
      </c>
      <c r="D1489" s="65">
        <v>42967</v>
      </c>
      <c r="E1489" s="66">
        <v>6</v>
      </c>
      <c r="F1489" s="66">
        <v>63</v>
      </c>
      <c r="G1489" s="66" t="str">
        <f>_xlfn.XLOOKUP(E1489,Kustannuspaikat!$A$3:$A$8,Kustannuspaikat!$B$3:$B$8,"Tarkista KP-numero")</f>
        <v>Muut palvelut</v>
      </c>
      <c r="H1489" s="66" t="str">
        <f>_xlfn.XLOOKUP(F1489,Kustannuspaikat!$C$3:$C$13,Kustannuspaikat!$D$3:$D$13,"Tarkista KP-numero")</f>
        <v>Tarkista KP-numero</v>
      </c>
      <c r="I1489" s="67">
        <v>7411.5</v>
      </c>
      <c r="J1489" s="68"/>
      <c r="K1489" s="66">
        <v>3077</v>
      </c>
      <c r="L1489" s="68" t="s">
        <v>154</v>
      </c>
    </row>
    <row r="1490" spans="1:12">
      <c r="A1490" s="63">
        <v>1600</v>
      </c>
      <c r="B1490" s="63" t="s">
        <v>6013</v>
      </c>
      <c r="C1490" s="64" t="s">
        <v>7502</v>
      </c>
      <c r="D1490" s="65">
        <v>42967</v>
      </c>
      <c r="E1490" s="66">
        <v>6</v>
      </c>
      <c r="F1490" s="66">
        <v>61</v>
      </c>
      <c r="G1490" s="66" t="str">
        <f>_xlfn.XLOOKUP(E1490,Kustannuspaikat!$A$3:$A$8,Kustannuspaikat!$B$3:$B$8,"Tarkista KP-numero")</f>
        <v>Muut palvelut</v>
      </c>
      <c r="H1490" s="66" t="str">
        <f>_xlfn.XLOOKUP(F1490,Kustannuspaikat!$C$3:$C$13,Kustannuspaikat!$D$3:$D$13,"Tarkista KP-numero")</f>
        <v>Helsinki</v>
      </c>
      <c r="I1490" s="67">
        <v>2459.52</v>
      </c>
      <c r="J1490" s="68"/>
      <c r="K1490" s="66">
        <v>2951</v>
      </c>
      <c r="L1490" s="68" t="s">
        <v>157</v>
      </c>
    </row>
    <row r="1491" spans="1:12">
      <c r="A1491" s="63">
        <v>1600</v>
      </c>
      <c r="B1491" s="63" t="s">
        <v>6013</v>
      </c>
      <c r="C1491" s="64" t="s">
        <v>7503</v>
      </c>
      <c r="D1491" s="65">
        <v>42970</v>
      </c>
      <c r="E1491" s="66">
        <v>1</v>
      </c>
      <c r="F1491" s="66">
        <v>12</v>
      </c>
      <c r="G1491" s="66" t="str">
        <f>_xlfn.XLOOKUP(E1491,Kustannuspaikat!$A$3:$A$8,Kustannuspaikat!$B$3:$B$8,"Tarkista KP-numero")</f>
        <v>Kirjanpito</v>
      </c>
      <c r="H1491" s="66" t="str">
        <f>_xlfn.XLOOKUP(F1491,Kustannuspaikat!$C$3:$C$13,Kustannuspaikat!$D$3:$D$13,"Tarkista KP-numero")</f>
        <v>Tampere</v>
      </c>
      <c r="I1491" s="67">
        <v>10736</v>
      </c>
      <c r="J1491" s="68"/>
      <c r="K1491" s="66">
        <v>196</v>
      </c>
      <c r="L1491" s="68" t="s">
        <v>263</v>
      </c>
    </row>
    <row r="1492" spans="1:12">
      <c r="A1492" s="63">
        <v>1600</v>
      </c>
      <c r="B1492" s="63" t="s">
        <v>6013</v>
      </c>
      <c r="C1492" s="64" t="s">
        <v>7504</v>
      </c>
      <c r="D1492" s="65">
        <v>42970</v>
      </c>
      <c r="E1492" s="66">
        <v>3</v>
      </c>
      <c r="F1492" s="68"/>
      <c r="G1492" s="66" t="str">
        <f>_xlfn.XLOOKUP(E1492,Kustannuspaikat!$A$3:$A$8,Kustannuspaikat!$B$3:$B$8,"Tarkista KP-numero")</f>
        <v>Seminaarit</v>
      </c>
      <c r="H1492" s="66" t="str">
        <f>_xlfn.XLOOKUP(F1492,Kustannuspaikat!$C$3:$C$13,Kustannuspaikat!$D$3:$D$13,"Tarkista KP-numero")</f>
        <v>Tarkista KP-numero</v>
      </c>
      <c r="I1492" s="67">
        <v>219.6</v>
      </c>
      <c r="J1492" s="68"/>
      <c r="K1492" s="66">
        <v>495</v>
      </c>
      <c r="L1492" s="68" t="s">
        <v>236</v>
      </c>
    </row>
    <row r="1493" spans="1:12">
      <c r="A1493" s="63">
        <v>1600</v>
      </c>
      <c r="B1493" s="63" t="s">
        <v>6013</v>
      </c>
      <c r="C1493" s="64" t="s">
        <v>7505</v>
      </c>
      <c r="D1493" s="65">
        <v>42970</v>
      </c>
      <c r="E1493" s="66">
        <v>3</v>
      </c>
      <c r="F1493" s="68"/>
      <c r="G1493" s="66" t="str">
        <f>_xlfn.XLOOKUP(E1493,Kustannuspaikat!$A$3:$A$8,Kustannuspaikat!$B$3:$B$8,"Tarkista KP-numero")</f>
        <v>Seminaarit</v>
      </c>
      <c r="H1493" s="66" t="str">
        <f>_xlfn.XLOOKUP(F1493,Kustannuspaikat!$C$3:$C$13,Kustannuspaikat!$D$3:$D$13,"Tarkista KP-numero")</f>
        <v>Tarkista KP-numero</v>
      </c>
      <c r="I1493" s="67">
        <v>219.6</v>
      </c>
      <c r="J1493" s="68"/>
      <c r="K1493" s="66">
        <v>2094</v>
      </c>
      <c r="L1493" s="68" t="s">
        <v>184</v>
      </c>
    </row>
    <row r="1494" spans="1:12">
      <c r="A1494" s="63">
        <v>1600</v>
      </c>
      <c r="B1494" s="63" t="s">
        <v>6013</v>
      </c>
      <c r="C1494" s="64" t="s">
        <v>7506</v>
      </c>
      <c r="D1494" s="65">
        <v>42970</v>
      </c>
      <c r="E1494" s="66">
        <v>3</v>
      </c>
      <c r="F1494" s="68"/>
      <c r="G1494" s="66" t="str">
        <f>_xlfn.XLOOKUP(E1494,Kustannuspaikat!$A$3:$A$8,Kustannuspaikat!$B$3:$B$8,"Tarkista KP-numero")</f>
        <v>Seminaarit</v>
      </c>
      <c r="H1494" s="66" t="str">
        <f>_xlfn.XLOOKUP(F1494,Kustannuspaikat!$C$3:$C$13,Kustannuspaikat!$D$3:$D$13,"Tarkista KP-numero")</f>
        <v>Tarkista KP-numero</v>
      </c>
      <c r="I1494" s="67">
        <v>219.6</v>
      </c>
      <c r="J1494" s="68"/>
      <c r="K1494" s="66">
        <v>2094</v>
      </c>
      <c r="L1494" s="68" t="s">
        <v>184</v>
      </c>
    </row>
    <row r="1495" spans="1:12">
      <c r="A1495" s="63">
        <v>1600</v>
      </c>
      <c r="B1495" s="63" t="s">
        <v>6013</v>
      </c>
      <c r="C1495" s="64" t="s">
        <v>7507</v>
      </c>
      <c r="D1495" s="65">
        <v>42970</v>
      </c>
      <c r="E1495" s="66">
        <v>6</v>
      </c>
      <c r="F1495" s="66">
        <v>62</v>
      </c>
      <c r="G1495" s="66" t="str">
        <f>_xlfn.XLOOKUP(E1495,Kustannuspaikat!$A$3:$A$8,Kustannuspaikat!$B$3:$B$8,"Tarkista KP-numero")</f>
        <v>Muut palvelut</v>
      </c>
      <c r="H1495" s="66" t="str">
        <f>_xlfn.XLOOKUP(F1495,Kustannuspaikat!$C$3:$C$13,Kustannuspaikat!$D$3:$D$13,"Tarkista KP-numero")</f>
        <v>Tampere</v>
      </c>
      <c r="I1495" s="67">
        <v>829.6</v>
      </c>
      <c r="J1495" s="68"/>
      <c r="K1495" s="66">
        <v>2900</v>
      </c>
      <c r="L1495" s="68" t="s">
        <v>159</v>
      </c>
    </row>
    <row r="1496" spans="1:12">
      <c r="A1496" s="63">
        <v>1600</v>
      </c>
      <c r="B1496" s="63" t="s">
        <v>6013</v>
      </c>
      <c r="C1496" s="64" t="s">
        <v>7508</v>
      </c>
      <c r="D1496" s="65">
        <v>42970</v>
      </c>
      <c r="E1496" s="66">
        <v>6</v>
      </c>
      <c r="F1496" s="66">
        <v>62</v>
      </c>
      <c r="G1496" s="66" t="str">
        <f>_xlfn.XLOOKUP(E1496,Kustannuspaikat!$A$3:$A$8,Kustannuspaikat!$B$3:$B$8,"Tarkista KP-numero")</f>
        <v>Muut palvelut</v>
      </c>
      <c r="H1496" s="66" t="str">
        <f>_xlfn.XLOOKUP(F1496,Kustannuspaikat!$C$3:$C$13,Kustannuspaikat!$D$3:$D$13,"Tarkista KP-numero")</f>
        <v>Tampere</v>
      </c>
      <c r="I1496" s="67">
        <v>878.4</v>
      </c>
      <c r="J1496" s="68"/>
      <c r="K1496" s="66">
        <v>1511</v>
      </c>
      <c r="L1496" s="68" t="s">
        <v>194</v>
      </c>
    </row>
    <row r="1497" spans="1:12">
      <c r="A1497" s="63">
        <v>1600</v>
      </c>
      <c r="B1497" s="63" t="s">
        <v>6013</v>
      </c>
      <c r="C1497" s="64" t="s">
        <v>7509</v>
      </c>
      <c r="D1497" s="65">
        <v>42970</v>
      </c>
      <c r="E1497" s="66">
        <v>3</v>
      </c>
      <c r="F1497" s="68"/>
      <c r="G1497" s="66" t="str">
        <f>_xlfn.XLOOKUP(E1497,Kustannuspaikat!$A$3:$A$8,Kustannuspaikat!$B$3:$B$8,"Tarkista KP-numero")</f>
        <v>Seminaarit</v>
      </c>
      <c r="H1497" s="66" t="str">
        <f>_xlfn.XLOOKUP(F1497,Kustannuspaikat!$C$3:$C$13,Kustannuspaikat!$D$3:$D$13,"Tarkista KP-numero")</f>
        <v>Tarkista KP-numero</v>
      </c>
      <c r="I1497" s="67">
        <v>295.24</v>
      </c>
      <c r="J1497" s="68"/>
      <c r="K1497" s="66">
        <v>1511</v>
      </c>
      <c r="L1497" s="68" t="s">
        <v>194</v>
      </c>
    </row>
    <row r="1498" spans="1:12">
      <c r="A1498" s="63">
        <v>1600</v>
      </c>
      <c r="B1498" s="63" t="s">
        <v>6013</v>
      </c>
      <c r="C1498" s="64" t="s">
        <v>7510</v>
      </c>
      <c r="D1498" s="65">
        <v>42970</v>
      </c>
      <c r="E1498" s="66">
        <v>5</v>
      </c>
      <c r="F1498" s="66">
        <v>52</v>
      </c>
      <c r="G1498" s="66" t="str">
        <f>_xlfn.XLOOKUP(E1498,Kustannuspaikat!$A$3:$A$8,Kustannuspaikat!$B$3:$B$8,"Tarkista KP-numero")</f>
        <v>Tiedotus</v>
      </c>
      <c r="H1498" s="66" t="str">
        <f>_xlfn.XLOOKUP(F1498,Kustannuspaikat!$C$3:$C$13,Kustannuspaikat!$D$3:$D$13,"Tarkista KP-numero")</f>
        <v>Tampere</v>
      </c>
      <c r="I1498" s="67">
        <v>1268.8</v>
      </c>
      <c r="J1498" s="68"/>
      <c r="K1498" s="66">
        <v>100</v>
      </c>
      <c r="L1498" s="68" t="s">
        <v>280</v>
      </c>
    </row>
    <row r="1499" spans="1:12">
      <c r="A1499" s="63">
        <v>1600</v>
      </c>
      <c r="B1499" s="63" t="s">
        <v>6013</v>
      </c>
      <c r="C1499" s="64" t="s">
        <v>7511</v>
      </c>
      <c r="D1499" s="65">
        <v>42970</v>
      </c>
      <c r="E1499" s="66">
        <v>6</v>
      </c>
      <c r="F1499" s="66">
        <v>62</v>
      </c>
      <c r="G1499" s="66" t="str">
        <f>_xlfn.XLOOKUP(E1499,Kustannuspaikat!$A$3:$A$8,Kustannuspaikat!$B$3:$B$8,"Tarkista KP-numero")</f>
        <v>Muut palvelut</v>
      </c>
      <c r="H1499" s="66" t="str">
        <f>_xlfn.XLOOKUP(F1499,Kustannuspaikat!$C$3:$C$13,Kustannuspaikat!$D$3:$D$13,"Tarkista KP-numero")</f>
        <v>Tampere</v>
      </c>
      <c r="I1499" s="67">
        <v>663.68</v>
      </c>
      <c r="J1499" s="68"/>
      <c r="K1499" s="66">
        <v>100</v>
      </c>
      <c r="L1499" s="68" t="s">
        <v>280</v>
      </c>
    </row>
    <row r="1500" spans="1:12">
      <c r="A1500" s="63">
        <v>1600</v>
      </c>
      <c r="B1500" s="63" t="s">
        <v>6013</v>
      </c>
      <c r="C1500" s="64" t="s">
        <v>7512</v>
      </c>
      <c r="D1500" s="65">
        <v>42970</v>
      </c>
      <c r="E1500" s="66">
        <v>1</v>
      </c>
      <c r="F1500" s="66">
        <v>12</v>
      </c>
      <c r="G1500" s="66" t="str">
        <f>_xlfn.XLOOKUP(E1500,Kustannuspaikat!$A$3:$A$8,Kustannuspaikat!$B$3:$B$8,"Tarkista KP-numero")</f>
        <v>Kirjanpito</v>
      </c>
      <c r="H1500" s="66" t="str">
        <f>_xlfn.XLOOKUP(F1500,Kustannuspaikat!$C$3:$C$13,Kustannuspaikat!$D$3:$D$13,"Tarkista KP-numero")</f>
        <v>Tampere</v>
      </c>
      <c r="I1500" s="67">
        <v>1610.4</v>
      </c>
      <c r="J1500" s="68"/>
      <c r="K1500" s="66">
        <v>515</v>
      </c>
      <c r="L1500" s="68" t="s">
        <v>234</v>
      </c>
    </row>
    <row r="1501" spans="1:12">
      <c r="A1501" s="63">
        <v>1600</v>
      </c>
      <c r="B1501" s="63" t="s">
        <v>6013</v>
      </c>
      <c r="C1501" s="64" t="s">
        <v>7513</v>
      </c>
      <c r="D1501" s="65">
        <v>42970</v>
      </c>
      <c r="E1501" s="66">
        <v>1</v>
      </c>
      <c r="F1501" s="66">
        <v>12</v>
      </c>
      <c r="G1501" s="66" t="str">
        <f>_xlfn.XLOOKUP(E1501,Kustannuspaikat!$A$3:$A$8,Kustannuspaikat!$B$3:$B$8,"Tarkista KP-numero")</f>
        <v>Kirjanpito</v>
      </c>
      <c r="H1501" s="66" t="str">
        <f>_xlfn.XLOOKUP(F1501,Kustannuspaikat!$C$3:$C$13,Kustannuspaikat!$D$3:$D$13,"Tarkista KP-numero")</f>
        <v>Tampere</v>
      </c>
      <c r="I1501" s="67">
        <v>1256.5999999999999</v>
      </c>
      <c r="J1501" s="68"/>
      <c r="K1501" s="66">
        <v>515</v>
      </c>
      <c r="L1501" s="68" t="s">
        <v>234</v>
      </c>
    </row>
    <row r="1502" spans="1:12">
      <c r="A1502" s="63">
        <v>1600</v>
      </c>
      <c r="B1502" s="63" t="s">
        <v>6013</v>
      </c>
      <c r="C1502" s="64" t="s">
        <v>7514</v>
      </c>
      <c r="D1502" s="65">
        <v>42970</v>
      </c>
      <c r="E1502" s="66">
        <v>1</v>
      </c>
      <c r="F1502" s="66">
        <v>12</v>
      </c>
      <c r="G1502" s="66" t="str">
        <f>_xlfn.XLOOKUP(E1502,Kustannuspaikat!$A$3:$A$8,Kustannuspaikat!$B$3:$B$8,"Tarkista KP-numero")</f>
        <v>Kirjanpito</v>
      </c>
      <c r="H1502" s="66" t="str">
        <f>_xlfn.XLOOKUP(F1502,Kustannuspaikat!$C$3:$C$13,Kustannuspaikat!$D$3:$D$13,"Tarkista KP-numero")</f>
        <v>Tampere</v>
      </c>
      <c r="I1502" s="67">
        <v>1507.92</v>
      </c>
      <c r="J1502" s="68"/>
      <c r="K1502" s="66">
        <v>756</v>
      </c>
      <c r="L1502" s="68" t="s">
        <v>217</v>
      </c>
    </row>
    <row r="1503" spans="1:12">
      <c r="A1503" s="63">
        <v>1600</v>
      </c>
      <c r="B1503" s="63" t="s">
        <v>6013</v>
      </c>
      <c r="C1503" s="64" t="s">
        <v>7515</v>
      </c>
      <c r="D1503" s="65">
        <v>42970</v>
      </c>
      <c r="E1503" s="66">
        <v>1</v>
      </c>
      <c r="F1503" s="66">
        <v>12</v>
      </c>
      <c r="G1503" s="66" t="str">
        <f>_xlfn.XLOOKUP(E1503,Kustannuspaikat!$A$3:$A$8,Kustannuspaikat!$B$3:$B$8,"Tarkista KP-numero")</f>
        <v>Kirjanpito</v>
      </c>
      <c r="H1503" s="66" t="str">
        <f>_xlfn.XLOOKUP(F1503,Kustannuspaikat!$C$3:$C$13,Kustannuspaikat!$D$3:$D$13,"Tarkista KP-numero")</f>
        <v>Tampere</v>
      </c>
      <c r="I1503" s="67">
        <v>1510.36</v>
      </c>
      <c r="J1503" s="68"/>
      <c r="K1503" s="66">
        <v>756</v>
      </c>
      <c r="L1503" s="68" t="s">
        <v>217</v>
      </c>
    </row>
    <row r="1504" spans="1:12">
      <c r="A1504" s="63">
        <v>1600</v>
      </c>
      <c r="B1504" s="63" t="s">
        <v>6013</v>
      </c>
      <c r="C1504" s="64" t="s">
        <v>7516</v>
      </c>
      <c r="D1504" s="65">
        <v>42970</v>
      </c>
      <c r="E1504" s="66">
        <v>3</v>
      </c>
      <c r="F1504" s="68"/>
      <c r="G1504" s="66" t="str">
        <f>_xlfn.XLOOKUP(E1504,Kustannuspaikat!$A$3:$A$8,Kustannuspaikat!$B$3:$B$8,"Tarkista KP-numero")</f>
        <v>Seminaarit</v>
      </c>
      <c r="H1504" s="66" t="str">
        <f>_xlfn.XLOOKUP(F1504,Kustannuspaikat!$C$3:$C$13,Kustannuspaikat!$D$3:$D$13,"Tarkista KP-numero")</f>
        <v>Tarkista KP-numero</v>
      </c>
      <c r="I1504" s="67">
        <v>295.24</v>
      </c>
      <c r="J1504" s="68"/>
      <c r="K1504" s="66">
        <v>1440</v>
      </c>
      <c r="L1504" s="68" t="s">
        <v>195</v>
      </c>
    </row>
    <row r="1505" spans="1:12">
      <c r="A1505" s="63">
        <v>1600</v>
      </c>
      <c r="B1505" s="63" t="s">
        <v>6013</v>
      </c>
      <c r="C1505" s="64" t="s">
        <v>7517</v>
      </c>
      <c r="D1505" s="65">
        <v>42970</v>
      </c>
      <c r="E1505" s="66">
        <v>6</v>
      </c>
      <c r="F1505" s="66">
        <v>62</v>
      </c>
      <c r="G1505" s="66" t="str">
        <f>_xlfn.XLOOKUP(E1505,Kustannuspaikat!$A$3:$A$8,Kustannuspaikat!$B$3:$B$8,"Tarkista KP-numero")</f>
        <v>Muut palvelut</v>
      </c>
      <c r="H1505" s="66" t="str">
        <f>_xlfn.XLOOKUP(F1505,Kustannuspaikat!$C$3:$C$13,Kustannuspaikat!$D$3:$D$13,"Tarkista KP-numero")</f>
        <v>Tampere</v>
      </c>
      <c r="I1505" s="67">
        <v>1268.8</v>
      </c>
      <c r="J1505" s="68"/>
      <c r="K1505" s="66">
        <v>207</v>
      </c>
      <c r="L1505" s="68" t="s">
        <v>261</v>
      </c>
    </row>
    <row r="1506" spans="1:12">
      <c r="A1506" s="63">
        <v>1600</v>
      </c>
      <c r="B1506" s="63" t="s">
        <v>6013</v>
      </c>
      <c r="C1506" s="64" t="s">
        <v>7518</v>
      </c>
      <c r="D1506" s="65">
        <v>42970</v>
      </c>
      <c r="E1506" s="66">
        <v>6</v>
      </c>
      <c r="F1506" s="66">
        <v>62</v>
      </c>
      <c r="G1506" s="66" t="str">
        <f>_xlfn.XLOOKUP(E1506,Kustannuspaikat!$A$3:$A$8,Kustannuspaikat!$B$3:$B$8,"Tarkista KP-numero")</f>
        <v>Muut palvelut</v>
      </c>
      <c r="H1506" s="66" t="str">
        <f>_xlfn.XLOOKUP(F1506,Kustannuspaikat!$C$3:$C$13,Kustannuspaikat!$D$3:$D$13,"Tarkista KP-numero")</f>
        <v>Tampere</v>
      </c>
      <c r="I1506" s="67">
        <v>380.64</v>
      </c>
      <c r="J1506" s="68"/>
      <c r="K1506" s="66">
        <v>2178</v>
      </c>
      <c r="L1506" s="68" t="s">
        <v>182</v>
      </c>
    </row>
    <row r="1507" spans="1:12">
      <c r="A1507" s="63">
        <v>1600</v>
      </c>
      <c r="B1507" s="63" t="s">
        <v>6013</v>
      </c>
      <c r="C1507" s="64" t="s">
        <v>7519</v>
      </c>
      <c r="D1507" s="65">
        <v>42970</v>
      </c>
      <c r="E1507" s="66">
        <v>3</v>
      </c>
      <c r="F1507" s="68"/>
      <c r="G1507" s="66" t="str">
        <f>_xlfn.XLOOKUP(E1507,Kustannuspaikat!$A$3:$A$8,Kustannuspaikat!$B$3:$B$8,"Tarkista KP-numero")</f>
        <v>Seminaarit</v>
      </c>
      <c r="H1507" s="66" t="str">
        <f>_xlfn.XLOOKUP(F1507,Kustannuspaikat!$C$3:$C$13,Kustannuspaikat!$D$3:$D$13,"Tarkista KP-numero")</f>
        <v>Tarkista KP-numero</v>
      </c>
      <c r="I1507" s="67">
        <v>219.6</v>
      </c>
      <c r="J1507" s="68"/>
      <c r="K1507" s="66">
        <v>949</v>
      </c>
      <c r="L1507" s="68" t="s">
        <v>208</v>
      </c>
    </row>
    <row r="1508" spans="1:12">
      <c r="A1508" s="63">
        <v>1600</v>
      </c>
      <c r="B1508" s="63" t="s">
        <v>6013</v>
      </c>
      <c r="C1508" s="64" t="s">
        <v>7520</v>
      </c>
      <c r="D1508" s="65">
        <v>42970</v>
      </c>
      <c r="E1508" s="66">
        <v>3</v>
      </c>
      <c r="F1508" s="68"/>
      <c r="G1508" s="66" t="str">
        <f>_xlfn.XLOOKUP(E1508,Kustannuspaikat!$A$3:$A$8,Kustannuspaikat!$B$3:$B$8,"Tarkista KP-numero")</f>
        <v>Seminaarit</v>
      </c>
      <c r="H1508" s="66" t="str">
        <f>_xlfn.XLOOKUP(F1508,Kustannuspaikat!$C$3:$C$13,Kustannuspaikat!$D$3:$D$13,"Tarkista KP-numero")</f>
        <v>Tarkista KP-numero</v>
      </c>
      <c r="I1508" s="67">
        <v>295.24</v>
      </c>
      <c r="J1508" s="68"/>
      <c r="K1508" s="66">
        <v>3081</v>
      </c>
      <c r="L1508" s="68" t="s">
        <v>153</v>
      </c>
    </row>
    <row r="1509" spans="1:12">
      <c r="A1509" s="63">
        <v>1600</v>
      </c>
      <c r="B1509" s="63" t="s">
        <v>6013</v>
      </c>
      <c r="C1509" s="64" t="s">
        <v>7521</v>
      </c>
      <c r="D1509" s="65">
        <v>42970</v>
      </c>
      <c r="E1509" s="66">
        <v>6</v>
      </c>
      <c r="F1509" s="66">
        <v>62</v>
      </c>
      <c r="G1509" s="66" t="str">
        <f>_xlfn.XLOOKUP(E1509,Kustannuspaikat!$A$3:$A$8,Kustannuspaikat!$B$3:$B$8,"Tarkista KP-numero")</f>
        <v>Muut palvelut</v>
      </c>
      <c r="H1509" s="66" t="str">
        <f>_xlfn.XLOOKUP(F1509,Kustannuspaikat!$C$3:$C$13,Kustannuspaikat!$D$3:$D$13,"Tarkista KP-numero")</f>
        <v>Tampere</v>
      </c>
      <c r="I1509" s="67">
        <v>634.4</v>
      </c>
      <c r="J1509" s="68"/>
      <c r="K1509" s="66">
        <v>3081</v>
      </c>
      <c r="L1509" s="68" t="s">
        <v>153</v>
      </c>
    </row>
    <row r="1510" spans="1:12">
      <c r="A1510" s="63">
        <v>1600</v>
      </c>
      <c r="B1510" s="63" t="s">
        <v>6013</v>
      </c>
      <c r="C1510" s="64" t="s">
        <v>7522</v>
      </c>
      <c r="D1510" s="65">
        <v>42970</v>
      </c>
      <c r="E1510" s="66">
        <v>6</v>
      </c>
      <c r="F1510" s="66">
        <v>62</v>
      </c>
      <c r="G1510" s="66" t="str">
        <f>_xlfn.XLOOKUP(E1510,Kustannuspaikat!$A$3:$A$8,Kustannuspaikat!$B$3:$B$8,"Tarkista KP-numero")</f>
        <v>Muut palvelut</v>
      </c>
      <c r="H1510" s="66" t="str">
        <f>_xlfn.XLOOKUP(F1510,Kustannuspaikat!$C$3:$C$13,Kustannuspaikat!$D$3:$D$13,"Tarkista KP-numero")</f>
        <v>Tampere</v>
      </c>
      <c r="I1510" s="67">
        <v>444.08</v>
      </c>
      <c r="J1510" s="68"/>
      <c r="K1510" s="66">
        <v>3077</v>
      </c>
      <c r="L1510" s="68" t="s">
        <v>154</v>
      </c>
    </row>
    <row r="1511" spans="1:12">
      <c r="A1511" s="63">
        <v>1600</v>
      </c>
      <c r="B1511" s="63" t="s">
        <v>6013</v>
      </c>
      <c r="C1511" s="64" t="s">
        <v>7523</v>
      </c>
      <c r="D1511" s="65">
        <v>42970</v>
      </c>
      <c r="E1511" s="66">
        <v>3</v>
      </c>
      <c r="F1511" s="68"/>
      <c r="G1511" s="66" t="str">
        <f>_xlfn.XLOOKUP(E1511,Kustannuspaikat!$A$3:$A$8,Kustannuspaikat!$B$3:$B$8,"Tarkista KP-numero")</f>
        <v>Seminaarit</v>
      </c>
      <c r="H1511" s="66" t="str">
        <f>_xlfn.XLOOKUP(F1511,Kustannuspaikat!$C$3:$C$13,Kustannuspaikat!$D$3:$D$13,"Tarkista KP-numero")</f>
        <v>Tarkista KP-numero</v>
      </c>
      <c r="I1511" s="67">
        <v>219.6</v>
      </c>
      <c r="J1511" s="68"/>
      <c r="K1511" s="66">
        <v>2951</v>
      </c>
      <c r="L1511" s="68" t="s">
        <v>157</v>
      </c>
    </row>
    <row r="1512" spans="1:12">
      <c r="A1512" s="63">
        <v>1600</v>
      </c>
      <c r="B1512" s="63" t="s">
        <v>6013</v>
      </c>
      <c r="C1512" s="64" t="s">
        <v>7524</v>
      </c>
      <c r="D1512" s="65">
        <v>42970</v>
      </c>
      <c r="E1512" s="66">
        <v>6</v>
      </c>
      <c r="F1512" s="66">
        <v>62</v>
      </c>
      <c r="G1512" s="66" t="str">
        <f>_xlfn.XLOOKUP(E1512,Kustannuspaikat!$A$3:$A$8,Kustannuspaikat!$B$3:$B$8,"Tarkista KP-numero")</f>
        <v>Muut palvelut</v>
      </c>
      <c r="H1512" s="66" t="str">
        <f>_xlfn.XLOOKUP(F1512,Kustannuspaikat!$C$3:$C$13,Kustannuspaikat!$D$3:$D$13,"Tarkista KP-numero")</f>
        <v>Tampere</v>
      </c>
      <c r="I1512" s="67">
        <v>878.4</v>
      </c>
      <c r="J1512" s="68"/>
      <c r="K1512" s="66">
        <v>2951</v>
      </c>
      <c r="L1512" s="68" t="s">
        <v>157</v>
      </c>
    </row>
    <row r="1513" spans="1:12">
      <c r="A1513" s="63">
        <v>1600</v>
      </c>
      <c r="B1513" s="63" t="s">
        <v>6013</v>
      </c>
      <c r="C1513" s="64" t="s">
        <v>7525</v>
      </c>
      <c r="D1513" s="65">
        <v>42970</v>
      </c>
      <c r="E1513" s="66">
        <v>5</v>
      </c>
      <c r="F1513" s="66">
        <v>52</v>
      </c>
      <c r="G1513" s="66" t="str">
        <f>_xlfn.XLOOKUP(E1513,Kustannuspaikat!$A$3:$A$8,Kustannuspaikat!$B$3:$B$8,"Tarkista KP-numero")</f>
        <v>Tiedotus</v>
      </c>
      <c r="H1513" s="66" t="str">
        <f>_xlfn.XLOOKUP(F1513,Kustannuspaikat!$C$3:$C$13,Kustannuspaikat!$D$3:$D$13,"Tarkista KP-numero")</f>
        <v>Tampere</v>
      </c>
      <c r="I1513" s="67">
        <v>1586</v>
      </c>
      <c r="J1513" s="68"/>
      <c r="K1513" s="66">
        <v>2951</v>
      </c>
      <c r="L1513" s="68" t="s">
        <v>157</v>
      </c>
    </row>
    <row r="1514" spans="1:12">
      <c r="A1514" s="63">
        <v>1600</v>
      </c>
      <c r="B1514" s="63" t="s">
        <v>6013</v>
      </c>
      <c r="C1514" s="64" t="s">
        <v>7526</v>
      </c>
      <c r="D1514" s="65">
        <v>42970</v>
      </c>
      <c r="E1514" s="66">
        <v>1</v>
      </c>
      <c r="F1514" s="66">
        <v>12</v>
      </c>
      <c r="G1514" s="66" t="str">
        <f>_xlfn.XLOOKUP(E1514,Kustannuspaikat!$A$3:$A$8,Kustannuspaikat!$B$3:$B$8,"Tarkista KP-numero")</f>
        <v>Kirjanpito</v>
      </c>
      <c r="H1514" s="66" t="str">
        <f>_xlfn.XLOOKUP(F1514,Kustannuspaikat!$C$3:$C$13,Kustannuspaikat!$D$3:$D$13,"Tarkista KP-numero")</f>
        <v>Tampere</v>
      </c>
      <c r="I1514" s="67">
        <v>1610.4</v>
      </c>
      <c r="J1514" s="68"/>
      <c r="K1514" s="66">
        <v>3099</v>
      </c>
      <c r="L1514" s="68" t="s">
        <v>152</v>
      </c>
    </row>
    <row r="1515" spans="1:12">
      <c r="A1515" s="63">
        <v>1600</v>
      </c>
      <c r="B1515" s="63" t="s">
        <v>6013</v>
      </c>
      <c r="C1515" s="64" t="s">
        <v>7527</v>
      </c>
      <c r="D1515" s="65">
        <v>42970</v>
      </c>
      <c r="E1515" s="66">
        <v>6</v>
      </c>
      <c r="F1515" s="66">
        <v>62</v>
      </c>
      <c r="G1515" s="66" t="str">
        <f>_xlfn.XLOOKUP(E1515,Kustannuspaikat!$A$3:$A$8,Kustannuspaikat!$B$3:$B$8,"Tarkista KP-numero")</f>
        <v>Muut palvelut</v>
      </c>
      <c r="H1515" s="66" t="str">
        <f>_xlfn.XLOOKUP(F1515,Kustannuspaikat!$C$3:$C$13,Kustannuspaikat!$D$3:$D$13,"Tarkista KP-numero")</f>
        <v>Tampere</v>
      </c>
      <c r="I1515" s="67">
        <v>634.4</v>
      </c>
      <c r="J1515" s="68"/>
      <c r="K1515" s="66">
        <v>3099</v>
      </c>
      <c r="L1515" s="68" t="s">
        <v>152</v>
      </c>
    </row>
    <row r="1516" spans="1:12">
      <c r="A1516" s="63">
        <v>1600</v>
      </c>
      <c r="B1516" s="63" t="s">
        <v>6013</v>
      </c>
      <c r="C1516" s="64" t="s">
        <v>7528</v>
      </c>
      <c r="D1516" s="65">
        <v>42970</v>
      </c>
      <c r="E1516" s="66">
        <v>3</v>
      </c>
      <c r="F1516" s="68"/>
      <c r="G1516" s="66" t="str">
        <f>_xlfn.XLOOKUP(E1516,Kustannuspaikat!$A$3:$A$8,Kustannuspaikat!$B$3:$B$8,"Tarkista KP-numero")</f>
        <v>Seminaarit</v>
      </c>
      <c r="H1516" s="66" t="str">
        <f>_xlfn.XLOOKUP(F1516,Kustannuspaikat!$C$3:$C$13,Kustannuspaikat!$D$3:$D$13,"Tarkista KP-numero")</f>
        <v>Tarkista KP-numero</v>
      </c>
      <c r="I1516" s="67">
        <v>439.2</v>
      </c>
      <c r="J1516" s="68"/>
      <c r="K1516" s="66">
        <v>3099</v>
      </c>
      <c r="L1516" s="68" t="s">
        <v>152</v>
      </c>
    </row>
    <row r="1517" spans="1:12">
      <c r="A1517" s="63">
        <v>1600</v>
      </c>
      <c r="B1517" s="63" t="s">
        <v>6013</v>
      </c>
      <c r="C1517" s="64" t="s">
        <v>7529</v>
      </c>
      <c r="D1517" s="65">
        <v>42972</v>
      </c>
      <c r="E1517" s="66">
        <v>2</v>
      </c>
      <c r="F1517" s="66">
        <v>21</v>
      </c>
      <c r="G1517" s="66" t="str">
        <f>_xlfn.XLOOKUP(E1517,Kustannuspaikat!$A$3:$A$8,Kustannuspaikat!$B$3:$B$8,"Tarkista KP-numero")</f>
        <v>Konsultointi</v>
      </c>
      <c r="H1517" s="66" t="str">
        <f>_xlfn.XLOOKUP(F1517,Kustannuspaikat!$C$3:$C$13,Kustannuspaikat!$D$3:$D$13,"Tarkista KP-numero")</f>
        <v>Helsinki</v>
      </c>
      <c r="I1517" s="67">
        <v>6453.82</v>
      </c>
      <c r="J1517" s="68"/>
      <c r="K1517" s="66">
        <v>212</v>
      </c>
      <c r="L1517" s="68" t="s">
        <v>260</v>
      </c>
    </row>
    <row r="1518" spans="1:12">
      <c r="A1518" s="63">
        <v>1600</v>
      </c>
      <c r="B1518" s="63" t="s">
        <v>6013</v>
      </c>
      <c r="C1518" s="64" t="s">
        <v>7530</v>
      </c>
      <c r="D1518" s="65">
        <v>42972</v>
      </c>
      <c r="E1518" s="66">
        <v>1</v>
      </c>
      <c r="F1518" s="66">
        <v>11</v>
      </c>
      <c r="G1518" s="66" t="str">
        <f>_xlfn.XLOOKUP(E1518,Kustannuspaikat!$A$3:$A$8,Kustannuspaikat!$B$3:$B$8,"Tarkista KP-numero")</f>
        <v>Kirjanpito</v>
      </c>
      <c r="H1518" s="66" t="str">
        <f>_xlfn.XLOOKUP(F1518,Kustannuspaikat!$C$3:$C$13,Kustannuspaikat!$D$3:$D$13,"Tarkista KP-numero")</f>
        <v>Helsinki</v>
      </c>
      <c r="I1518" s="67">
        <v>12275.45</v>
      </c>
      <c r="J1518" s="68"/>
      <c r="K1518" s="66">
        <v>207</v>
      </c>
      <c r="L1518" s="68" t="s">
        <v>261</v>
      </c>
    </row>
    <row r="1519" spans="1:12">
      <c r="A1519" s="63">
        <v>1600</v>
      </c>
      <c r="B1519" s="63" t="s">
        <v>6013</v>
      </c>
      <c r="C1519" s="64" t="s">
        <v>7531</v>
      </c>
      <c r="D1519" s="65">
        <v>42972</v>
      </c>
      <c r="E1519" s="66">
        <v>1</v>
      </c>
      <c r="F1519" s="66">
        <v>13</v>
      </c>
      <c r="G1519" s="66" t="str">
        <f>_xlfn.XLOOKUP(E1519,Kustannuspaikat!$A$3:$A$8,Kustannuspaikat!$B$3:$B$8,"Tarkista KP-numero")</f>
        <v>Kirjanpito</v>
      </c>
      <c r="H1519" s="66" t="str">
        <f>_xlfn.XLOOKUP(F1519,Kustannuspaikat!$C$3:$C$13,Kustannuspaikat!$D$3:$D$13,"Tarkista KP-numero")</f>
        <v>Turku</v>
      </c>
      <c r="I1519" s="67">
        <v>614.88</v>
      </c>
      <c r="J1519" s="68"/>
      <c r="K1519" s="66">
        <v>949</v>
      </c>
      <c r="L1519" s="68" t="s">
        <v>208</v>
      </c>
    </row>
    <row r="1520" spans="1:12">
      <c r="A1520" s="63">
        <v>1600</v>
      </c>
      <c r="B1520" s="63" t="s">
        <v>6013</v>
      </c>
      <c r="C1520" s="64" t="s">
        <v>7532</v>
      </c>
      <c r="D1520" s="65">
        <v>42974</v>
      </c>
      <c r="E1520" s="66">
        <v>3</v>
      </c>
      <c r="F1520" s="68"/>
      <c r="G1520" s="66" t="str">
        <f>_xlfn.XLOOKUP(E1520,Kustannuspaikat!$A$3:$A$8,Kustannuspaikat!$B$3:$B$8,"Tarkista KP-numero")</f>
        <v>Seminaarit</v>
      </c>
      <c r="H1520" s="66" t="str">
        <f>_xlfn.XLOOKUP(F1520,Kustannuspaikat!$C$3:$C$13,Kustannuspaikat!$D$3:$D$13,"Tarkista KP-numero")</f>
        <v>Tarkista KP-numero</v>
      </c>
      <c r="I1520" s="67">
        <v>29.28</v>
      </c>
      <c r="J1520" s="68"/>
      <c r="K1520" s="66">
        <v>93</v>
      </c>
      <c r="L1520" s="68" t="s">
        <v>282</v>
      </c>
    </row>
    <row r="1521" spans="1:12">
      <c r="A1521" s="63">
        <v>1600</v>
      </c>
      <c r="B1521" s="63" t="s">
        <v>6013</v>
      </c>
      <c r="C1521" s="64" t="s">
        <v>7533</v>
      </c>
      <c r="D1521" s="65">
        <v>42974</v>
      </c>
      <c r="E1521" s="66">
        <v>3</v>
      </c>
      <c r="F1521" s="68"/>
      <c r="G1521" s="66" t="str">
        <f>_xlfn.XLOOKUP(E1521,Kustannuspaikat!$A$3:$A$8,Kustannuspaikat!$B$3:$B$8,"Tarkista KP-numero")</f>
        <v>Seminaarit</v>
      </c>
      <c r="H1521" s="66" t="str">
        <f>_xlfn.XLOOKUP(F1521,Kustannuspaikat!$C$3:$C$13,Kustannuspaikat!$D$3:$D$13,"Tarkista KP-numero")</f>
        <v>Tarkista KP-numero</v>
      </c>
      <c r="I1521" s="67">
        <v>1037</v>
      </c>
      <c r="J1521" s="68"/>
      <c r="K1521" s="66">
        <v>971</v>
      </c>
      <c r="L1521" s="68" t="s">
        <v>207</v>
      </c>
    </row>
    <row r="1522" spans="1:12">
      <c r="A1522" s="63">
        <v>1600</v>
      </c>
      <c r="B1522" s="63" t="s">
        <v>6013</v>
      </c>
      <c r="C1522" s="64" t="s">
        <v>7534</v>
      </c>
      <c r="D1522" s="65">
        <v>42974</v>
      </c>
      <c r="E1522" s="66">
        <v>2</v>
      </c>
      <c r="F1522" s="66">
        <v>22</v>
      </c>
      <c r="G1522" s="66" t="str">
        <f>_xlfn.XLOOKUP(E1522,Kustannuspaikat!$A$3:$A$8,Kustannuspaikat!$B$3:$B$8,"Tarkista KP-numero")</f>
        <v>Konsultointi</v>
      </c>
      <c r="H1522" s="66" t="str">
        <f>_xlfn.XLOOKUP(F1522,Kustannuspaikat!$C$3:$C$13,Kustannuspaikat!$D$3:$D$13,"Tarkista KP-numero")</f>
        <v>Tampere</v>
      </c>
      <c r="I1522" s="67">
        <v>610</v>
      </c>
      <c r="J1522" s="68"/>
      <c r="K1522" s="66">
        <v>1008</v>
      </c>
      <c r="L1522" s="68" t="s">
        <v>204</v>
      </c>
    </row>
    <row r="1523" spans="1:12">
      <c r="A1523" s="63">
        <v>1600</v>
      </c>
      <c r="B1523" s="63" t="s">
        <v>6013</v>
      </c>
      <c r="C1523" s="64" t="s">
        <v>7535</v>
      </c>
      <c r="D1523" s="65">
        <v>42974</v>
      </c>
      <c r="E1523" s="66">
        <v>3</v>
      </c>
      <c r="F1523" s="68"/>
      <c r="G1523" s="66" t="str">
        <f>_xlfn.XLOOKUP(E1523,Kustannuspaikat!$A$3:$A$8,Kustannuspaikat!$B$3:$B$8,"Tarkista KP-numero")</f>
        <v>Seminaarit</v>
      </c>
      <c r="H1523" s="66" t="str">
        <f>_xlfn.XLOOKUP(F1523,Kustannuspaikat!$C$3:$C$13,Kustannuspaikat!$D$3:$D$13,"Tarkista KP-numero")</f>
        <v>Tarkista KP-numero</v>
      </c>
      <c r="I1523" s="67">
        <v>219.6</v>
      </c>
      <c r="J1523" s="68"/>
      <c r="K1523" s="66">
        <v>2094</v>
      </c>
      <c r="L1523" s="68" t="s">
        <v>184</v>
      </c>
    </row>
    <row r="1524" spans="1:12">
      <c r="A1524" s="63">
        <v>1600</v>
      </c>
      <c r="B1524" s="63" t="s">
        <v>6013</v>
      </c>
      <c r="C1524" s="64" t="s">
        <v>7536</v>
      </c>
      <c r="D1524" s="65">
        <v>42974</v>
      </c>
      <c r="E1524" s="66">
        <v>6</v>
      </c>
      <c r="F1524" s="66">
        <v>62</v>
      </c>
      <c r="G1524" s="66" t="str">
        <f>_xlfn.XLOOKUP(E1524,Kustannuspaikat!$A$3:$A$8,Kustannuspaikat!$B$3:$B$8,"Tarkista KP-numero")</f>
        <v>Muut palvelut</v>
      </c>
      <c r="H1524" s="66" t="str">
        <f>_xlfn.XLOOKUP(F1524,Kustannuspaikat!$C$3:$C$13,Kustannuspaikat!$D$3:$D$13,"Tarkista KP-numero")</f>
        <v>Tampere</v>
      </c>
      <c r="I1524" s="67">
        <v>1171.2</v>
      </c>
      <c r="J1524" s="68"/>
      <c r="K1524" s="66">
        <v>1126</v>
      </c>
      <c r="L1524" s="68" t="s">
        <v>201</v>
      </c>
    </row>
    <row r="1525" spans="1:12">
      <c r="A1525" s="63">
        <v>1600</v>
      </c>
      <c r="B1525" s="63" t="s">
        <v>6013</v>
      </c>
      <c r="C1525" s="64" t="s">
        <v>7537</v>
      </c>
      <c r="D1525" s="65">
        <v>42974</v>
      </c>
      <c r="E1525" s="66">
        <v>2</v>
      </c>
      <c r="F1525" s="66">
        <v>22</v>
      </c>
      <c r="G1525" s="66" t="str">
        <f>_xlfn.XLOOKUP(E1525,Kustannuspaikat!$A$3:$A$8,Kustannuspaikat!$B$3:$B$8,"Tarkista KP-numero")</f>
        <v>Konsultointi</v>
      </c>
      <c r="H1525" s="66" t="str">
        <f>_xlfn.XLOOKUP(F1525,Kustannuspaikat!$C$3:$C$13,Kustannuspaikat!$D$3:$D$13,"Tarkista KP-numero")</f>
        <v>Tampere</v>
      </c>
      <c r="I1525" s="67">
        <v>1005.28</v>
      </c>
      <c r="J1525" s="68"/>
      <c r="K1525" s="66">
        <v>1511</v>
      </c>
      <c r="L1525" s="68" t="s">
        <v>194</v>
      </c>
    </row>
    <row r="1526" spans="1:12">
      <c r="A1526" s="63">
        <v>1600</v>
      </c>
      <c r="B1526" s="63" t="s">
        <v>6013</v>
      </c>
      <c r="C1526" s="64" t="s">
        <v>7538</v>
      </c>
      <c r="D1526" s="65">
        <v>42974</v>
      </c>
      <c r="E1526" s="66">
        <v>1</v>
      </c>
      <c r="F1526" s="66">
        <v>12</v>
      </c>
      <c r="G1526" s="66" t="str">
        <f>_xlfn.XLOOKUP(E1526,Kustannuspaikat!$A$3:$A$8,Kustannuspaikat!$B$3:$B$8,"Tarkista KP-numero")</f>
        <v>Kirjanpito</v>
      </c>
      <c r="H1526" s="66" t="str">
        <f>_xlfn.XLOOKUP(F1526,Kustannuspaikat!$C$3:$C$13,Kustannuspaikat!$D$3:$D$13,"Tarkista KP-numero")</f>
        <v>Tampere</v>
      </c>
      <c r="I1526" s="67">
        <v>541.67999999999995</v>
      </c>
      <c r="J1526" s="68"/>
      <c r="K1526" s="66">
        <v>100</v>
      </c>
      <c r="L1526" s="68" t="s">
        <v>280</v>
      </c>
    </row>
    <row r="1527" spans="1:12">
      <c r="A1527" s="63">
        <v>1600</v>
      </c>
      <c r="B1527" s="63" t="s">
        <v>6013</v>
      </c>
      <c r="C1527" s="64" t="s">
        <v>7539</v>
      </c>
      <c r="D1527" s="65">
        <v>42974</v>
      </c>
      <c r="E1527" s="66">
        <v>1</v>
      </c>
      <c r="F1527" s="66">
        <v>12</v>
      </c>
      <c r="G1527" s="66" t="str">
        <f>_xlfn.XLOOKUP(E1527,Kustannuspaikat!$A$3:$A$8,Kustannuspaikat!$B$3:$B$8,"Tarkista KP-numero")</f>
        <v>Kirjanpito</v>
      </c>
      <c r="H1527" s="66" t="str">
        <f>_xlfn.XLOOKUP(F1527,Kustannuspaikat!$C$3:$C$13,Kustannuspaikat!$D$3:$D$13,"Tarkista KP-numero")</f>
        <v>Tampere</v>
      </c>
      <c r="I1527" s="67">
        <v>541.67999999999995</v>
      </c>
      <c r="J1527" s="68"/>
      <c r="K1527" s="66">
        <v>100</v>
      </c>
      <c r="L1527" s="68" t="s">
        <v>280</v>
      </c>
    </row>
    <row r="1528" spans="1:12">
      <c r="A1528" s="63">
        <v>1600</v>
      </c>
      <c r="B1528" s="63" t="s">
        <v>6013</v>
      </c>
      <c r="C1528" s="64" t="s">
        <v>7540</v>
      </c>
      <c r="D1528" s="65">
        <v>42974</v>
      </c>
      <c r="E1528" s="66">
        <v>6</v>
      </c>
      <c r="F1528" s="66">
        <v>62</v>
      </c>
      <c r="G1528" s="66" t="str">
        <f>_xlfn.XLOOKUP(E1528,Kustannuspaikat!$A$3:$A$8,Kustannuspaikat!$B$3:$B$8,"Tarkista KP-numero")</f>
        <v>Muut palvelut</v>
      </c>
      <c r="H1528" s="66" t="str">
        <f>_xlfn.XLOOKUP(F1528,Kustannuspaikat!$C$3:$C$13,Kustannuspaikat!$D$3:$D$13,"Tarkista KP-numero")</f>
        <v>Tampere</v>
      </c>
      <c r="I1528" s="67">
        <v>1327.36</v>
      </c>
      <c r="J1528" s="68"/>
      <c r="K1528" s="66">
        <v>100</v>
      </c>
      <c r="L1528" s="68" t="s">
        <v>280</v>
      </c>
    </row>
    <row r="1529" spans="1:12">
      <c r="A1529" s="63">
        <v>1600</v>
      </c>
      <c r="B1529" s="63" t="s">
        <v>6013</v>
      </c>
      <c r="C1529" s="64" t="s">
        <v>7541</v>
      </c>
      <c r="D1529" s="65">
        <v>42974</v>
      </c>
      <c r="E1529" s="66">
        <v>6</v>
      </c>
      <c r="F1529" s="66">
        <v>62</v>
      </c>
      <c r="G1529" s="66" t="str">
        <f>_xlfn.XLOOKUP(E1529,Kustannuspaikat!$A$3:$A$8,Kustannuspaikat!$B$3:$B$8,"Tarkista KP-numero")</f>
        <v>Muut palvelut</v>
      </c>
      <c r="H1529" s="66" t="str">
        <f>_xlfn.XLOOKUP(F1529,Kustannuspaikat!$C$3:$C$13,Kustannuspaikat!$D$3:$D$13,"Tarkista KP-numero")</f>
        <v>Tampere</v>
      </c>
      <c r="I1529" s="67">
        <v>741.76</v>
      </c>
      <c r="J1529" s="68"/>
      <c r="K1529" s="66">
        <v>100</v>
      </c>
      <c r="L1529" s="68" t="s">
        <v>280</v>
      </c>
    </row>
    <row r="1530" spans="1:12">
      <c r="A1530" s="63">
        <v>1600</v>
      </c>
      <c r="B1530" s="63" t="s">
        <v>6013</v>
      </c>
      <c r="C1530" s="64" t="s">
        <v>7542</v>
      </c>
      <c r="D1530" s="65">
        <v>42974</v>
      </c>
      <c r="E1530" s="66">
        <v>3</v>
      </c>
      <c r="F1530" s="68"/>
      <c r="G1530" s="66" t="str">
        <f>_xlfn.XLOOKUP(E1530,Kustannuspaikat!$A$3:$A$8,Kustannuspaikat!$B$3:$B$8,"Tarkista KP-numero")</f>
        <v>Seminaarit</v>
      </c>
      <c r="H1530" s="66" t="str">
        <f>_xlfn.XLOOKUP(F1530,Kustannuspaikat!$C$3:$C$13,Kustannuspaikat!$D$3:$D$13,"Tarkista KP-numero")</f>
        <v>Tarkista KP-numero</v>
      </c>
      <c r="I1530" s="67">
        <v>231.8</v>
      </c>
      <c r="J1530" s="68"/>
      <c r="K1530" s="66">
        <v>133</v>
      </c>
      <c r="L1530" s="68" t="s">
        <v>269</v>
      </c>
    </row>
    <row r="1531" spans="1:12">
      <c r="A1531" s="63">
        <v>1600</v>
      </c>
      <c r="B1531" s="63" t="s">
        <v>6013</v>
      </c>
      <c r="C1531" s="64" t="s">
        <v>7543</v>
      </c>
      <c r="D1531" s="65">
        <v>42974</v>
      </c>
      <c r="E1531" s="66">
        <v>6</v>
      </c>
      <c r="F1531" s="66">
        <v>62</v>
      </c>
      <c r="G1531" s="66" t="str">
        <f>_xlfn.XLOOKUP(E1531,Kustannuspaikat!$A$3:$A$8,Kustannuspaikat!$B$3:$B$8,"Tarkista KP-numero")</f>
        <v>Muut palvelut</v>
      </c>
      <c r="H1531" s="66" t="str">
        <f>_xlfn.XLOOKUP(F1531,Kustannuspaikat!$C$3:$C$13,Kustannuspaikat!$D$3:$D$13,"Tarkista KP-numero")</f>
        <v>Tampere</v>
      </c>
      <c r="I1531" s="67">
        <v>1808.04</v>
      </c>
      <c r="J1531" s="68"/>
      <c r="K1531" s="66">
        <v>2803</v>
      </c>
      <c r="L1531" s="68" t="s">
        <v>163</v>
      </c>
    </row>
    <row r="1532" spans="1:12">
      <c r="A1532" s="63">
        <v>1600</v>
      </c>
      <c r="B1532" s="63" t="s">
        <v>6013</v>
      </c>
      <c r="C1532" s="64" t="s">
        <v>7544</v>
      </c>
      <c r="D1532" s="65">
        <v>42974</v>
      </c>
      <c r="E1532" s="66">
        <v>1</v>
      </c>
      <c r="F1532" s="66">
        <v>12</v>
      </c>
      <c r="G1532" s="66" t="str">
        <f>_xlfn.XLOOKUP(E1532,Kustannuspaikat!$A$3:$A$8,Kustannuspaikat!$B$3:$B$8,"Tarkista KP-numero")</f>
        <v>Kirjanpito</v>
      </c>
      <c r="H1532" s="66" t="str">
        <f>_xlfn.XLOOKUP(F1532,Kustannuspaikat!$C$3:$C$13,Kustannuspaikat!$D$3:$D$13,"Tarkista KP-numero")</f>
        <v>Tampere</v>
      </c>
      <c r="I1532" s="67">
        <v>732</v>
      </c>
      <c r="J1532" s="68"/>
      <c r="K1532" s="66">
        <v>2628</v>
      </c>
      <c r="L1532" s="68" t="s">
        <v>167</v>
      </c>
    </row>
    <row r="1533" spans="1:12">
      <c r="A1533" s="63">
        <v>1600</v>
      </c>
      <c r="B1533" s="63" t="s">
        <v>6013</v>
      </c>
      <c r="C1533" s="64" t="s">
        <v>7545</v>
      </c>
      <c r="D1533" s="65">
        <v>42974</v>
      </c>
      <c r="E1533" s="66">
        <v>1</v>
      </c>
      <c r="F1533" s="66">
        <v>12</v>
      </c>
      <c r="G1533" s="66" t="str">
        <f>_xlfn.XLOOKUP(E1533,Kustannuspaikat!$A$3:$A$8,Kustannuspaikat!$B$3:$B$8,"Tarkista KP-numero")</f>
        <v>Kirjanpito</v>
      </c>
      <c r="H1533" s="66" t="str">
        <f>_xlfn.XLOOKUP(F1533,Kustannuspaikat!$C$3:$C$13,Kustannuspaikat!$D$3:$D$13,"Tarkista KP-numero")</f>
        <v>Tampere</v>
      </c>
      <c r="I1533" s="67">
        <v>1281</v>
      </c>
      <c r="J1533" s="68"/>
      <c r="K1533" s="66">
        <v>2628</v>
      </c>
      <c r="L1533" s="68" t="s">
        <v>167</v>
      </c>
    </row>
    <row r="1534" spans="1:12">
      <c r="A1534" s="63">
        <v>1600</v>
      </c>
      <c r="B1534" s="63" t="s">
        <v>6013</v>
      </c>
      <c r="C1534" s="64" t="s">
        <v>7546</v>
      </c>
      <c r="D1534" s="65">
        <v>42974</v>
      </c>
      <c r="E1534" s="66">
        <v>1</v>
      </c>
      <c r="F1534" s="66">
        <v>11</v>
      </c>
      <c r="G1534" s="66" t="str">
        <f>_xlfn.XLOOKUP(E1534,Kustannuspaikat!$A$3:$A$8,Kustannuspaikat!$B$3:$B$8,"Tarkista KP-numero")</f>
        <v>Kirjanpito</v>
      </c>
      <c r="H1534" s="66" t="str">
        <f>_xlfn.XLOOKUP(F1534,Kustannuspaikat!$C$3:$C$13,Kustannuspaikat!$D$3:$D$13,"Tarkista KP-numero")</f>
        <v>Helsinki</v>
      </c>
      <c r="I1534" s="67">
        <v>6983.28</v>
      </c>
      <c r="J1534" s="68"/>
      <c r="K1534" s="66">
        <v>3107</v>
      </c>
      <c r="L1534" s="68" t="s">
        <v>151</v>
      </c>
    </row>
    <row r="1535" spans="1:12">
      <c r="A1535" s="63">
        <v>1600</v>
      </c>
      <c r="B1535" s="63" t="s">
        <v>6013</v>
      </c>
      <c r="C1535" s="64" t="s">
        <v>7547</v>
      </c>
      <c r="D1535" s="65">
        <v>42974</v>
      </c>
      <c r="E1535" s="66">
        <v>6</v>
      </c>
      <c r="F1535" s="66">
        <v>61</v>
      </c>
      <c r="G1535" s="66" t="str">
        <f>_xlfn.XLOOKUP(E1535,Kustannuspaikat!$A$3:$A$8,Kustannuspaikat!$B$3:$B$8,"Tarkista KP-numero")</f>
        <v>Muut palvelut</v>
      </c>
      <c r="H1535" s="66" t="str">
        <f>_xlfn.XLOOKUP(F1535,Kustannuspaikat!$C$3:$C$13,Kustannuspaikat!$D$3:$D$13,"Tarkista KP-numero")</f>
        <v>Helsinki</v>
      </c>
      <c r="I1535" s="67">
        <v>1126.06</v>
      </c>
      <c r="J1535" s="68"/>
      <c r="K1535" s="66">
        <v>756</v>
      </c>
      <c r="L1535" s="68" t="s">
        <v>217</v>
      </c>
    </row>
    <row r="1536" spans="1:12">
      <c r="A1536" s="63">
        <v>1600</v>
      </c>
      <c r="B1536" s="63" t="s">
        <v>6013</v>
      </c>
      <c r="C1536" s="64" t="s">
        <v>7548</v>
      </c>
      <c r="D1536" s="65">
        <v>42974</v>
      </c>
      <c r="E1536" s="66">
        <v>1</v>
      </c>
      <c r="F1536" s="66">
        <v>12</v>
      </c>
      <c r="G1536" s="66" t="str">
        <f>_xlfn.XLOOKUP(E1536,Kustannuspaikat!$A$3:$A$8,Kustannuspaikat!$B$3:$B$8,"Tarkista KP-numero")</f>
        <v>Kirjanpito</v>
      </c>
      <c r="H1536" s="66" t="str">
        <f>_xlfn.XLOOKUP(F1536,Kustannuspaikat!$C$3:$C$13,Kustannuspaikat!$D$3:$D$13,"Tarkista KP-numero")</f>
        <v>Tampere</v>
      </c>
      <c r="I1536" s="67">
        <v>943.06</v>
      </c>
      <c r="J1536" s="68"/>
      <c r="K1536" s="66">
        <v>756</v>
      </c>
      <c r="L1536" s="68" t="s">
        <v>217</v>
      </c>
    </row>
    <row r="1537" spans="1:12">
      <c r="A1537" s="63">
        <v>1600</v>
      </c>
      <c r="B1537" s="63" t="s">
        <v>6013</v>
      </c>
      <c r="C1537" s="64" t="s">
        <v>7549</v>
      </c>
      <c r="D1537" s="65">
        <v>42974</v>
      </c>
      <c r="E1537" s="66">
        <v>2</v>
      </c>
      <c r="F1537" s="66">
        <v>22</v>
      </c>
      <c r="G1537" s="66" t="str">
        <f>_xlfn.XLOOKUP(E1537,Kustannuspaikat!$A$3:$A$8,Kustannuspaikat!$B$3:$B$8,"Tarkista KP-numero")</f>
        <v>Konsultointi</v>
      </c>
      <c r="H1537" s="66" t="str">
        <f>_xlfn.XLOOKUP(F1537,Kustannuspaikat!$C$3:$C$13,Kustannuspaikat!$D$3:$D$13,"Tarkista KP-numero")</f>
        <v>Tampere</v>
      </c>
      <c r="I1537" s="67">
        <v>1256.5999999999999</v>
      </c>
      <c r="J1537" s="68"/>
      <c r="K1537" s="66">
        <v>611</v>
      </c>
      <c r="L1537" s="68" t="s">
        <v>227</v>
      </c>
    </row>
    <row r="1538" spans="1:12">
      <c r="A1538" s="63">
        <v>1600</v>
      </c>
      <c r="B1538" s="63" t="s">
        <v>6013</v>
      </c>
      <c r="C1538" s="64" t="s">
        <v>7550</v>
      </c>
      <c r="D1538" s="65">
        <v>42974</v>
      </c>
      <c r="E1538" s="66">
        <v>6</v>
      </c>
      <c r="F1538" s="66">
        <v>62</v>
      </c>
      <c r="G1538" s="66" t="str">
        <f>_xlfn.XLOOKUP(E1538,Kustannuspaikat!$A$3:$A$8,Kustannuspaikat!$B$3:$B$8,"Tarkista KP-numero")</f>
        <v>Muut palvelut</v>
      </c>
      <c r="H1538" s="66" t="str">
        <f>_xlfn.XLOOKUP(F1538,Kustannuspaikat!$C$3:$C$13,Kustannuspaikat!$D$3:$D$13,"Tarkista KP-numero")</f>
        <v>Tampere</v>
      </c>
      <c r="I1538" s="67">
        <v>1851.96</v>
      </c>
      <c r="J1538" s="68"/>
      <c r="K1538" s="66">
        <v>611</v>
      </c>
      <c r="L1538" s="68" t="s">
        <v>227</v>
      </c>
    </row>
    <row r="1539" spans="1:12">
      <c r="A1539" s="63">
        <v>1600</v>
      </c>
      <c r="B1539" s="63" t="s">
        <v>6013</v>
      </c>
      <c r="C1539" s="64" t="s">
        <v>7551</v>
      </c>
      <c r="D1539" s="65">
        <v>42974</v>
      </c>
      <c r="E1539" s="66">
        <v>2</v>
      </c>
      <c r="F1539" s="66">
        <v>22</v>
      </c>
      <c r="G1539" s="66" t="str">
        <f>_xlfn.XLOOKUP(E1539,Kustannuspaikat!$A$3:$A$8,Kustannuspaikat!$B$3:$B$8,"Tarkista KP-numero")</f>
        <v>Konsultointi</v>
      </c>
      <c r="H1539" s="66" t="str">
        <f>_xlfn.XLOOKUP(F1539,Kustannuspaikat!$C$3:$C$13,Kustannuspaikat!$D$3:$D$13,"Tarkista KP-numero")</f>
        <v>Tampere</v>
      </c>
      <c r="I1539" s="67">
        <v>1256.5999999999999</v>
      </c>
      <c r="J1539" s="68"/>
      <c r="K1539" s="66">
        <v>1440</v>
      </c>
      <c r="L1539" s="68" t="s">
        <v>195</v>
      </c>
    </row>
    <row r="1540" spans="1:12">
      <c r="A1540" s="63">
        <v>1600</v>
      </c>
      <c r="B1540" s="63" t="s">
        <v>6013</v>
      </c>
      <c r="C1540" s="64" t="s">
        <v>7552</v>
      </c>
      <c r="D1540" s="65">
        <v>42974</v>
      </c>
      <c r="E1540" s="66">
        <v>2</v>
      </c>
      <c r="F1540" s="66">
        <v>22</v>
      </c>
      <c r="G1540" s="66" t="str">
        <f>_xlfn.XLOOKUP(E1540,Kustannuspaikat!$A$3:$A$8,Kustannuspaikat!$B$3:$B$8,"Tarkista KP-numero")</f>
        <v>Konsultointi</v>
      </c>
      <c r="H1540" s="66" t="str">
        <f>_xlfn.XLOOKUP(F1540,Kustannuspaikat!$C$3:$C$13,Kustannuspaikat!$D$3:$D$13,"Tarkista KP-numero")</f>
        <v>Tampere</v>
      </c>
      <c r="I1540" s="67">
        <v>854</v>
      </c>
      <c r="J1540" s="68"/>
      <c r="K1540" s="66">
        <v>1440</v>
      </c>
      <c r="L1540" s="68" t="s">
        <v>195</v>
      </c>
    </row>
    <row r="1541" spans="1:12">
      <c r="A1541" s="63">
        <v>1600</v>
      </c>
      <c r="B1541" s="63" t="s">
        <v>6013</v>
      </c>
      <c r="C1541" s="64" t="s">
        <v>7553</v>
      </c>
      <c r="D1541" s="65">
        <v>42974</v>
      </c>
      <c r="E1541" s="66">
        <v>1</v>
      </c>
      <c r="F1541" s="66">
        <v>12</v>
      </c>
      <c r="G1541" s="66" t="str">
        <f>_xlfn.XLOOKUP(E1541,Kustannuspaikat!$A$3:$A$8,Kustannuspaikat!$B$3:$B$8,"Tarkista KP-numero")</f>
        <v>Kirjanpito</v>
      </c>
      <c r="H1541" s="66" t="str">
        <f>_xlfn.XLOOKUP(F1541,Kustannuspaikat!$C$3:$C$13,Kustannuspaikat!$D$3:$D$13,"Tarkista KP-numero")</f>
        <v>Tampere</v>
      </c>
      <c r="I1541" s="67">
        <v>1281</v>
      </c>
      <c r="J1541" s="68"/>
      <c r="K1541" s="66">
        <v>440</v>
      </c>
      <c r="L1541" s="68" t="s">
        <v>239</v>
      </c>
    </row>
    <row r="1542" spans="1:12">
      <c r="A1542" s="63">
        <v>1600</v>
      </c>
      <c r="B1542" s="63" t="s">
        <v>6013</v>
      </c>
      <c r="C1542" s="64" t="s">
        <v>7554</v>
      </c>
      <c r="D1542" s="65">
        <v>42974</v>
      </c>
      <c r="E1542" s="66">
        <v>1</v>
      </c>
      <c r="F1542" s="66">
        <v>12</v>
      </c>
      <c r="G1542" s="66" t="str">
        <f>_xlfn.XLOOKUP(E1542,Kustannuspaikat!$A$3:$A$8,Kustannuspaikat!$B$3:$B$8,"Tarkista KP-numero")</f>
        <v>Kirjanpito</v>
      </c>
      <c r="H1542" s="66" t="str">
        <f>_xlfn.XLOOKUP(F1542,Kustannuspaikat!$C$3:$C$13,Kustannuspaikat!$D$3:$D$13,"Tarkista KP-numero")</f>
        <v>Tampere</v>
      </c>
      <c r="I1542" s="67">
        <v>1281</v>
      </c>
      <c r="J1542" s="68"/>
      <c r="K1542" s="66">
        <v>440</v>
      </c>
      <c r="L1542" s="68" t="s">
        <v>239</v>
      </c>
    </row>
    <row r="1543" spans="1:12">
      <c r="A1543" s="63">
        <v>1600</v>
      </c>
      <c r="B1543" s="63" t="s">
        <v>6013</v>
      </c>
      <c r="C1543" s="64" t="s">
        <v>7555</v>
      </c>
      <c r="D1543" s="65">
        <v>42974</v>
      </c>
      <c r="E1543" s="66">
        <v>1</v>
      </c>
      <c r="F1543" s="66">
        <v>12</v>
      </c>
      <c r="G1543" s="66" t="str">
        <f>_xlfn.XLOOKUP(E1543,Kustannuspaikat!$A$3:$A$8,Kustannuspaikat!$B$3:$B$8,"Tarkista KP-numero")</f>
        <v>Kirjanpito</v>
      </c>
      <c r="H1543" s="66" t="str">
        <f>_xlfn.XLOOKUP(F1543,Kustannuspaikat!$C$3:$C$13,Kustannuspaikat!$D$3:$D$13,"Tarkista KP-numero")</f>
        <v>Tampere</v>
      </c>
      <c r="I1543" s="67">
        <v>879.62</v>
      </c>
      <c r="J1543" s="68"/>
      <c r="K1543" s="66">
        <v>207</v>
      </c>
      <c r="L1543" s="68" t="s">
        <v>261</v>
      </c>
    </row>
    <row r="1544" spans="1:12">
      <c r="A1544" s="63">
        <v>1600</v>
      </c>
      <c r="B1544" s="63" t="s">
        <v>6013</v>
      </c>
      <c r="C1544" s="64" t="s">
        <v>7556</v>
      </c>
      <c r="D1544" s="65">
        <v>42974</v>
      </c>
      <c r="E1544" s="66">
        <v>3</v>
      </c>
      <c r="F1544" s="68"/>
      <c r="G1544" s="66" t="str">
        <f>_xlfn.XLOOKUP(E1544,Kustannuspaikat!$A$3:$A$8,Kustannuspaikat!$B$3:$B$8,"Tarkista KP-numero")</f>
        <v>Seminaarit</v>
      </c>
      <c r="H1544" s="66" t="str">
        <f>_xlfn.XLOOKUP(F1544,Kustannuspaikat!$C$3:$C$13,Kustannuspaikat!$D$3:$D$13,"Tarkista KP-numero")</f>
        <v>Tarkista KP-numero</v>
      </c>
      <c r="I1544" s="67">
        <v>219.6</v>
      </c>
      <c r="J1544" s="68"/>
      <c r="K1544" s="66">
        <v>2178</v>
      </c>
      <c r="L1544" s="68" t="s">
        <v>182</v>
      </c>
    </row>
    <row r="1545" spans="1:12">
      <c r="A1545" s="63">
        <v>1600</v>
      </c>
      <c r="B1545" s="63" t="s">
        <v>6013</v>
      </c>
      <c r="C1545" s="64" t="s">
        <v>7557</v>
      </c>
      <c r="D1545" s="65">
        <v>42974</v>
      </c>
      <c r="E1545" s="66">
        <v>2</v>
      </c>
      <c r="F1545" s="66">
        <v>22</v>
      </c>
      <c r="G1545" s="66" t="str">
        <f>_xlfn.XLOOKUP(E1545,Kustannuspaikat!$A$3:$A$8,Kustannuspaikat!$B$3:$B$8,"Tarkista KP-numero")</f>
        <v>Konsultointi</v>
      </c>
      <c r="H1545" s="66" t="str">
        <f>_xlfn.XLOOKUP(F1545,Kustannuspaikat!$C$3:$C$13,Kustannuspaikat!$D$3:$D$13,"Tarkista KP-numero")</f>
        <v>Tampere</v>
      </c>
      <c r="I1545" s="67">
        <v>1256.5999999999999</v>
      </c>
      <c r="J1545" s="68"/>
      <c r="K1545" s="66">
        <v>2077</v>
      </c>
      <c r="L1545" s="68" t="s">
        <v>186</v>
      </c>
    </row>
    <row r="1546" spans="1:12">
      <c r="A1546" s="63">
        <v>1600</v>
      </c>
      <c r="B1546" s="63" t="s">
        <v>6013</v>
      </c>
      <c r="C1546" s="64" t="s">
        <v>7558</v>
      </c>
      <c r="D1546" s="65">
        <v>42974</v>
      </c>
      <c r="E1546" s="66">
        <v>1</v>
      </c>
      <c r="F1546" s="66">
        <v>11</v>
      </c>
      <c r="G1546" s="66" t="str">
        <f>_xlfn.XLOOKUP(E1546,Kustannuspaikat!$A$3:$A$8,Kustannuspaikat!$B$3:$B$8,"Tarkista KP-numero")</f>
        <v>Kirjanpito</v>
      </c>
      <c r="H1546" s="66" t="str">
        <f>_xlfn.XLOOKUP(F1546,Kustannuspaikat!$C$3:$C$13,Kustannuspaikat!$D$3:$D$13,"Tarkista KP-numero")</f>
        <v>Helsinki</v>
      </c>
      <c r="I1546" s="67">
        <v>7734.8</v>
      </c>
      <c r="J1546" s="68"/>
      <c r="K1546" s="66">
        <v>2077</v>
      </c>
      <c r="L1546" s="68" t="s">
        <v>186</v>
      </c>
    </row>
    <row r="1547" spans="1:12">
      <c r="A1547" s="63">
        <v>1600</v>
      </c>
      <c r="B1547" s="63" t="s">
        <v>6013</v>
      </c>
      <c r="C1547" s="64" t="s">
        <v>7559</v>
      </c>
      <c r="D1547" s="65">
        <v>42974</v>
      </c>
      <c r="E1547" s="66">
        <v>6</v>
      </c>
      <c r="F1547" s="66">
        <v>61</v>
      </c>
      <c r="G1547" s="66" t="str">
        <f>_xlfn.XLOOKUP(E1547,Kustannuspaikat!$A$3:$A$8,Kustannuspaikat!$B$3:$B$8,"Tarkista KP-numero")</f>
        <v>Muut palvelut</v>
      </c>
      <c r="H1547" s="66" t="str">
        <f>_xlfn.XLOOKUP(F1547,Kustannuspaikat!$C$3:$C$13,Kustannuspaikat!$D$3:$D$13,"Tarkista KP-numero")</f>
        <v>Helsinki</v>
      </c>
      <c r="I1547" s="67">
        <v>2098.4</v>
      </c>
      <c r="J1547" s="68"/>
      <c r="K1547" s="66">
        <v>949</v>
      </c>
      <c r="L1547" s="68" t="s">
        <v>208</v>
      </c>
    </row>
    <row r="1548" spans="1:12">
      <c r="A1548" s="63">
        <v>1600</v>
      </c>
      <c r="B1548" s="63" t="s">
        <v>6013</v>
      </c>
      <c r="C1548" s="64" t="s">
        <v>7560</v>
      </c>
      <c r="D1548" s="65">
        <v>42974</v>
      </c>
      <c r="E1548" s="66">
        <v>3</v>
      </c>
      <c r="F1548" s="68"/>
      <c r="G1548" s="66" t="str">
        <f>_xlfn.XLOOKUP(E1548,Kustannuspaikat!$A$3:$A$8,Kustannuspaikat!$B$3:$B$8,"Tarkista KP-numero")</f>
        <v>Seminaarit</v>
      </c>
      <c r="H1548" s="66" t="str">
        <f>_xlfn.XLOOKUP(F1548,Kustannuspaikat!$C$3:$C$13,Kustannuspaikat!$D$3:$D$13,"Tarkista KP-numero")</f>
        <v>Tarkista KP-numero</v>
      </c>
      <c r="I1548" s="67">
        <v>244</v>
      </c>
      <c r="J1548" s="68"/>
      <c r="K1548" s="66">
        <v>3081</v>
      </c>
      <c r="L1548" s="68" t="s">
        <v>153</v>
      </c>
    </row>
    <row r="1549" spans="1:12">
      <c r="A1549" s="63">
        <v>1600</v>
      </c>
      <c r="B1549" s="63" t="s">
        <v>6013</v>
      </c>
      <c r="C1549" s="64" t="s">
        <v>7561</v>
      </c>
      <c r="D1549" s="65">
        <v>42974</v>
      </c>
      <c r="E1549" s="66">
        <v>2</v>
      </c>
      <c r="F1549" s="66">
        <v>22</v>
      </c>
      <c r="G1549" s="66" t="str">
        <f>_xlfn.XLOOKUP(E1549,Kustannuspaikat!$A$3:$A$8,Kustannuspaikat!$B$3:$B$8,"Tarkista KP-numero")</f>
        <v>Konsultointi</v>
      </c>
      <c r="H1549" s="66" t="str">
        <f>_xlfn.XLOOKUP(F1549,Kustannuspaikat!$C$3:$C$13,Kustannuspaikat!$D$3:$D$13,"Tarkista KP-numero")</f>
        <v>Tampere</v>
      </c>
      <c r="I1549" s="67">
        <v>1220</v>
      </c>
      <c r="J1549" s="68"/>
      <c r="K1549" s="66">
        <v>3081</v>
      </c>
      <c r="L1549" s="68" t="s">
        <v>153</v>
      </c>
    </row>
    <row r="1550" spans="1:12">
      <c r="A1550" s="63">
        <v>1600</v>
      </c>
      <c r="B1550" s="63" t="s">
        <v>6013</v>
      </c>
      <c r="C1550" s="64" t="s">
        <v>7562</v>
      </c>
      <c r="D1550" s="65">
        <v>42974</v>
      </c>
      <c r="E1550" s="66">
        <v>6</v>
      </c>
      <c r="F1550" s="66">
        <v>62</v>
      </c>
      <c r="G1550" s="66" t="str">
        <f>_xlfn.XLOOKUP(E1550,Kustannuspaikat!$A$3:$A$8,Kustannuspaikat!$B$3:$B$8,"Tarkista KP-numero")</f>
        <v>Muut palvelut</v>
      </c>
      <c r="H1550" s="66" t="str">
        <f>_xlfn.XLOOKUP(F1550,Kustannuspaikat!$C$3:$C$13,Kustannuspaikat!$D$3:$D$13,"Tarkista KP-numero")</f>
        <v>Tampere</v>
      </c>
      <c r="I1550" s="67">
        <v>1073.5999999999999</v>
      </c>
      <c r="J1550" s="68"/>
      <c r="K1550" s="66">
        <v>3126</v>
      </c>
      <c r="L1550" s="68" t="s">
        <v>150</v>
      </c>
    </row>
    <row r="1551" spans="1:12">
      <c r="A1551" s="63">
        <v>1600</v>
      </c>
      <c r="B1551" s="63" t="s">
        <v>6013</v>
      </c>
      <c r="C1551" s="64" t="s">
        <v>7563</v>
      </c>
      <c r="D1551" s="65">
        <v>42974</v>
      </c>
      <c r="E1551" s="66">
        <v>6</v>
      </c>
      <c r="F1551" s="66">
        <v>62</v>
      </c>
      <c r="G1551" s="66" t="str">
        <f>_xlfn.XLOOKUP(E1551,Kustannuspaikat!$A$3:$A$8,Kustannuspaikat!$B$3:$B$8,"Tarkista KP-numero")</f>
        <v>Muut palvelut</v>
      </c>
      <c r="H1551" s="66" t="str">
        <f>_xlfn.XLOOKUP(F1551,Kustannuspaikat!$C$3:$C$13,Kustannuspaikat!$D$3:$D$13,"Tarkista KP-numero")</f>
        <v>Tampere</v>
      </c>
      <c r="I1551" s="67">
        <v>1073.5999999999999</v>
      </c>
      <c r="J1551" s="68"/>
      <c r="K1551" s="66">
        <v>3126</v>
      </c>
      <c r="L1551" s="68" t="s">
        <v>150</v>
      </c>
    </row>
    <row r="1552" spans="1:12">
      <c r="A1552" s="63">
        <v>1600</v>
      </c>
      <c r="B1552" s="63" t="s">
        <v>6013</v>
      </c>
      <c r="C1552" s="64" t="s">
        <v>7564</v>
      </c>
      <c r="D1552" s="65">
        <v>42974</v>
      </c>
      <c r="E1552" s="66">
        <v>6</v>
      </c>
      <c r="F1552" s="66">
        <v>62</v>
      </c>
      <c r="G1552" s="66" t="str">
        <f>_xlfn.XLOOKUP(E1552,Kustannuspaikat!$A$3:$A$8,Kustannuspaikat!$B$3:$B$8,"Tarkista KP-numero")</f>
        <v>Muut palvelut</v>
      </c>
      <c r="H1552" s="66" t="str">
        <f>_xlfn.XLOOKUP(F1552,Kustannuspaikat!$C$3:$C$13,Kustannuspaikat!$D$3:$D$13,"Tarkista KP-numero")</f>
        <v>Tampere</v>
      </c>
      <c r="I1552" s="67">
        <v>927.2</v>
      </c>
      <c r="J1552" s="68"/>
      <c r="K1552" s="66">
        <v>2951</v>
      </c>
      <c r="L1552" s="68" t="s">
        <v>157</v>
      </c>
    </row>
    <row r="1553" spans="1:12">
      <c r="A1553" s="63">
        <v>1600</v>
      </c>
      <c r="B1553" s="63" t="s">
        <v>6013</v>
      </c>
      <c r="C1553" s="64" t="s">
        <v>7565</v>
      </c>
      <c r="D1553" s="65">
        <v>42974</v>
      </c>
      <c r="E1553" s="66">
        <v>6</v>
      </c>
      <c r="F1553" s="66">
        <v>62</v>
      </c>
      <c r="G1553" s="66" t="str">
        <f>_xlfn.XLOOKUP(E1553,Kustannuspaikat!$A$3:$A$8,Kustannuspaikat!$B$3:$B$8,"Tarkista KP-numero")</f>
        <v>Muut palvelut</v>
      </c>
      <c r="H1553" s="66" t="str">
        <f>_xlfn.XLOOKUP(F1553,Kustannuspaikat!$C$3:$C$13,Kustannuspaikat!$D$3:$D$13,"Tarkista KP-numero")</f>
        <v>Tampere</v>
      </c>
      <c r="I1553" s="67">
        <v>1171.2</v>
      </c>
      <c r="J1553" s="68"/>
      <c r="K1553" s="66">
        <v>2951</v>
      </c>
      <c r="L1553" s="68" t="s">
        <v>157</v>
      </c>
    </row>
    <row r="1554" spans="1:12">
      <c r="A1554" s="63">
        <v>1600</v>
      </c>
      <c r="B1554" s="63" t="s">
        <v>6013</v>
      </c>
      <c r="C1554" s="64" t="s">
        <v>7566</v>
      </c>
      <c r="D1554" s="65">
        <v>42974</v>
      </c>
      <c r="E1554" s="66">
        <v>6</v>
      </c>
      <c r="F1554" s="66">
        <v>62</v>
      </c>
      <c r="G1554" s="66" t="str">
        <f>_xlfn.XLOOKUP(E1554,Kustannuspaikat!$A$3:$A$8,Kustannuspaikat!$B$3:$B$8,"Tarkista KP-numero")</f>
        <v>Muut palvelut</v>
      </c>
      <c r="H1554" s="66" t="str">
        <f>_xlfn.XLOOKUP(F1554,Kustannuspaikat!$C$3:$C$13,Kustannuspaikat!$D$3:$D$13,"Tarkista KP-numero")</f>
        <v>Tampere</v>
      </c>
      <c r="I1554" s="67">
        <v>463.6</v>
      </c>
      <c r="J1554" s="68"/>
      <c r="K1554" s="66">
        <v>3099</v>
      </c>
      <c r="L1554" s="68" t="s">
        <v>152</v>
      </c>
    </row>
    <row r="1555" spans="1:12">
      <c r="A1555" s="63">
        <v>1600</v>
      </c>
      <c r="B1555" s="63" t="s">
        <v>6013</v>
      </c>
      <c r="C1555" s="64" t="s">
        <v>7567</v>
      </c>
      <c r="D1555" s="65">
        <v>42977</v>
      </c>
      <c r="E1555" s="66">
        <v>2</v>
      </c>
      <c r="F1555" s="66">
        <v>21</v>
      </c>
      <c r="G1555" s="66" t="str">
        <f>_xlfn.XLOOKUP(E1555,Kustannuspaikat!$A$3:$A$8,Kustannuspaikat!$B$3:$B$8,"Tarkista KP-numero")</f>
        <v>Konsultointi</v>
      </c>
      <c r="H1555" s="66" t="str">
        <f>_xlfn.XLOOKUP(F1555,Kustannuspaikat!$C$3:$C$13,Kustannuspaikat!$D$3:$D$13,"Tarkista KP-numero")</f>
        <v>Helsinki</v>
      </c>
      <c r="I1555" s="67">
        <v>3572.16</v>
      </c>
      <c r="J1555" s="68"/>
      <c r="K1555" s="66">
        <v>103</v>
      </c>
      <c r="L1555" s="68" t="s">
        <v>277</v>
      </c>
    </row>
    <row r="1556" spans="1:12">
      <c r="A1556" s="63">
        <v>1600</v>
      </c>
      <c r="B1556" s="63" t="s">
        <v>6013</v>
      </c>
      <c r="C1556" s="64" t="s">
        <v>7568</v>
      </c>
      <c r="D1556" s="65">
        <v>42977</v>
      </c>
      <c r="E1556" s="66">
        <v>1</v>
      </c>
      <c r="F1556" s="66">
        <v>11</v>
      </c>
      <c r="G1556" s="66" t="str">
        <f>_xlfn.XLOOKUP(E1556,Kustannuspaikat!$A$3:$A$8,Kustannuspaikat!$B$3:$B$8,"Tarkista KP-numero")</f>
        <v>Kirjanpito</v>
      </c>
      <c r="H1556" s="66" t="str">
        <f>_xlfn.XLOOKUP(F1556,Kustannuspaikat!$C$3:$C$13,Kustannuspaikat!$D$3:$D$13,"Tarkista KP-numero")</f>
        <v>Helsinki</v>
      </c>
      <c r="I1556" s="67">
        <v>10651.82</v>
      </c>
      <c r="J1556" s="68"/>
      <c r="K1556" s="66">
        <v>1805</v>
      </c>
      <c r="L1556" s="68" t="s">
        <v>192</v>
      </c>
    </row>
    <row r="1557" spans="1:12">
      <c r="A1557" s="63">
        <v>1600</v>
      </c>
      <c r="B1557" s="63" t="s">
        <v>6013</v>
      </c>
      <c r="C1557" s="64" t="s">
        <v>7569</v>
      </c>
      <c r="D1557" s="65">
        <v>42977</v>
      </c>
      <c r="E1557" s="66">
        <v>1</v>
      </c>
      <c r="F1557" s="66">
        <v>11</v>
      </c>
      <c r="G1557" s="66" t="str">
        <f>_xlfn.XLOOKUP(E1557,Kustannuspaikat!$A$3:$A$8,Kustannuspaikat!$B$3:$B$8,"Tarkista KP-numero")</f>
        <v>Kirjanpito</v>
      </c>
      <c r="H1557" s="66" t="str">
        <f>_xlfn.XLOOKUP(F1557,Kustannuspaikat!$C$3:$C$13,Kustannuspaikat!$D$3:$D$13,"Tarkista KP-numero")</f>
        <v>Helsinki</v>
      </c>
      <c r="I1557" s="67">
        <v>370.88</v>
      </c>
      <c r="J1557" s="68"/>
      <c r="K1557" s="66">
        <v>1805</v>
      </c>
      <c r="L1557" s="68" t="s">
        <v>192</v>
      </c>
    </row>
    <row r="1558" spans="1:12">
      <c r="A1558" s="63">
        <v>1600</v>
      </c>
      <c r="B1558" s="63" t="s">
        <v>6013</v>
      </c>
      <c r="C1558" s="64" t="s">
        <v>7570</v>
      </c>
      <c r="D1558" s="65">
        <v>42977</v>
      </c>
      <c r="E1558" s="66">
        <v>2</v>
      </c>
      <c r="F1558" s="66">
        <v>21</v>
      </c>
      <c r="G1558" s="66" t="str">
        <f>_xlfn.XLOOKUP(E1558,Kustannuspaikat!$A$3:$A$8,Kustannuspaikat!$B$3:$B$8,"Tarkista KP-numero")</f>
        <v>Konsultointi</v>
      </c>
      <c r="H1558" s="66" t="str">
        <f>_xlfn.XLOOKUP(F1558,Kustannuspaikat!$C$3:$C$13,Kustannuspaikat!$D$3:$D$13,"Tarkista KP-numero")</f>
        <v>Helsinki</v>
      </c>
      <c r="I1558" s="67">
        <v>13958.02</v>
      </c>
      <c r="J1558" s="68"/>
      <c r="K1558" s="66">
        <v>1805</v>
      </c>
      <c r="L1558" s="68" t="s">
        <v>192</v>
      </c>
    </row>
    <row r="1559" spans="1:12">
      <c r="A1559" s="63">
        <v>1600</v>
      </c>
      <c r="B1559" s="63" t="s">
        <v>6013</v>
      </c>
      <c r="C1559" s="64" t="s">
        <v>7571</v>
      </c>
      <c r="D1559" s="65">
        <v>42977</v>
      </c>
      <c r="E1559" s="66">
        <v>2</v>
      </c>
      <c r="F1559" s="66">
        <v>21</v>
      </c>
      <c r="G1559" s="66" t="str">
        <f>_xlfn.XLOOKUP(E1559,Kustannuspaikat!$A$3:$A$8,Kustannuspaikat!$B$3:$B$8,"Tarkista KP-numero")</f>
        <v>Konsultointi</v>
      </c>
      <c r="H1559" s="66" t="str">
        <f>_xlfn.XLOOKUP(F1559,Kustannuspaikat!$C$3:$C$13,Kustannuspaikat!$D$3:$D$13,"Tarkista KP-numero")</f>
        <v>Helsinki</v>
      </c>
      <c r="I1559" s="67">
        <v>3660</v>
      </c>
      <c r="J1559" s="68"/>
      <c r="K1559" s="66">
        <v>1805</v>
      </c>
      <c r="L1559" s="68" t="s">
        <v>192</v>
      </c>
    </row>
    <row r="1560" spans="1:12">
      <c r="A1560" s="63">
        <v>1600</v>
      </c>
      <c r="B1560" s="63" t="s">
        <v>6013</v>
      </c>
      <c r="C1560" s="64" t="s">
        <v>7572</v>
      </c>
      <c r="D1560" s="65">
        <v>42977</v>
      </c>
      <c r="E1560" s="66">
        <v>2</v>
      </c>
      <c r="F1560" s="66">
        <v>21</v>
      </c>
      <c r="G1560" s="66" t="str">
        <f>_xlfn.XLOOKUP(E1560,Kustannuspaikat!$A$3:$A$8,Kustannuspaikat!$B$3:$B$8,"Tarkista KP-numero")</f>
        <v>Konsultointi</v>
      </c>
      <c r="H1560" s="66" t="str">
        <f>_xlfn.XLOOKUP(F1560,Kustannuspaikat!$C$3:$C$13,Kustannuspaikat!$D$3:$D$13,"Tarkista KP-numero")</f>
        <v>Helsinki</v>
      </c>
      <c r="I1560" s="67">
        <v>556.32000000000005</v>
      </c>
      <c r="J1560" s="68"/>
      <c r="K1560" s="66">
        <v>1805</v>
      </c>
      <c r="L1560" s="68" t="s">
        <v>192</v>
      </c>
    </row>
    <row r="1561" spans="1:12">
      <c r="A1561" s="63">
        <v>1600</v>
      </c>
      <c r="B1561" s="63" t="s">
        <v>6013</v>
      </c>
      <c r="C1561" s="64" t="s">
        <v>7573</v>
      </c>
      <c r="D1561" s="65">
        <v>42977</v>
      </c>
      <c r="E1561" s="66">
        <v>2</v>
      </c>
      <c r="F1561" s="66">
        <v>21</v>
      </c>
      <c r="G1561" s="66" t="str">
        <f>_xlfn.XLOOKUP(E1561,Kustannuspaikat!$A$3:$A$8,Kustannuspaikat!$B$3:$B$8,"Tarkista KP-numero")</f>
        <v>Konsultointi</v>
      </c>
      <c r="H1561" s="66" t="str">
        <f>_xlfn.XLOOKUP(F1561,Kustannuspaikat!$C$3:$C$13,Kustannuspaikat!$D$3:$D$13,"Tarkista KP-numero")</f>
        <v>Helsinki</v>
      </c>
      <c r="I1561" s="67">
        <v>8602.2199999999993</v>
      </c>
      <c r="J1561" s="68"/>
      <c r="K1561" s="66">
        <v>1805</v>
      </c>
      <c r="L1561" s="68" t="s">
        <v>192</v>
      </c>
    </row>
    <row r="1562" spans="1:12">
      <c r="A1562" s="63">
        <v>1600</v>
      </c>
      <c r="B1562" s="63" t="s">
        <v>6013</v>
      </c>
      <c r="C1562" s="64" t="s">
        <v>7574</v>
      </c>
      <c r="D1562" s="65">
        <v>42977</v>
      </c>
      <c r="E1562" s="66">
        <v>2</v>
      </c>
      <c r="F1562" s="66">
        <v>21</v>
      </c>
      <c r="G1562" s="66" t="str">
        <f>_xlfn.XLOOKUP(E1562,Kustannuspaikat!$A$3:$A$8,Kustannuspaikat!$B$3:$B$8,"Tarkista KP-numero")</f>
        <v>Konsultointi</v>
      </c>
      <c r="H1562" s="66" t="str">
        <f>_xlfn.XLOOKUP(F1562,Kustannuspaikat!$C$3:$C$13,Kustannuspaikat!$D$3:$D$13,"Tarkista KP-numero")</f>
        <v>Helsinki</v>
      </c>
      <c r="I1562" s="67">
        <v>2440</v>
      </c>
      <c r="J1562" s="68"/>
      <c r="K1562" s="66">
        <v>1805</v>
      </c>
      <c r="L1562" s="68" t="s">
        <v>192</v>
      </c>
    </row>
    <row r="1563" spans="1:12">
      <c r="A1563" s="63">
        <v>1600</v>
      </c>
      <c r="B1563" s="63" t="s">
        <v>6013</v>
      </c>
      <c r="C1563" s="64" t="s">
        <v>7575</v>
      </c>
      <c r="D1563" s="65">
        <v>42977</v>
      </c>
      <c r="E1563" s="66">
        <v>2</v>
      </c>
      <c r="F1563" s="66">
        <v>21</v>
      </c>
      <c r="G1563" s="66" t="str">
        <f>_xlfn.XLOOKUP(E1563,Kustannuspaikat!$A$3:$A$8,Kustannuspaikat!$B$3:$B$8,"Tarkista KP-numero")</f>
        <v>Konsultointi</v>
      </c>
      <c r="H1563" s="66" t="str">
        <f>_xlfn.XLOOKUP(F1563,Kustannuspaikat!$C$3:$C$13,Kustannuspaikat!$D$3:$D$13,"Tarkista KP-numero")</f>
        <v>Helsinki</v>
      </c>
      <c r="I1563" s="67">
        <v>370.88</v>
      </c>
      <c r="J1563" s="68"/>
      <c r="K1563" s="66">
        <v>1805</v>
      </c>
      <c r="L1563" s="68" t="s">
        <v>192</v>
      </c>
    </row>
    <row r="1564" spans="1:12">
      <c r="A1564" s="63">
        <v>1600</v>
      </c>
      <c r="B1564" s="63" t="s">
        <v>6013</v>
      </c>
      <c r="C1564" s="64" t="s">
        <v>7576</v>
      </c>
      <c r="D1564" s="65">
        <v>42977</v>
      </c>
      <c r="E1564" s="66">
        <v>1</v>
      </c>
      <c r="F1564" s="66">
        <v>11</v>
      </c>
      <c r="G1564" s="66" t="str">
        <f>_xlfn.XLOOKUP(E1564,Kustannuspaikat!$A$3:$A$8,Kustannuspaikat!$B$3:$B$8,"Tarkista KP-numero")</f>
        <v>Kirjanpito</v>
      </c>
      <c r="H1564" s="66" t="str">
        <f>_xlfn.XLOOKUP(F1564,Kustannuspaikat!$C$3:$C$13,Kustannuspaikat!$D$3:$D$13,"Tarkista KP-numero")</f>
        <v>Helsinki</v>
      </c>
      <c r="I1564" s="67">
        <v>13459.04</v>
      </c>
      <c r="J1564" s="68"/>
      <c r="K1564" s="66">
        <v>1805</v>
      </c>
      <c r="L1564" s="68" t="s">
        <v>192</v>
      </c>
    </row>
    <row r="1565" spans="1:12">
      <c r="A1565" s="63">
        <v>1600</v>
      </c>
      <c r="B1565" s="63" t="s">
        <v>6013</v>
      </c>
      <c r="C1565" s="64" t="s">
        <v>7577</v>
      </c>
      <c r="D1565" s="65">
        <v>42977</v>
      </c>
      <c r="E1565" s="66">
        <v>1</v>
      </c>
      <c r="F1565" s="66">
        <v>11</v>
      </c>
      <c r="G1565" s="66" t="str">
        <f>_xlfn.XLOOKUP(E1565,Kustannuspaikat!$A$3:$A$8,Kustannuspaikat!$B$3:$B$8,"Tarkista KP-numero")</f>
        <v>Kirjanpito</v>
      </c>
      <c r="H1565" s="66" t="str">
        <f>_xlfn.XLOOKUP(F1565,Kustannuspaikat!$C$3:$C$13,Kustannuspaikat!$D$3:$D$13,"Tarkista KP-numero")</f>
        <v>Helsinki</v>
      </c>
      <c r="I1565" s="67">
        <v>3294</v>
      </c>
      <c r="J1565" s="68"/>
      <c r="K1565" s="66">
        <v>1805</v>
      </c>
      <c r="L1565" s="68" t="s">
        <v>192</v>
      </c>
    </row>
    <row r="1566" spans="1:12">
      <c r="A1566" s="63">
        <v>1600</v>
      </c>
      <c r="B1566" s="63" t="s">
        <v>6013</v>
      </c>
      <c r="C1566" s="64" t="s">
        <v>7578</v>
      </c>
      <c r="D1566" s="65">
        <v>42977</v>
      </c>
      <c r="E1566" s="66">
        <v>1</v>
      </c>
      <c r="F1566" s="66">
        <v>11</v>
      </c>
      <c r="G1566" s="66" t="str">
        <f>_xlfn.XLOOKUP(E1566,Kustannuspaikat!$A$3:$A$8,Kustannuspaikat!$B$3:$B$8,"Tarkista KP-numero")</f>
        <v>Kirjanpito</v>
      </c>
      <c r="H1566" s="66" t="str">
        <f>_xlfn.XLOOKUP(F1566,Kustannuspaikat!$C$3:$C$13,Kustannuspaikat!$D$3:$D$13,"Tarkista KP-numero")</f>
        <v>Helsinki</v>
      </c>
      <c r="I1566" s="67">
        <v>556.32000000000005</v>
      </c>
      <c r="J1566" s="68"/>
      <c r="K1566" s="66">
        <v>1805</v>
      </c>
      <c r="L1566" s="68" t="s">
        <v>192</v>
      </c>
    </row>
    <row r="1567" spans="1:12">
      <c r="A1567" s="63">
        <v>1600</v>
      </c>
      <c r="B1567" s="63" t="s">
        <v>6013</v>
      </c>
      <c r="C1567" s="64" t="s">
        <v>7579</v>
      </c>
      <c r="D1567" s="65">
        <v>42977</v>
      </c>
      <c r="E1567" s="66">
        <v>2</v>
      </c>
      <c r="F1567" s="66">
        <v>21</v>
      </c>
      <c r="G1567" s="66" t="str">
        <f>_xlfn.XLOOKUP(E1567,Kustannuspaikat!$A$3:$A$8,Kustannuspaikat!$B$3:$B$8,"Tarkista KP-numero")</f>
        <v>Konsultointi</v>
      </c>
      <c r="H1567" s="66" t="str">
        <f>_xlfn.XLOOKUP(F1567,Kustannuspaikat!$C$3:$C$13,Kustannuspaikat!$D$3:$D$13,"Tarkista KP-numero")</f>
        <v>Helsinki</v>
      </c>
      <c r="I1567" s="67">
        <v>7694.54</v>
      </c>
      <c r="J1567" s="68"/>
      <c r="K1567" s="66">
        <v>1805</v>
      </c>
      <c r="L1567" s="68" t="s">
        <v>192</v>
      </c>
    </row>
    <row r="1568" spans="1:12">
      <c r="A1568" s="63">
        <v>1600</v>
      </c>
      <c r="B1568" s="63" t="s">
        <v>6013</v>
      </c>
      <c r="C1568" s="64" t="s">
        <v>7580</v>
      </c>
      <c r="D1568" s="65">
        <v>42977</v>
      </c>
      <c r="E1568" s="66">
        <v>2</v>
      </c>
      <c r="F1568" s="66">
        <v>21</v>
      </c>
      <c r="G1568" s="66" t="str">
        <f>_xlfn.XLOOKUP(E1568,Kustannuspaikat!$A$3:$A$8,Kustannuspaikat!$B$3:$B$8,"Tarkista KP-numero")</f>
        <v>Konsultointi</v>
      </c>
      <c r="H1568" s="66" t="str">
        <f>_xlfn.XLOOKUP(F1568,Kustannuspaikat!$C$3:$C$13,Kustannuspaikat!$D$3:$D$13,"Tarkista KP-numero")</f>
        <v>Helsinki</v>
      </c>
      <c r="I1568" s="67">
        <v>1647</v>
      </c>
      <c r="J1568" s="68"/>
      <c r="K1568" s="66">
        <v>1805</v>
      </c>
      <c r="L1568" s="68" t="s">
        <v>192</v>
      </c>
    </row>
    <row r="1569" spans="1:12">
      <c r="A1569" s="63">
        <v>1600</v>
      </c>
      <c r="B1569" s="63" t="s">
        <v>6013</v>
      </c>
      <c r="C1569" s="64" t="s">
        <v>7581</v>
      </c>
      <c r="D1569" s="65">
        <v>42977</v>
      </c>
      <c r="E1569" s="66">
        <v>2</v>
      </c>
      <c r="F1569" s="66">
        <v>21</v>
      </c>
      <c r="G1569" s="66" t="str">
        <f>_xlfn.XLOOKUP(E1569,Kustannuspaikat!$A$3:$A$8,Kustannuspaikat!$B$3:$B$8,"Tarkista KP-numero")</f>
        <v>Konsultointi</v>
      </c>
      <c r="H1569" s="66" t="str">
        <f>_xlfn.XLOOKUP(F1569,Kustannuspaikat!$C$3:$C$13,Kustannuspaikat!$D$3:$D$13,"Tarkista KP-numero")</f>
        <v>Helsinki</v>
      </c>
      <c r="I1569" s="67">
        <v>278.16000000000003</v>
      </c>
      <c r="J1569" s="68"/>
      <c r="K1569" s="66">
        <v>1805</v>
      </c>
      <c r="L1569" s="68" t="s">
        <v>192</v>
      </c>
    </row>
    <row r="1570" spans="1:12">
      <c r="A1570" s="63">
        <v>1600</v>
      </c>
      <c r="B1570" s="63" t="s">
        <v>6013</v>
      </c>
      <c r="C1570" s="64" t="s">
        <v>7582</v>
      </c>
      <c r="D1570" s="65">
        <v>42977</v>
      </c>
      <c r="E1570" s="66">
        <v>6</v>
      </c>
      <c r="F1570" s="66">
        <v>61</v>
      </c>
      <c r="G1570" s="66" t="str">
        <f>_xlfn.XLOOKUP(E1570,Kustannuspaikat!$A$3:$A$8,Kustannuspaikat!$B$3:$B$8,"Tarkista KP-numero")</f>
        <v>Muut palvelut</v>
      </c>
      <c r="H1570" s="66" t="str">
        <f>_xlfn.XLOOKUP(F1570,Kustannuspaikat!$C$3:$C$13,Kustannuspaikat!$D$3:$D$13,"Tarkista KP-numero")</f>
        <v>Helsinki</v>
      </c>
      <c r="I1570" s="67">
        <v>4636</v>
      </c>
      <c r="J1570" s="68"/>
      <c r="K1570" s="66">
        <v>1805</v>
      </c>
      <c r="L1570" s="68" t="s">
        <v>192</v>
      </c>
    </row>
    <row r="1571" spans="1:12">
      <c r="A1571" s="63">
        <v>1600</v>
      </c>
      <c r="B1571" s="63" t="s">
        <v>6013</v>
      </c>
      <c r="C1571" s="64" t="s">
        <v>7583</v>
      </c>
      <c r="D1571" s="65">
        <v>42977</v>
      </c>
      <c r="E1571" s="66">
        <v>6</v>
      </c>
      <c r="F1571" s="66">
        <v>61</v>
      </c>
      <c r="G1571" s="66" t="str">
        <f>_xlfn.XLOOKUP(E1571,Kustannuspaikat!$A$3:$A$8,Kustannuspaikat!$B$3:$B$8,"Tarkista KP-numero")</f>
        <v>Muut palvelut</v>
      </c>
      <c r="H1571" s="66" t="str">
        <f>_xlfn.XLOOKUP(F1571,Kustannuspaikat!$C$3:$C$13,Kustannuspaikat!$D$3:$D$13,"Tarkista KP-numero")</f>
        <v>Helsinki</v>
      </c>
      <c r="I1571" s="67">
        <v>5127.66</v>
      </c>
      <c r="J1571" s="68"/>
      <c r="K1571" s="66">
        <v>2497</v>
      </c>
      <c r="L1571" s="68" t="s">
        <v>172</v>
      </c>
    </row>
    <row r="1572" spans="1:12">
      <c r="A1572" s="63">
        <v>1600</v>
      </c>
      <c r="B1572" s="63" t="s">
        <v>6013</v>
      </c>
      <c r="C1572" s="64" t="s">
        <v>7584</v>
      </c>
      <c r="D1572" s="65">
        <v>42978</v>
      </c>
      <c r="E1572" s="66">
        <v>1</v>
      </c>
      <c r="F1572" s="66">
        <v>12</v>
      </c>
      <c r="G1572" s="66" t="str">
        <f>_xlfn.XLOOKUP(E1572,Kustannuspaikat!$A$3:$A$8,Kustannuspaikat!$B$3:$B$8,"Tarkista KP-numero")</f>
        <v>Kirjanpito</v>
      </c>
      <c r="H1572" s="66" t="str">
        <f>_xlfn.XLOOKUP(F1572,Kustannuspaikat!$C$3:$C$13,Kustannuspaikat!$D$3:$D$13,"Tarkista KP-numero")</f>
        <v>Tampere</v>
      </c>
      <c r="I1572" s="67">
        <v>1354.2</v>
      </c>
      <c r="J1572" s="68"/>
      <c r="K1572" s="66">
        <v>469</v>
      </c>
      <c r="L1572" s="68" t="s">
        <v>238</v>
      </c>
    </row>
    <row r="1573" spans="1:12">
      <c r="A1573" s="63">
        <v>1600</v>
      </c>
      <c r="B1573" s="63" t="s">
        <v>6013</v>
      </c>
      <c r="C1573" s="64" t="s">
        <v>7585</v>
      </c>
      <c r="D1573" s="65">
        <v>42978</v>
      </c>
      <c r="E1573" s="66">
        <v>1</v>
      </c>
      <c r="F1573" s="66">
        <v>12</v>
      </c>
      <c r="G1573" s="66" t="str">
        <f>_xlfn.XLOOKUP(E1573,Kustannuspaikat!$A$3:$A$8,Kustannuspaikat!$B$3:$B$8,"Tarkista KP-numero")</f>
        <v>Kirjanpito</v>
      </c>
      <c r="H1573" s="66" t="str">
        <f>_xlfn.XLOOKUP(F1573,Kustannuspaikat!$C$3:$C$13,Kustannuspaikat!$D$3:$D$13,"Tarkista KP-numero")</f>
        <v>Tampere</v>
      </c>
      <c r="I1573" s="67">
        <v>1057.74</v>
      </c>
      <c r="J1573" s="68"/>
      <c r="K1573" s="66">
        <v>1440</v>
      </c>
      <c r="L1573" s="68" t="s">
        <v>195</v>
      </c>
    </row>
    <row r="1574" spans="1:12">
      <c r="A1574" s="63">
        <v>1600</v>
      </c>
      <c r="B1574" s="63" t="s">
        <v>6013</v>
      </c>
      <c r="C1574" s="64" t="s">
        <v>7586</v>
      </c>
      <c r="D1574" s="65">
        <v>42978</v>
      </c>
      <c r="E1574" s="66">
        <v>6</v>
      </c>
      <c r="F1574" s="66">
        <v>62</v>
      </c>
      <c r="G1574" s="66" t="str">
        <f>_xlfn.XLOOKUP(E1574,Kustannuspaikat!$A$3:$A$8,Kustannuspaikat!$B$3:$B$8,"Tarkista KP-numero")</f>
        <v>Muut palvelut</v>
      </c>
      <c r="H1574" s="66" t="str">
        <f>_xlfn.XLOOKUP(F1574,Kustannuspaikat!$C$3:$C$13,Kustannuspaikat!$D$3:$D$13,"Tarkista KP-numero")</f>
        <v>Tampere</v>
      </c>
      <c r="I1574" s="67">
        <v>878.4</v>
      </c>
      <c r="J1574" s="68"/>
      <c r="K1574" s="66">
        <v>2188</v>
      </c>
      <c r="L1574" s="68" t="s">
        <v>181</v>
      </c>
    </row>
    <row r="1575" spans="1:12">
      <c r="A1575" s="63">
        <v>1600</v>
      </c>
      <c r="B1575" s="63" t="s">
        <v>6013</v>
      </c>
      <c r="C1575" s="64" t="s">
        <v>7587</v>
      </c>
      <c r="D1575" s="65">
        <v>42978</v>
      </c>
      <c r="E1575" s="66">
        <v>6</v>
      </c>
      <c r="F1575" s="66">
        <v>62</v>
      </c>
      <c r="G1575" s="66" t="str">
        <f>_xlfn.XLOOKUP(E1575,Kustannuspaikat!$A$3:$A$8,Kustannuspaikat!$B$3:$B$8,"Tarkista KP-numero")</f>
        <v>Muut palvelut</v>
      </c>
      <c r="H1575" s="66" t="str">
        <f>_xlfn.XLOOKUP(F1575,Kustannuspaikat!$C$3:$C$13,Kustannuspaikat!$D$3:$D$13,"Tarkista KP-numero")</f>
        <v>Tampere</v>
      </c>
      <c r="I1575" s="67">
        <v>878.4</v>
      </c>
      <c r="J1575" s="68"/>
      <c r="K1575" s="66">
        <v>2188</v>
      </c>
      <c r="L1575" s="68" t="s">
        <v>181</v>
      </c>
    </row>
    <row r="1576" spans="1:12">
      <c r="A1576" s="63">
        <v>1600</v>
      </c>
      <c r="B1576" s="63" t="s">
        <v>6013</v>
      </c>
      <c r="C1576" s="64" t="s">
        <v>7588</v>
      </c>
      <c r="D1576" s="65">
        <v>42978</v>
      </c>
      <c r="E1576" s="66">
        <v>6</v>
      </c>
      <c r="F1576" s="66">
        <v>62</v>
      </c>
      <c r="G1576" s="66" t="str">
        <f>_xlfn.XLOOKUP(E1576,Kustannuspaikat!$A$3:$A$8,Kustannuspaikat!$B$3:$B$8,"Tarkista KP-numero")</f>
        <v>Muut palvelut</v>
      </c>
      <c r="H1576" s="66" t="str">
        <f>_xlfn.XLOOKUP(F1576,Kustannuspaikat!$C$3:$C$13,Kustannuspaikat!$D$3:$D$13,"Tarkista KP-numero")</f>
        <v>Tampere</v>
      </c>
      <c r="I1576" s="67">
        <v>829.6</v>
      </c>
      <c r="J1576" s="68"/>
      <c r="K1576" s="66">
        <v>1511</v>
      </c>
      <c r="L1576" s="68" t="s">
        <v>194</v>
      </c>
    </row>
    <row r="1577" spans="1:12">
      <c r="A1577" s="63">
        <v>1600</v>
      </c>
      <c r="B1577" s="63" t="s">
        <v>6013</v>
      </c>
      <c r="C1577" s="64" t="s">
        <v>7589</v>
      </c>
      <c r="D1577" s="65">
        <v>42978</v>
      </c>
      <c r="E1577" s="66">
        <v>6</v>
      </c>
      <c r="F1577" s="66">
        <v>62</v>
      </c>
      <c r="G1577" s="66" t="str">
        <f>_xlfn.XLOOKUP(E1577,Kustannuspaikat!$A$3:$A$8,Kustannuspaikat!$B$3:$B$8,"Tarkista KP-numero")</f>
        <v>Muut palvelut</v>
      </c>
      <c r="H1577" s="66" t="str">
        <f>_xlfn.XLOOKUP(F1577,Kustannuspaikat!$C$3:$C$13,Kustannuspaikat!$D$3:$D$13,"Tarkista KP-numero")</f>
        <v>Tampere</v>
      </c>
      <c r="I1577" s="67">
        <v>829.6</v>
      </c>
      <c r="J1577" s="68"/>
      <c r="K1577" s="66">
        <v>515</v>
      </c>
      <c r="L1577" s="68" t="s">
        <v>234</v>
      </c>
    </row>
    <row r="1578" spans="1:12">
      <c r="A1578" s="63">
        <v>1600</v>
      </c>
      <c r="B1578" s="63" t="s">
        <v>6013</v>
      </c>
      <c r="C1578" s="64" t="s">
        <v>7590</v>
      </c>
      <c r="D1578" s="65">
        <v>42978</v>
      </c>
      <c r="E1578" s="66">
        <v>1</v>
      </c>
      <c r="F1578" s="66">
        <v>12</v>
      </c>
      <c r="G1578" s="66" t="str">
        <f>_xlfn.XLOOKUP(E1578,Kustannuspaikat!$A$3:$A$8,Kustannuspaikat!$B$3:$B$8,"Tarkista KP-numero")</f>
        <v>Kirjanpito</v>
      </c>
      <c r="H1578" s="66" t="str">
        <f>_xlfn.XLOOKUP(F1578,Kustannuspaikat!$C$3:$C$13,Kustannuspaikat!$D$3:$D$13,"Tarkista KP-numero")</f>
        <v>Tampere</v>
      </c>
      <c r="I1578" s="67">
        <v>474.58</v>
      </c>
      <c r="J1578" s="68"/>
      <c r="K1578" s="66">
        <v>2628</v>
      </c>
      <c r="L1578" s="68" t="s">
        <v>167</v>
      </c>
    </row>
    <row r="1579" spans="1:12">
      <c r="A1579" s="63">
        <v>1600</v>
      </c>
      <c r="B1579" s="63" t="s">
        <v>6013</v>
      </c>
      <c r="C1579" s="64" t="s">
        <v>7591</v>
      </c>
      <c r="D1579" s="65">
        <v>42978</v>
      </c>
      <c r="E1579" s="66">
        <v>1</v>
      </c>
      <c r="F1579" s="66">
        <v>12</v>
      </c>
      <c r="G1579" s="66" t="str">
        <f>_xlfn.XLOOKUP(E1579,Kustannuspaikat!$A$3:$A$8,Kustannuspaikat!$B$3:$B$8,"Tarkista KP-numero")</f>
        <v>Kirjanpito</v>
      </c>
      <c r="H1579" s="66" t="str">
        <f>_xlfn.XLOOKUP(F1579,Kustannuspaikat!$C$3:$C$13,Kustannuspaikat!$D$3:$D$13,"Tarkista KP-numero")</f>
        <v>Tampere</v>
      </c>
      <c r="I1579" s="67">
        <v>951.6</v>
      </c>
      <c r="J1579" s="68"/>
      <c r="K1579" s="66">
        <v>3107</v>
      </c>
      <c r="L1579" s="68" t="s">
        <v>151</v>
      </c>
    </row>
    <row r="1580" spans="1:12">
      <c r="A1580" s="63">
        <v>1600</v>
      </c>
      <c r="B1580" s="63" t="s">
        <v>6013</v>
      </c>
      <c r="C1580" s="64" t="s">
        <v>7592</v>
      </c>
      <c r="D1580" s="65">
        <v>42978</v>
      </c>
      <c r="E1580" s="66">
        <v>1</v>
      </c>
      <c r="F1580" s="66">
        <v>12</v>
      </c>
      <c r="G1580" s="66" t="str">
        <f>_xlfn.XLOOKUP(E1580,Kustannuspaikat!$A$3:$A$8,Kustannuspaikat!$B$3:$B$8,"Tarkista KP-numero")</f>
        <v>Kirjanpito</v>
      </c>
      <c r="H1580" s="66" t="str">
        <f>_xlfn.XLOOKUP(F1580,Kustannuspaikat!$C$3:$C$13,Kustannuspaikat!$D$3:$D$13,"Tarkista KP-numero")</f>
        <v>Tampere</v>
      </c>
      <c r="I1580" s="67">
        <v>575.84</v>
      </c>
      <c r="J1580" s="68"/>
      <c r="K1580" s="66">
        <v>1391</v>
      </c>
      <c r="L1580" s="68" t="s">
        <v>196</v>
      </c>
    </row>
    <row r="1581" spans="1:12">
      <c r="A1581" s="63">
        <v>1600</v>
      </c>
      <c r="B1581" s="63" t="s">
        <v>6013</v>
      </c>
      <c r="C1581" s="64" t="s">
        <v>7593</v>
      </c>
      <c r="D1581" s="65">
        <v>42978</v>
      </c>
      <c r="E1581" s="66">
        <v>1</v>
      </c>
      <c r="F1581" s="66">
        <v>12</v>
      </c>
      <c r="G1581" s="66" t="str">
        <f>_xlfn.XLOOKUP(E1581,Kustannuspaikat!$A$3:$A$8,Kustannuspaikat!$B$3:$B$8,"Tarkista KP-numero")</f>
        <v>Kirjanpito</v>
      </c>
      <c r="H1581" s="66" t="str">
        <f>_xlfn.XLOOKUP(F1581,Kustannuspaikat!$C$3:$C$13,Kustannuspaikat!$D$3:$D$13,"Tarkista KP-numero")</f>
        <v>Tampere</v>
      </c>
      <c r="I1581" s="67">
        <v>1189.5</v>
      </c>
      <c r="J1581" s="68"/>
      <c r="K1581" s="66">
        <v>2341</v>
      </c>
      <c r="L1581" s="68" t="s">
        <v>177</v>
      </c>
    </row>
    <row r="1582" spans="1:12">
      <c r="A1582" s="63">
        <v>1600</v>
      </c>
      <c r="B1582" s="63" t="s">
        <v>6013</v>
      </c>
      <c r="C1582" s="64" t="s">
        <v>7594</v>
      </c>
      <c r="D1582" s="65">
        <v>42978</v>
      </c>
      <c r="E1582" s="66">
        <v>1</v>
      </c>
      <c r="F1582" s="66">
        <v>12</v>
      </c>
      <c r="G1582" s="66" t="str">
        <f>_xlfn.XLOOKUP(E1582,Kustannuspaikat!$A$3:$A$8,Kustannuspaikat!$B$3:$B$8,"Tarkista KP-numero")</f>
        <v>Kirjanpito</v>
      </c>
      <c r="H1582" s="66" t="str">
        <f>_xlfn.XLOOKUP(F1582,Kustannuspaikat!$C$3:$C$13,Kustannuspaikat!$D$3:$D$13,"Tarkista KP-numero")</f>
        <v>Tampere</v>
      </c>
      <c r="I1582" s="67">
        <v>575.84</v>
      </c>
      <c r="J1582" s="68"/>
      <c r="K1582" s="66">
        <v>212</v>
      </c>
      <c r="L1582" s="68" t="s">
        <v>260</v>
      </c>
    </row>
    <row r="1583" spans="1:12">
      <c r="A1583" s="63">
        <v>1600</v>
      </c>
      <c r="B1583" s="63" t="s">
        <v>6013</v>
      </c>
      <c r="C1583" s="64" t="s">
        <v>7595</v>
      </c>
      <c r="D1583" s="65">
        <v>42978</v>
      </c>
      <c r="E1583" s="66">
        <v>6</v>
      </c>
      <c r="F1583" s="66">
        <v>61</v>
      </c>
      <c r="G1583" s="66" t="str">
        <f>_xlfn.XLOOKUP(E1583,Kustannuspaikat!$A$3:$A$8,Kustannuspaikat!$B$3:$B$8,"Tarkista KP-numero")</f>
        <v>Muut palvelut</v>
      </c>
      <c r="H1583" s="66" t="str">
        <f>_xlfn.XLOOKUP(F1583,Kustannuspaikat!$C$3:$C$13,Kustannuspaikat!$D$3:$D$13,"Tarkista KP-numero")</f>
        <v>Helsinki</v>
      </c>
      <c r="I1583" s="67">
        <v>4636</v>
      </c>
      <c r="J1583" s="68"/>
      <c r="K1583" s="66">
        <v>1805</v>
      </c>
      <c r="L1583" s="68" t="s">
        <v>192</v>
      </c>
    </row>
    <row r="1584" spans="1:12">
      <c r="A1584" s="63">
        <v>1600</v>
      </c>
      <c r="B1584" s="63" t="s">
        <v>6013</v>
      </c>
      <c r="C1584" s="64" t="s">
        <v>7596</v>
      </c>
      <c r="D1584" s="65">
        <v>42978</v>
      </c>
      <c r="E1584" s="66">
        <v>6</v>
      </c>
      <c r="F1584" s="66">
        <v>61</v>
      </c>
      <c r="G1584" s="66" t="str">
        <f>_xlfn.XLOOKUP(E1584,Kustannuspaikat!$A$3:$A$8,Kustannuspaikat!$B$3:$B$8,"Tarkista KP-numero")</f>
        <v>Muut palvelut</v>
      </c>
      <c r="H1584" s="66" t="str">
        <f>_xlfn.XLOOKUP(F1584,Kustannuspaikat!$C$3:$C$13,Kustannuspaikat!$D$3:$D$13,"Tarkista KP-numero")</f>
        <v>Helsinki</v>
      </c>
      <c r="I1584" s="67">
        <v>710.19</v>
      </c>
      <c r="J1584" s="68"/>
      <c r="K1584" s="66">
        <v>1805</v>
      </c>
      <c r="L1584" s="68" t="s">
        <v>192</v>
      </c>
    </row>
    <row r="1585" spans="1:12">
      <c r="A1585" s="63">
        <v>1600</v>
      </c>
      <c r="B1585" s="63" t="s">
        <v>6013</v>
      </c>
      <c r="C1585" s="64" t="s">
        <v>7597</v>
      </c>
      <c r="D1585" s="65">
        <v>42978</v>
      </c>
      <c r="E1585" s="66">
        <v>2</v>
      </c>
      <c r="F1585" s="66">
        <v>21</v>
      </c>
      <c r="G1585" s="66" t="str">
        <f>_xlfn.XLOOKUP(E1585,Kustannuspaikat!$A$3:$A$8,Kustannuspaikat!$B$3:$B$8,"Tarkista KP-numero")</f>
        <v>Konsultointi</v>
      </c>
      <c r="H1585" s="66" t="str">
        <f>_xlfn.XLOOKUP(F1585,Kustannuspaikat!$C$3:$C$13,Kustannuspaikat!$D$3:$D$13,"Tarkista KP-numero")</f>
        <v>Helsinki</v>
      </c>
      <c r="I1585" s="67">
        <v>5923.29</v>
      </c>
      <c r="J1585" s="68"/>
      <c r="K1585" s="66">
        <v>3077</v>
      </c>
      <c r="L1585" s="68" t="s">
        <v>154</v>
      </c>
    </row>
    <row r="1586" spans="1:12">
      <c r="A1586" s="63">
        <v>1600</v>
      </c>
      <c r="B1586" s="63" t="s">
        <v>6013</v>
      </c>
      <c r="C1586" s="64" t="s">
        <v>7598</v>
      </c>
      <c r="D1586" s="65">
        <v>42978</v>
      </c>
      <c r="E1586" s="66">
        <v>1</v>
      </c>
      <c r="F1586" s="66">
        <v>12</v>
      </c>
      <c r="G1586" s="66" t="str">
        <f>_xlfn.XLOOKUP(E1586,Kustannuspaikat!$A$3:$A$8,Kustannuspaikat!$B$3:$B$8,"Tarkista KP-numero")</f>
        <v>Kirjanpito</v>
      </c>
      <c r="H1586" s="66" t="str">
        <f>_xlfn.XLOOKUP(F1586,Kustannuspaikat!$C$3:$C$13,Kustannuspaikat!$D$3:$D$13,"Tarkista KP-numero")</f>
        <v>Tampere</v>
      </c>
      <c r="I1586" s="67">
        <v>1189.5</v>
      </c>
      <c r="J1586" s="68"/>
      <c r="K1586" s="66">
        <v>2951</v>
      </c>
      <c r="L1586" s="68" t="s">
        <v>157</v>
      </c>
    </row>
    <row r="1587" spans="1:12">
      <c r="A1587" s="63">
        <v>1600</v>
      </c>
      <c r="B1587" s="63" t="s">
        <v>6013</v>
      </c>
      <c r="C1587" s="64" t="s">
        <v>7599</v>
      </c>
      <c r="D1587" s="65">
        <v>42978</v>
      </c>
      <c r="E1587" s="66">
        <v>1</v>
      </c>
      <c r="F1587" s="66">
        <v>12</v>
      </c>
      <c r="G1587" s="66" t="str">
        <f>_xlfn.XLOOKUP(E1587,Kustannuspaikat!$A$3:$A$8,Kustannuspaikat!$B$3:$B$8,"Tarkista KP-numero")</f>
        <v>Kirjanpito</v>
      </c>
      <c r="H1587" s="66" t="str">
        <f>_xlfn.XLOOKUP(F1587,Kustannuspaikat!$C$3:$C$13,Kustannuspaikat!$D$3:$D$13,"Tarkista KP-numero")</f>
        <v>Tampere</v>
      </c>
      <c r="I1587" s="67">
        <v>1189.5</v>
      </c>
      <c r="J1587" s="68"/>
      <c r="K1587" s="66">
        <v>3099</v>
      </c>
      <c r="L1587" s="68" t="s">
        <v>152</v>
      </c>
    </row>
    <row r="1588" spans="1:12">
      <c r="A1588" s="63">
        <v>1600</v>
      </c>
      <c r="B1588" s="63" t="s">
        <v>6013</v>
      </c>
      <c r="C1588" s="64" t="s">
        <v>7600</v>
      </c>
      <c r="D1588" s="65">
        <v>42979</v>
      </c>
      <c r="E1588" s="66">
        <v>6</v>
      </c>
      <c r="F1588" s="66">
        <v>61</v>
      </c>
      <c r="G1588" s="66" t="str">
        <f>_xlfn.XLOOKUP(E1588,Kustannuspaikat!$A$3:$A$8,Kustannuspaikat!$B$3:$B$8,"Tarkista KP-numero")</f>
        <v>Muut palvelut</v>
      </c>
      <c r="H1588" s="66" t="str">
        <f>_xlfn.XLOOKUP(F1588,Kustannuspaikat!$C$3:$C$13,Kustannuspaikat!$D$3:$D$13,"Tarkista KP-numero")</f>
        <v>Helsinki</v>
      </c>
      <c r="I1588" s="67">
        <v>1854.4</v>
      </c>
      <c r="J1588" s="68"/>
      <c r="K1588" s="66">
        <v>2037</v>
      </c>
      <c r="L1588" s="68" t="s">
        <v>189</v>
      </c>
    </row>
    <row r="1589" spans="1:12">
      <c r="A1589" s="63">
        <v>1600</v>
      </c>
      <c r="B1589" s="63" t="s">
        <v>6013</v>
      </c>
      <c r="C1589" s="64" t="s">
        <v>7601</v>
      </c>
      <c r="D1589" s="65">
        <v>42979</v>
      </c>
      <c r="E1589" s="66">
        <v>6</v>
      </c>
      <c r="F1589" s="66">
        <v>63</v>
      </c>
      <c r="G1589" s="66" t="str">
        <f>_xlfn.XLOOKUP(E1589,Kustannuspaikat!$A$3:$A$8,Kustannuspaikat!$B$3:$B$8,"Tarkista KP-numero")</f>
        <v>Muut palvelut</v>
      </c>
      <c r="H1589" s="66" t="str">
        <f>_xlfn.XLOOKUP(F1589,Kustannuspaikat!$C$3:$C$13,Kustannuspaikat!$D$3:$D$13,"Tarkista KP-numero")</f>
        <v>Tarkista KP-numero</v>
      </c>
      <c r="I1589" s="67">
        <v>3294</v>
      </c>
      <c r="J1589" s="68"/>
      <c r="K1589" s="66">
        <v>3077</v>
      </c>
      <c r="L1589" s="68" t="s">
        <v>154</v>
      </c>
    </row>
    <row r="1590" spans="1:12">
      <c r="A1590" s="63">
        <v>1600</v>
      </c>
      <c r="B1590" s="63" t="s">
        <v>6013</v>
      </c>
      <c r="C1590" s="64" t="s">
        <v>7602</v>
      </c>
      <c r="D1590" s="65">
        <v>42981</v>
      </c>
      <c r="E1590" s="66">
        <v>3</v>
      </c>
      <c r="F1590" s="68"/>
      <c r="G1590" s="66" t="str">
        <f>_xlfn.XLOOKUP(E1590,Kustannuspaikat!$A$3:$A$8,Kustannuspaikat!$B$3:$B$8,"Tarkista KP-numero")</f>
        <v>Seminaarit</v>
      </c>
      <c r="H1590" s="66" t="str">
        <f>_xlfn.XLOOKUP(F1590,Kustannuspaikat!$C$3:$C$13,Kustannuspaikat!$D$3:$D$13,"Tarkista KP-numero")</f>
        <v>Tarkista KP-numero</v>
      </c>
      <c r="I1590" s="67">
        <v>219.6</v>
      </c>
      <c r="J1590" s="68"/>
      <c r="K1590" s="66">
        <v>313</v>
      </c>
      <c r="L1590" s="68" t="s">
        <v>246</v>
      </c>
    </row>
    <row r="1591" spans="1:12">
      <c r="A1591" s="63">
        <v>1600</v>
      </c>
      <c r="B1591" s="63" t="s">
        <v>6013</v>
      </c>
      <c r="C1591" s="64" t="s">
        <v>7603</v>
      </c>
      <c r="D1591" s="65">
        <v>42981</v>
      </c>
      <c r="E1591" s="66">
        <v>1</v>
      </c>
      <c r="F1591" s="66">
        <v>12</v>
      </c>
      <c r="G1591" s="66" t="str">
        <f>_xlfn.XLOOKUP(E1591,Kustannuspaikat!$A$3:$A$8,Kustannuspaikat!$B$3:$B$8,"Tarkista KP-numero")</f>
        <v>Kirjanpito</v>
      </c>
      <c r="H1591" s="66" t="str">
        <f>_xlfn.XLOOKUP(F1591,Kustannuspaikat!$C$3:$C$13,Kustannuspaikat!$D$3:$D$13,"Tarkista KP-numero")</f>
        <v>Tampere</v>
      </c>
      <c r="I1591" s="67">
        <v>1135.82</v>
      </c>
      <c r="J1591" s="68"/>
      <c r="K1591" s="66">
        <v>971</v>
      </c>
      <c r="L1591" s="68" t="s">
        <v>207</v>
      </c>
    </row>
    <row r="1592" spans="1:12">
      <c r="A1592" s="63">
        <v>1600</v>
      </c>
      <c r="B1592" s="63" t="s">
        <v>6013</v>
      </c>
      <c r="C1592" s="64" t="s">
        <v>7604</v>
      </c>
      <c r="D1592" s="65">
        <v>42981</v>
      </c>
      <c r="E1592" s="66">
        <v>6</v>
      </c>
      <c r="F1592" s="66">
        <v>62</v>
      </c>
      <c r="G1592" s="66" t="str">
        <f>_xlfn.XLOOKUP(E1592,Kustannuspaikat!$A$3:$A$8,Kustannuspaikat!$B$3:$B$8,"Tarkista KP-numero")</f>
        <v>Muut palvelut</v>
      </c>
      <c r="H1592" s="66" t="str">
        <f>_xlfn.XLOOKUP(F1592,Kustannuspaikat!$C$3:$C$13,Kustannuspaikat!$D$3:$D$13,"Tarkista KP-numero")</f>
        <v>Tampere</v>
      </c>
      <c r="I1592" s="67">
        <v>674.66</v>
      </c>
      <c r="J1592" s="68"/>
      <c r="K1592" s="66">
        <v>971</v>
      </c>
      <c r="L1592" s="68" t="s">
        <v>207</v>
      </c>
    </row>
    <row r="1593" spans="1:12">
      <c r="A1593" s="63">
        <v>1600</v>
      </c>
      <c r="B1593" s="63" t="s">
        <v>6013</v>
      </c>
      <c r="C1593" s="64" t="s">
        <v>7605</v>
      </c>
      <c r="D1593" s="65">
        <v>42981</v>
      </c>
      <c r="E1593" s="66">
        <v>3</v>
      </c>
      <c r="F1593" s="68"/>
      <c r="G1593" s="66" t="str">
        <f>_xlfn.XLOOKUP(E1593,Kustannuspaikat!$A$3:$A$8,Kustannuspaikat!$B$3:$B$8,"Tarkista KP-numero")</f>
        <v>Seminaarit</v>
      </c>
      <c r="H1593" s="66" t="str">
        <f>_xlfn.XLOOKUP(F1593,Kustannuspaikat!$C$3:$C$13,Kustannuspaikat!$D$3:$D$13,"Tarkista KP-numero")</f>
        <v>Tarkista KP-numero</v>
      </c>
      <c r="I1593" s="67">
        <v>219.6</v>
      </c>
      <c r="J1593" s="68"/>
      <c r="K1593" s="66">
        <v>2094</v>
      </c>
      <c r="L1593" s="68" t="s">
        <v>184</v>
      </c>
    </row>
    <row r="1594" spans="1:12">
      <c r="A1594" s="63">
        <v>1600</v>
      </c>
      <c r="B1594" s="63" t="s">
        <v>6013</v>
      </c>
      <c r="C1594" s="64" t="s">
        <v>7606</v>
      </c>
      <c r="D1594" s="65">
        <v>42981</v>
      </c>
      <c r="E1594" s="66">
        <v>1</v>
      </c>
      <c r="F1594" s="66">
        <v>12</v>
      </c>
      <c r="G1594" s="66" t="str">
        <f>_xlfn.XLOOKUP(E1594,Kustannuspaikat!$A$3:$A$8,Kustannuspaikat!$B$3:$B$8,"Tarkista KP-numero")</f>
        <v>Kirjanpito</v>
      </c>
      <c r="H1594" s="66" t="str">
        <f>_xlfn.XLOOKUP(F1594,Kustannuspaikat!$C$3:$C$13,Kustannuspaikat!$D$3:$D$13,"Tarkista KP-numero")</f>
        <v>Tampere</v>
      </c>
      <c r="I1594" s="67">
        <v>1622.6</v>
      </c>
      <c r="J1594" s="68"/>
      <c r="K1594" s="66">
        <v>283</v>
      </c>
      <c r="L1594" s="68" t="s">
        <v>250</v>
      </c>
    </row>
    <row r="1595" spans="1:12">
      <c r="A1595" s="63">
        <v>1600</v>
      </c>
      <c r="B1595" s="63" t="s">
        <v>6013</v>
      </c>
      <c r="C1595" s="64" t="s">
        <v>7607</v>
      </c>
      <c r="D1595" s="65">
        <v>42981</v>
      </c>
      <c r="E1595" s="66">
        <v>2</v>
      </c>
      <c r="F1595" s="66">
        <v>22</v>
      </c>
      <c r="G1595" s="66" t="str">
        <f>_xlfn.XLOOKUP(E1595,Kustannuspaikat!$A$3:$A$8,Kustannuspaikat!$B$3:$B$8,"Tarkista KP-numero")</f>
        <v>Konsultointi</v>
      </c>
      <c r="H1595" s="66" t="str">
        <f>_xlfn.XLOOKUP(F1595,Kustannuspaikat!$C$3:$C$13,Kustannuspaikat!$D$3:$D$13,"Tarkista KP-numero")</f>
        <v>Tampere</v>
      </c>
      <c r="I1595" s="67">
        <v>2757.2</v>
      </c>
      <c r="J1595" s="68"/>
      <c r="K1595" s="66">
        <v>1119</v>
      </c>
      <c r="L1595" s="68" t="s">
        <v>202</v>
      </c>
    </row>
    <row r="1596" spans="1:12">
      <c r="A1596" s="63">
        <v>1600</v>
      </c>
      <c r="B1596" s="63" t="s">
        <v>6013</v>
      </c>
      <c r="C1596" s="64" t="s">
        <v>7608</v>
      </c>
      <c r="D1596" s="65">
        <v>42981</v>
      </c>
      <c r="E1596" s="66">
        <v>3</v>
      </c>
      <c r="F1596" s="68"/>
      <c r="G1596" s="66" t="str">
        <f>_xlfn.XLOOKUP(E1596,Kustannuspaikat!$A$3:$A$8,Kustannuspaikat!$B$3:$B$8,"Tarkista KP-numero")</f>
        <v>Seminaarit</v>
      </c>
      <c r="H1596" s="66" t="str">
        <f>_xlfn.XLOOKUP(F1596,Kustannuspaikat!$C$3:$C$13,Kustannuspaikat!$D$3:$D$13,"Tarkista KP-numero")</f>
        <v>Tarkista KP-numero</v>
      </c>
      <c r="I1596" s="67">
        <v>219.6</v>
      </c>
      <c r="J1596" s="68"/>
      <c r="K1596" s="66">
        <v>100</v>
      </c>
      <c r="L1596" s="68" t="s">
        <v>280</v>
      </c>
    </row>
    <row r="1597" spans="1:12">
      <c r="A1597" s="63">
        <v>1600</v>
      </c>
      <c r="B1597" s="63" t="s">
        <v>6013</v>
      </c>
      <c r="C1597" s="64" t="s">
        <v>7609</v>
      </c>
      <c r="D1597" s="65">
        <v>42981</v>
      </c>
      <c r="E1597" s="66">
        <v>1</v>
      </c>
      <c r="F1597" s="66">
        <v>12</v>
      </c>
      <c r="G1597" s="66" t="str">
        <f>_xlfn.XLOOKUP(E1597,Kustannuspaikat!$A$3:$A$8,Kustannuspaikat!$B$3:$B$8,"Tarkista KP-numero")</f>
        <v>Kirjanpito</v>
      </c>
      <c r="H1597" s="66" t="str">
        <f>_xlfn.XLOOKUP(F1597,Kustannuspaikat!$C$3:$C$13,Kustannuspaikat!$D$3:$D$13,"Tarkista KP-numero")</f>
        <v>Tampere</v>
      </c>
      <c r="I1597" s="67">
        <v>1298.08</v>
      </c>
      <c r="J1597" s="68"/>
      <c r="K1597" s="66">
        <v>515</v>
      </c>
      <c r="L1597" s="68" t="s">
        <v>234</v>
      </c>
    </row>
    <row r="1598" spans="1:12">
      <c r="A1598" s="63">
        <v>1600</v>
      </c>
      <c r="B1598" s="63" t="s">
        <v>6013</v>
      </c>
      <c r="C1598" s="64" t="s">
        <v>7610</v>
      </c>
      <c r="D1598" s="65">
        <v>42981</v>
      </c>
      <c r="E1598" s="66">
        <v>1</v>
      </c>
      <c r="F1598" s="66">
        <v>12</v>
      </c>
      <c r="G1598" s="66" t="str">
        <f>_xlfn.XLOOKUP(E1598,Kustannuspaikat!$A$3:$A$8,Kustannuspaikat!$B$3:$B$8,"Tarkista KP-numero")</f>
        <v>Kirjanpito</v>
      </c>
      <c r="H1598" s="66" t="str">
        <f>_xlfn.XLOOKUP(F1598,Kustannuspaikat!$C$3:$C$13,Kustannuspaikat!$D$3:$D$13,"Tarkista KP-numero")</f>
        <v>Tampere</v>
      </c>
      <c r="I1598" s="67">
        <v>1135.82</v>
      </c>
      <c r="J1598" s="68"/>
      <c r="K1598" s="66">
        <v>2628</v>
      </c>
      <c r="L1598" s="68" t="s">
        <v>167</v>
      </c>
    </row>
    <row r="1599" spans="1:12">
      <c r="A1599" s="63">
        <v>1600</v>
      </c>
      <c r="B1599" s="63" t="s">
        <v>6013</v>
      </c>
      <c r="C1599" s="64" t="s">
        <v>7611</v>
      </c>
      <c r="D1599" s="65">
        <v>42981</v>
      </c>
      <c r="E1599" s="66">
        <v>1</v>
      </c>
      <c r="F1599" s="66">
        <v>12</v>
      </c>
      <c r="G1599" s="66" t="str">
        <f>_xlfn.XLOOKUP(E1599,Kustannuspaikat!$A$3:$A$8,Kustannuspaikat!$B$3:$B$8,"Tarkista KP-numero")</f>
        <v>Kirjanpito</v>
      </c>
      <c r="H1599" s="66" t="str">
        <f>_xlfn.XLOOKUP(F1599,Kustannuspaikat!$C$3:$C$13,Kustannuspaikat!$D$3:$D$13,"Tarkista KP-numero")</f>
        <v>Tampere</v>
      </c>
      <c r="I1599" s="67">
        <v>1622.6</v>
      </c>
      <c r="J1599" s="68"/>
      <c r="K1599" s="66">
        <v>1391</v>
      </c>
      <c r="L1599" s="68" t="s">
        <v>196</v>
      </c>
    </row>
    <row r="1600" spans="1:12">
      <c r="A1600" s="63">
        <v>1600</v>
      </c>
      <c r="B1600" s="63" t="s">
        <v>6013</v>
      </c>
      <c r="C1600" s="64" t="s">
        <v>7612</v>
      </c>
      <c r="D1600" s="65">
        <v>42981</v>
      </c>
      <c r="E1600" s="66">
        <v>1</v>
      </c>
      <c r="F1600" s="66">
        <v>12</v>
      </c>
      <c r="G1600" s="66" t="str">
        <f>_xlfn.XLOOKUP(E1600,Kustannuspaikat!$A$3:$A$8,Kustannuspaikat!$B$3:$B$8,"Tarkista KP-numero")</f>
        <v>Kirjanpito</v>
      </c>
      <c r="H1600" s="66" t="str">
        <f>_xlfn.XLOOKUP(F1600,Kustannuspaikat!$C$3:$C$13,Kustannuspaikat!$D$3:$D$13,"Tarkista KP-numero")</f>
        <v>Tampere</v>
      </c>
      <c r="I1600" s="67">
        <v>1135.82</v>
      </c>
      <c r="J1600" s="68"/>
      <c r="K1600" s="66">
        <v>2178</v>
      </c>
      <c r="L1600" s="68" t="s">
        <v>182</v>
      </c>
    </row>
    <row r="1601" spans="1:12">
      <c r="A1601" s="63">
        <v>1600</v>
      </c>
      <c r="B1601" s="63" t="s">
        <v>6013</v>
      </c>
      <c r="C1601" s="64" t="s">
        <v>7613</v>
      </c>
      <c r="D1601" s="65">
        <v>42981</v>
      </c>
      <c r="E1601" s="66">
        <v>2</v>
      </c>
      <c r="F1601" s="66">
        <v>22</v>
      </c>
      <c r="G1601" s="66" t="str">
        <f>_xlfn.XLOOKUP(E1601,Kustannuspaikat!$A$3:$A$8,Kustannuspaikat!$B$3:$B$8,"Tarkista KP-numero")</f>
        <v>Konsultointi</v>
      </c>
      <c r="H1601" s="66" t="str">
        <f>_xlfn.XLOOKUP(F1601,Kustannuspaikat!$C$3:$C$13,Kustannuspaikat!$D$3:$D$13,"Tarkista KP-numero")</f>
        <v>Tampere</v>
      </c>
      <c r="I1601" s="67">
        <v>2374.12</v>
      </c>
      <c r="J1601" s="68"/>
      <c r="K1601" s="66">
        <v>440</v>
      </c>
      <c r="L1601" s="68" t="s">
        <v>239</v>
      </c>
    </row>
    <row r="1602" spans="1:12">
      <c r="A1602" s="63">
        <v>1600</v>
      </c>
      <c r="B1602" s="63" t="s">
        <v>6013</v>
      </c>
      <c r="C1602" s="64" t="s">
        <v>7614</v>
      </c>
      <c r="D1602" s="65">
        <v>42981</v>
      </c>
      <c r="E1602" s="66">
        <v>6</v>
      </c>
      <c r="F1602" s="66">
        <v>62</v>
      </c>
      <c r="G1602" s="66" t="str">
        <f>_xlfn.XLOOKUP(E1602,Kustannuspaikat!$A$3:$A$8,Kustannuspaikat!$B$3:$B$8,"Tarkista KP-numero")</f>
        <v>Muut palvelut</v>
      </c>
      <c r="H1602" s="66" t="str">
        <f>_xlfn.XLOOKUP(F1602,Kustannuspaikat!$C$3:$C$13,Kustannuspaikat!$D$3:$D$13,"Tarkista KP-numero")</f>
        <v>Tampere</v>
      </c>
      <c r="I1602" s="67">
        <v>723.46</v>
      </c>
      <c r="J1602" s="68"/>
      <c r="K1602" s="66">
        <v>3077</v>
      </c>
      <c r="L1602" s="68" t="s">
        <v>154</v>
      </c>
    </row>
    <row r="1603" spans="1:12">
      <c r="A1603" s="63">
        <v>1600</v>
      </c>
      <c r="B1603" s="63" t="s">
        <v>6013</v>
      </c>
      <c r="C1603" s="64" t="s">
        <v>7615</v>
      </c>
      <c r="D1603" s="65">
        <v>42981</v>
      </c>
      <c r="E1603" s="66">
        <v>1</v>
      </c>
      <c r="F1603" s="66">
        <v>12</v>
      </c>
      <c r="G1603" s="66" t="str">
        <f>_xlfn.XLOOKUP(E1603,Kustannuspaikat!$A$3:$A$8,Kustannuspaikat!$B$3:$B$8,"Tarkista KP-numero")</f>
        <v>Kirjanpito</v>
      </c>
      <c r="H1603" s="66" t="str">
        <f>_xlfn.XLOOKUP(F1603,Kustannuspaikat!$C$3:$C$13,Kustannuspaikat!$D$3:$D$13,"Tarkista KP-numero")</f>
        <v>Tampere</v>
      </c>
      <c r="I1603" s="67">
        <v>1135.82</v>
      </c>
      <c r="J1603" s="68"/>
      <c r="K1603" s="66">
        <v>3077</v>
      </c>
      <c r="L1603" s="68" t="s">
        <v>154</v>
      </c>
    </row>
    <row r="1604" spans="1:12">
      <c r="A1604" s="63">
        <v>1600</v>
      </c>
      <c r="B1604" s="63" t="s">
        <v>6013</v>
      </c>
      <c r="C1604" s="64" t="s">
        <v>7616</v>
      </c>
      <c r="D1604" s="65">
        <v>42981</v>
      </c>
      <c r="E1604" s="66">
        <v>1</v>
      </c>
      <c r="F1604" s="66">
        <v>12</v>
      </c>
      <c r="G1604" s="66" t="str">
        <f>_xlfn.XLOOKUP(E1604,Kustannuspaikat!$A$3:$A$8,Kustannuspaikat!$B$3:$B$8,"Tarkista KP-numero")</f>
        <v>Kirjanpito</v>
      </c>
      <c r="H1604" s="66" t="str">
        <f>_xlfn.XLOOKUP(F1604,Kustannuspaikat!$C$3:$C$13,Kustannuspaikat!$D$3:$D$13,"Tarkista KP-numero")</f>
        <v>Tampere</v>
      </c>
      <c r="I1604" s="67">
        <v>1135.82</v>
      </c>
      <c r="J1604" s="68"/>
      <c r="K1604" s="66">
        <v>3077</v>
      </c>
      <c r="L1604" s="68" t="s">
        <v>154</v>
      </c>
    </row>
    <row r="1605" spans="1:12">
      <c r="A1605" s="63">
        <v>1600</v>
      </c>
      <c r="B1605" s="63" t="s">
        <v>6013</v>
      </c>
      <c r="C1605" s="64" t="s">
        <v>7617</v>
      </c>
      <c r="D1605" s="65">
        <v>42981</v>
      </c>
      <c r="E1605" s="66">
        <v>3</v>
      </c>
      <c r="F1605" s="68"/>
      <c r="G1605" s="66" t="str">
        <f>_xlfn.XLOOKUP(E1605,Kustannuspaikat!$A$3:$A$8,Kustannuspaikat!$B$3:$B$8,"Tarkista KP-numero")</f>
        <v>Seminaarit</v>
      </c>
      <c r="H1605" s="66" t="str">
        <f>_xlfn.XLOOKUP(F1605,Kustannuspaikat!$C$3:$C$13,Kustannuspaikat!$D$3:$D$13,"Tarkista KP-numero")</f>
        <v>Tarkista KP-numero</v>
      </c>
      <c r="I1605" s="67">
        <v>219.6</v>
      </c>
      <c r="J1605" s="68"/>
      <c r="K1605" s="66">
        <v>2951</v>
      </c>
      <c r="L1605" s="68" t="s">
        <v>157</v>
      </c>
    </row>
    <row r="1606" spans="1:12">
      <c r="A1606" s="63">
        <v>1600</v>
      </c>
      <c r="B1606" s="63" t="s">
        <v>6013</v>
      </c>
      <c r="C1606" s="64" t="s">
        <v>7618</v>
      </c>
      <c r="D1606" s="65">
        <v>42981</v>
      </c>
      <c r="E1606" s="66">
        <v>6</v>
      </c>
      <c r="F1606" s="66">
        <v>62</v>
      </c>
      <c r="G1606" s="66" t="str">
        <f>_xlfn.XLOOKUP(E1606,Kustannuspaikat!$A$3:$A$8,Kustannuspaikat!$B$3:$B$8,"Tarkista KP-numero")</f>
        <v>Muut palvelut</v>
      </c>
      <c r="H1606" s="66" t="str">
        <f>_xlfn.XLOOKUP(F1606,Kustannuspaikat!$C$3:$C$13,Kustannuspaikat!$D$3:$D$13,"Tarkista KP-numero")</f>
        <v>Tampere</v>
      </c>
      <c r="I1606" s="67">
        <v>723.46</v>
      </c>
      <c r="J1606" s="68"/>
      <c r="K1606" s="66">
        <v>3099</v>
      </c>
      <c r="L1606" s="68" t="s">
        <v>152</v>
      </c>
    </row>
    <row r="1607" spans="1:12">
      <c r="A1607" s="63">
        <v>1600</v>
      </c>
      <c r="B1607" s="63" t="s">
        <v>6013</v>
      </c>
      <c r="C1607" s="64" t="s">
        <v>7619</v>
      </c>
      <c r="D1607" s="65">
        <v>42981</v>
      </c>
      <c r="E1607" s="66">
        <v>2</v>
      </c>
      <c r="F1607" s="66">
        <v>22</v>
      </c>
      <c r="G1607" s="66" t="str">
        <f>_xlfn.XLOOKUP(E1607,Kustannuspaikat!$A$3:$A$8,Kustannuspaikat!$B$3:$B$8,"Tarkista KP-numero")</f>
        <v>Konsultointi</v>
      </c>
      <c r="H1607" s="66" t="str">
        <f>_xlfn.XLOOKUP(F1607,Kustannuspaikat!$C$3:$C$13,Kustannuspaikat!$D$3:$D$13,"Tarkista KP-numero")</f>
        <v>Tampere</v>
      </c>
      <c r="I1607" s="67">
        <v>1622.6</v>
      </c>
      <c r="J1607" s="68"/>
      <c r="K1607" s="66">
        <v>3099</v>
      </c>
      <c r="L1607" s="68" t="s">
        <v>152</v>
      </c>
    </row>
    <row r="1608" spans="1:12">
      <c r="A1608" s="63">
        <v>1600</v>
      </c>
      <c r="B1608" s="63" t="s">
        <v>6013</v>
      </c>
      <c r="C1608" s="64" t="s">
        <v>7620</v>
      </c>
      <c r="D1608" s="65">
        <v>42981</v>
      </c>
      <c r="E1608" s="66">
        <v>1</v>
      </c>
      <c r="F1608" s="66">
        <v>12</v>
      </c>
      <c r="G1608" s="66" t="str">
        <f>_xlfn.XLOOKUP(E1608,Kustannuspaikat!$A$3:$A$8,Kustannuspaikat!$B$3:$B$8,"Tarkista KP-numero")</f>
        <v>Kirjanpito</v>
      </c>
      <c r="H1608" s="66" t="str">
        <f>_xlfn.XLOOKUP(F1608,Kustannuspaikat!$C$3:$C$13,Kustannuspaikat!$D$3:$D$13,"Tarkista KP-numero")</f>
        <v>Tampere</v>
      </c>
      <c r="I1608" s="67">
        <v>1622.6</v>
      </c>
      <c r="J1608" s="68"/>
      <c r="K1608" s="66">
        <v>3099</v>
      </c>
      <c r="L1608" s="68" t="s">
        <v>152</v>
      </c>
    </row>
    <row r="1609" spans="1:12">
      <c r="A1609" s="63">
        <v>1600</v>
      </c>
      <c r="B1609" s="63" t="s">
        <v>6013</v>
      </c>
      <c r="C1609" s="64" t="s">
        <v>7621</v>
      </c>
      <c r="D1609" s="65">
        <v>42984</v>
      </c>
      <c r="E1609" s="66">
        <v>1</v>
      </c>
      <c r="F1609" s="66">
        <v>11</v>
      </c>
      <c r="G1609" s="66" t="str">
        <f>_xlfn.XLOOKUP(E1609,Kustannuspaikat!$A$3:$A$8,Kustannuspaikat!$B$3:$B$8,"Tarkista KP-numero")</f>
        <v>Kirjanpito</v>
      </c>
      <c r="H1609" s="66" t="str">
        <f>_xlfn.XLOOKUP(F1609,Kustannuspaikat!$C$3:$C$13,Kustannuspaikat!$D$3:$D$13,"Tarkista KP-numero")</f>
        <v>Helsinki</v>
      </c>
      <c r="I1609" s="67">
        <v>8251.1</v>
      </c>
      <c r="J1609" s="68"/>
      <c r="K1609" s="66">
        <v>713</v>
      </c>
      <c r="L1609" s="68" t="s">
        <v>221</v>
      </c>
    </row>
    <row r="1610" spans="1:12">
      <c r="A1610" s="63">
        <v>1600</v>
      </c>
      <c r="B1610" s="63" t="s">
        <v>6013</v>
      </c>
      <c r="C1610" s="64" t="s">
        <v>7622</v>
      </c>
      <c r="D1610" s="65">
        <v>42984</v>
      </c>
      <c r="E1610" s="66">
        <v>1</v>
      </c>
      <c r="F1610" s="66">
        <v>11</v>
      </c>
      <c r="G1610" s="66" t="str">
        <f>_xlfn.XLOOKUP(E1610,Kustannuspaikat!$A$3:$A$8,Kustannuspaikat!$B$3:$B$8,"Tarkista KP-numero")</f>
        <v>Kirjanpito</v>
      </c>
      <c r="H1610" s="66" t="str">
        <f>_xlfn.XLOOKUP(F1610,Kustannuspaikat!$C$3:$C$13,Kustannuspaikat!$D$3:$D$13,"Tarkista KP-numero")</f>
        <v>Helsinki</v>
      </c>
      <c r="I1610" s="67">
        <v>3491.64</v>
      </c>
      <c r="J1610" s="68"/>
      <c r="K1610" s="66">
        <v>3107</v>
      </c>
      <c r="L1610" s="68" t="s">
        <v>151</v>
      </c>
    </row>
    <row r="1611" spans="1:12">
      <c r="A1611" s="63">
        <v>1600</v>
      </c>
      <c r="B1611" s="63" t="s">
        <v>6013</v>
      </c>
      <c r="C1611" s="64" t="s">
        <v>7623</v>
      </c>
      <c r="D1611" s="65">
        <v>42984</v>
      </c>
      <c r="E1611" s="66">
        <v>6</v>
      </c>
      <c r="F1611" s="66">
        <v>62</v>
      </c>
      <c r="G1611" s="66" t="str">
        <f>_xlfn.XLOOKUP(E1611,Kustannuspaikat!$A$3:$A$8,Kustannuspaikat!$B$3:$B$8,"Tarkista KP-numero")</f>
        <v>Muut palvelut</v>
      </c>
      <c r="H1611" s="66" t="str">
        <f>_xlfn.XLOOKUP(F1611,Kustannuspaikat!$C$3:$C$13,Kustannuspaikat!$D$3:$D$13,"Tarkista KP-numero")</f>
        <v>Tampere</v>
      </c>
      <c r="I1611" s="67">
        <v>444.08</v>
      </c>
      <c r="J1611" s="68"/>
      <c r="K1611" s="66">
        <v>1440</v>
      </c>
      <c r="L1611" s="68" t="s">
        <v>195</v>
      </c>
    </row>
    <row r="1612" spans="1:12">
      <c r="A1612" s="63">
        <v>1600</v>
      </c>
      <c r="B1612" s="63" t="s">
        <v>6013</v>
      </c>
      <c r="C1612" s="64" t="s">
        <v>7624</v>
      </c>
      <c r="D1612" s="65">
        <v>42984</v>
      </c>
      <c r="E1612" s="66">
        <v>1</v>
      </c>
      <c r="F1612" s="66">
        <v>13</v>
      </c>
      <c r="G1612" s="66" t="str">
        <f>_xlfn.XLOOKUP(E1612,Kustannuspaikat!$A$3:$A$8,Kustannuspaikat!$B$3:$B$8,"Tarkista KP-numero")</f>
        <v>Kirjanpito</v>
      </c>
      <c r="H1612" s="66" t="str">
        <f>_xlfn.XLOOKUP(F1612,Kustannuspaikat!$C$3:$C$13,Kustannuspaikat!$D$3:$D$13,"Tarkista KP-numero")</f>
        <v>Turku</v>
      </c>
      <c r="I1612" s="67">
        <v>3660</v>
      </c>
      <c r="J1612" s="68"/>
      <c r="K1612" s="66">
        <v>2432</v>
      </c>
      <c r="L1612" s="68" t="s">
        <v>176</v>
      </c>
    </row>
    <row r="1613" spans="1:12">
      <c r="A1613" s="63">
        <v>1600</v>
      </c>
      <c r="B1613" s="63" t="s">
        <v>6013</v>
      </c>
      <c r="C1613" s="64" t="s">
        <v>7625</v>
      </c>
      <c r="D1613" s="65">
        <v>42984</v>
      </c>
      <c r="E1613" s="66">
        <v>6</v>
      </c>
      <c r="F1613" s="66">
        <v>62</v>
      </c>
      <c r="G1613" s="66" t="str">
        <f>_xlfn.XLOOKUP(E1613,Kustannuspaikat!$A$3:$A$8,Kustannuspaikat!$B$3:$B$8,"Tarkista KP-numero")</f>
        <v>Muut palvelut</v>
      </c>
      <c r="H1613" s="66" t="str">
        <f>_xlfn.XLOOKUP(F1613,Kustannuspaikat!$C$3:$C$13,Kustannuspaikat!$D$3:$D$13,"Tarkista KP-numero")</f>
        <v>Tampere</v>
      </c>
      <c r="I1613" s="68"/>
      <c r="J1613" s="67">
        <v>-444.08</v>
      </c>
      <c r="K1613" s="66">
        <v>3077</v>
      </c>
      <c r="L1613" s="68" t="s">
        <v>154</v>
      </c>
    </row>
    <row r="1614" spans="1:12">
      <c r="A1614" s="63">
        <v>1600</v>
      </c>
      <c r="B1614" s="63" t="s">
        <v>6013</v>
      </c>
      <c r="C1614" s="64" t="s">
        <v>7626</v>
      </c>
      <c r="D1614" s="65">
        <v>42985</v>
      </c>
      <c r="E1614" s="66">
        <v>6</v>
      </c>
      <c r="F1614" s="66">
        <v>61</v>
      </c>
      <c r="G1614" s="66" t="str">
        <f>_xlfn.XLOOKUP(E1614,Kustannuspaikat!$A$3:$A$8,Kustannuspaikat!$B$3:$B$8,"Tarkista KP-numero")</f>
        <v>Muut palvelut</v>
      </c>
      <c r="H1614" s="66" t="str">
        <f>_xlfn.XLOOKUP(F1614,Kustannuspaikat!$C$3:$C$13,Kustannuspaikat!$D$3:$D$13,"Tarkista KP-numero")</f>
        <v>Helsinki</v>
      </c>
      <c r="I1614" s="68"/>
      <c r="J1614" s="67">
        <v>-4636</v>
      </c>
      <c r="K1614" s="66">
        <v>1805</v>
      </c>
      <c r="L1614" s="68" t="s">
        <v>192</v>
      </c>
    </row>
    <row r="1615" spans="1:12">
      <c r="A1615" s="63">
        <v>1600</v>
      </c>
      <c r="B1615" s="63" t="s">
        <v>6013</v>
      </c>
      <c r="C1615" s="64" t="s">
        <v>7627</v>
      </c>
      <c r="D1615" s="65">
        <v>42986</v>
      </c>
      <c r="E1615" s="66">
        <v>6</v>
      </c>
      <c r="F1615" s="66">
        <v>61</v>
      </c>
      <c r="G1615" s="66" t="str">
        <f>_xlfn.XLOOKUP(E1615,Kustannuspaikat!$A$3:$A$8,Kustannuspaikat!$B$3:$B$8,"Tarkista KP-numero")</f>
        <v>Muut palvelut</v>
      </c>
      <c r="H1615" s="66" t="str">
        <f>_xlfn.XLOOKUP(F1615,Kustannuspaikat!$C$3:$C$13,Kustannuspaikat!$D$3:$D$13,"Tarkista KP-numero")</f>
        <v>Helsinki</v>
      </c>
      <c r="I1615" s="67">
        <v>2665.7</v>
      </c>
      <c r="J1615" s="68"/>
      <c r="K1615" s="66">
        <v>3099</v>
      </c>
      <c r="L1615" s="68" t="s">
        <v>152</v>
      </c>
    </row>
    <row r="1616" spans="1:12">
      <c r="A1616" s="63">
        <v>1600</v>
      </c>
      <c r="B1616" s="63" t="s">
        <v>6013</v>
      </c>
      <c r="C1616" s="64" t="s">
        <v>7628</v>
      </c>
      <c r="D1616" s="65">
        <v>42987</v>
      </c>
      <c r="E1616" s="66">
        <v>1</v>
      </c>
      <c r="F1616" s="66">
        <v>14</v>
      </c>
      <c r="G1616" s="66" t="str">
        <f>_xlfn.XLOOKUP(E1616,Kustannuspaikat!$A$3:$A$8,Kustannuspaikat!$B$3:$B$8,"Tarkista KP-numero")</f>
        <v>Kirjanpito</v>
      </c>
      <c r="H1616" s="66" t="str">
        <f>_xlfn.XLOOKUP(F1616,Kustannuspaikat!$C$3:$C$13,Kustannuspaikat!$D$3:$D$13,"Tarkista KP-numero")</f>
        <v>Tarkista KP-numero</v>
      </c>
      <c r="I1616" s="67">
        <v>12200</v>
      </c>
      <c r="J1616" s="68"/>
      <c r="K1616" s="66">
        <v>1511</v>
      </c>
      <c r="L1616" s="68" t="s">
        <v>194</v>
      </c>
    </row>
    <row r="1617" spans="1:12">
      <c r="A1617" s="63">
        <v>1600</v>
      </c>
      <c r="B1617" s="63" t="s">
        <v>6013</v>
      </c>
      <c r="C1617" s="64" t="s">
        <v>7629</v>
      </c>
      <c r="D1617" s="65">
        <v>42987</v>
      </c>
      <c r="E1617" s="66">
        <v>1</v>
      </c>
      <c r="F1617" s="66">
        <v>14</v>
      </c>
      <c r="G1617" s="66" t="str">
        <f>_xlfn.XLOOKUP(E1617,Kustannuspaikat!$A$3:$A$8,Kustannuspaikat!$B$3:$B$8,"Tarkista KP-numero")</f>
        <v>Kirjanpito</v>
      </c>
      <c r="H1617" s="66" t="str">
        <f>_xlfn.XLOOKUP(F1617,Kustannuspaikat!$C$3:$C$13,Kustannuspaikat!$D$3:$D$13,"Tarkista KP-numero")</f>
        <v>Tarkista KP-numero</v>
      </c>
      <c r="I1617" s="67">
        <v>12200</v>
      </c>
      <c r="J1617" s="68"/>
      <c r="K1617" s="66">
        <v>283</v>
      </c>
      <c r="L1617" s="68" t="s">
        <v>250</v>
      </c>
    </row>
    <row r="1618" spans="1:12">
      <c r="A1618" s="63">
        <v>1600</v>
      </c>
      <c r="B1618" s="63" t="s">
        <v>6013</v>
      </c>
      <c r="C1618" s="64" t="s">
        <v>7630</v>
      </c>
      <c r="D1618" s="65">
        <v>42987</v>
      </c>
      <c r="E1618" s="66">
        <v>1</v>
      </c>
      <c r="F1618" s="66">
        <v>14</v>
      </c>
      <c r="G1618" s="66" t="str">
        <f>_xlfn.XLOOKUP(E1618,Kustannuspaikat!$A$3:$A$8,Kustannuspaikat!$B$3:$B$8,"Tarkista KP-numero")</f>
        <v>Kirjanpito</v>
      </c>
      <c r="H1618" s="66" t="str">
        <f>_xlfn.XLOOKUP(F1618,Kustannuspaikat!$C$3:$C$13,Kustannuspaikat!$D$3:$D$13,"Tarkista KP-numero")</f>
        <v>Tarkista KP-numero</v>
      </c>
      <c r="I1618" s="67">
        <v>12200</v>
      </c>
      <c r="J1618" s="68"/>
      <c r="K1618" s="66">
        <v>2457</v>
      </c>
      <c r="L1618" s="68" t="s">
        <v>173</v>
      </c>
    </row>
    <row r="1619" spans="1:12">
      <c r="A1619" s="63">
        <v>1600</v>
      </c>
      <c r="B1619" s="63" t="s">
        <v>6013</v>
      </c>
      <c r="C1619" s="64" t="s">
        <v>7631</v>
      </c>
      <c r="D1619" s="65">
        <v>42987</v>
      </c>
      <c r="E1619" s="66">
        <v>1</v>
      </c>
      <c r="F1619" s="66">
        <v>12</v>
      </c>
      <c r="G1619" s="66" t="str">
        <f>_xlfn.XLOOKUP(E1619,Kustannuspaikat!$A$3:$A$8,Kustannuspaikat!$B$3:$B$8,"Tarkista KP-numero")</f>
        <v>Kirjanpito</v>
      </c>
      <c r="H1619" s="66" t="str">
        <f>_xlfn.XLOOKUP(F1619,Kustannuspaikat!$C$3:$C$13,Kustannuspaikat!$D$3:$D$13,"Tarkista KP-numero")</f>
        <v>Tampere</v>
      </c>
      <c r="I1619" s="67">
        <v>1135.82</v>
      </c>
      <c r="J1619" s="68"/>
      <c r="K1619" s="66">
        <v>1440</v>
      </c>
      <c r="L1619" s="68" t="s">
        <v>195</v>
      </c>
    </row>
    <row r="1620" spans="1:12">
      <c r="A1620" s="63">
        <v>1600</v>
      </c>
      <c r="B1620" s="63" t="s">
        <v>6013</v>
      </c>
      <c r="C1620" s="64" t="s">
        <v>7632</v>
      </c>
      <c r="D1620" s="65">
        <v>42987</v>
      </c>
      <c r="E1620" s="66">
        <v>1</v>
      </c>
      <c r="F1620" s="66">
        <v>14</v>
      </c>
      <c r="G1620" s="66" t="str">
        <f>_xlfn.XLOOKUP(E1620,Kustannuspaikat!$A$3:$A$8,Kustannuspaikat!$B$3:$B$8,"Tarkista KP-numero")</f>
        <v>Kirjanpito</v>
      </c>
      <c r="H1620" s="66" t="str">
        <f>_xlfn.XLOOKUP(F1620,Kustannuspaikat!$C$3:$C$13,Kustannuspaikat!$D$3:$D$13,"Tarkista KP-numero")</f>
        <v>Tarkista KP-numero</v>
      </c>
      <c r="I1620" s="67">
        <v>12200</v>
      </c>
      <c r="J1620" s="68"/>
      <c r="K1620" s="66">
        <v>2178</v>
      </c>
      <c r="L1620" s="68" t="s">
        <v>182</v>
      </c>
    </row>
    <row r="1621" spans="1:12">
      <c r="A1621" s="63">
        <v>1600</v>
      </c>
      <c r="B1621" s="63" t="s">
        <v>6013</v>
      </c>
      <c r="C1621" s="64" t="s">
        <v>7633</v>
      </c>
      <c r="D1621" s="65">
        <v>42987</v>
      </c>
      <c r="E1621" s="66">
        <v>1</v>
      </c>
      <c r="F1621" s="66">
        <v>14</v>
      </c>
      <c r="G1621" s="66" t="str">
        <f>_xlfn.XLOOKUP(E1621,Kustannuspaikat!$A$3:$A$8,Kustannuspaikat!$B$3:$B$8,"Tarkista KP-numero")</f>
        <v>Kirjanpito</v>
      </c>
      <c r="H1621" s="66" t="str">
        <f>_xlfn.XLOOKUP(F1621,Kustannuspaikat!$C$3:$C$13,Kustannuspaikat!$D$3:$D$13,"Tarkista KP-numero")</f>
        <v>Tarkista KP-numero</v>
      </c>
      <c r="I1621" s="67">
        <v>12200</v>
      </c>
      <c r="J1621" s="68"/>
      <c r="K1621" s="66">
        <v>111</v>
      </c>
      <c r="L1621" s="68" t="s">
        <v>272</v>
      </c>
    </row>
    <row r="1622" spans="1:12">
      <c r="A1622" s="63">
        <v>1600</v>
      </c>
      <c r="B1622" s="63" t="s">
        <v>6013</v>
      </c>
      <c r="C1622" s="64" t="s">
        <v>7634</v>
      </c>
      <c r="D1622" s="65">
        <v>42987</v>
      </c>
      <c r="E1622" s="66">
        <v>1</v>
      </c>
      <c r="F1622" s="66">
        <v>14</v>
      </c>
      <c r="G1622" s="66" t="str">
        <f>_xlfn.XLOOKUP(E1622,Kustannuspaikat!$A$3:$A$8,Kustannuspaikat!$B$3:$B$8,"Tarkista KP-numero")</f>
        <v>Kirjanpito</v>
      </c>
      <c r="H1622" s="66" t="str">
        <f>_xlfn.XLOOKUP(F1622,Kustannuspaikat!$C$3:$C$13,Kustannuspaikat!$D$3:$D$13,"Tarkista KP-numero")</f>
        <v>Tarkista KP-numero</v>
      </c>
      <c r="I1622" s="67">
        <v>12200</v>
      </c>
      <c r="J1622" s="68"/>
      <c r="K1622" s="66">
        <v>111</v>
      </c>
      <c r="L1622" s="68" t="s">
        <v>272</v>
      </c>
    </row>
    <row r="1623" spans="1:12">
      <c r="A1623" s="63">
        <v>1600</v>
      </c>
      <c r="B1623" s="63" t="s">
        <v>6013</v>
      </c>
      <c r="C1623" s="64" t="s">
        <v>7635</v>
      </c>
      <c r="D1623" s="65">
        <v>42987</v>
      </c>
      <c r="E1623" s="66">
        <v>1</v>
      </c>
      <c r="F1623" s="66">
        <v>12</v>
      </c>
      <c r="G1623" s="66" t="str">
        <f>_xlfn.XLOOKUP(E1623,Kustannuspaikat!$A$3:$A$8,Kustannuspaikat!$B$3:$B$8,"Tarkista KP-numero")</f>
        <v>Kirjanpito</v>
      </c>
      <c r="H1623" s="66" t="str">
        <f>_xlfn.XLOOKUP(F1623,Kustannuspaikat!$C$3:$C$13,Kustannuspaikat!$D$3:$D$13,"Tarkista KP-numero")</f>
        <v>Tampere</v>
      </c>
      <c r="I1623" s="68"/>
      <c r="J1623" s="67">
        <v>-1135.82</v>
      </c>
      <c r="K1623" s="66">
        <v>3077</v>
      </c>
      <c r="L1623" s="68" t="s">
        <v>154</v>
      </c>
    </row>
    <row r="1624" spans="1:12">
      <c r="A1624" s="63">
        <v>1600</v>
      </c>
      <c r="B1624" s="63" t="s">
        <v>6013</v>
      </c>
      <c r="C1624" s="64" t="s">
        <v>7636</v>
      </c>
      <c r="D1624" s="65">
        <v>42988</v>
      </c>
      <c r="E1624" s="66">
        <v>2</v>
      </c>
      <c r="F1624" s="66">
        <v>22</v>
      </c>
      <c r="G1624" s="66" t="str">
        <f>_xlfn.XLOOKUP(E1624,Kustannuspaikat!$A$3:$A$8,Kustannuspaikat!$B$3:$B$8,"Tarkista KP-numero")</f>
        <v>Konsultointi</v>
      </c>
      <c r="H1624" s="66" t="str">
        <f>_xlfn.XLOOKUP(F1624,Kustannuspaikat!$C$3:$C$13,Kustannuspaikat!$D$3:$D$13,"Tarkista KP-numero")</f>
        <v>Tampere</v>
      </c>
      <c r="I1624" s="67">
        <v>1695.8</v>
      </c>
      <c r="J1624" s="68"/>
      <c r="K1624" s="66">
        <v>627</v>
      </c>
      <c r="L1624" s="68" t="s">
        <v>225</v>
      </c>
    </row>
    <row r="1625" spans="1:12">
      <c r="A1625" s="63">
        <v>1600</v>
      </c>
      <c r="B1625" s="63" t="s">
        <v>6013</v>
      </c>
      <c r="C1625" s="64" t="s">
        <v>7637</v>
      </c>
      <c r="D1625" s="65">
        <v>42988</v>
      </c>
      <c r="E1625" s="66">
        <v>1</v>
      </c>
      <c r="F1625" s="66">
        <v>12</v>
      </c>
      <c r="G1625" s="66" t="str">
        <f>_xlfn.XLOOKUP(E1625,Kustannuspaikat!$A$3:$A$8,Kustannuspaikat!$B$3:$B$8,"Tarkista KP-numero")</f>
        <v>Kirjanpito</v>
      </c>
      <c r="H1625" s="66" t="str">
        <f>_xlfn.XLOOKUP(F1625,Kustannuspaikat!$C$3:$C$13,Kustannuspaikat!$D$3:$D$13,"Tarkista KP-numero")</f>
        <v>Tampere</v>
      </c>
      <c r="I1625" s="67">
        <v>1409.1</v>
      </c>
      <c r="J1625" s="68"/>
      <c r="K1625" s="66">
        <v>971</v>
      </c>
      <c r="L1625" s="68" t="s">
        <v>207</v>
      </c>
    </row>
    <row r="1626" spans="1:12">
      <c r="A1626" s="63">
        <v>1600</v>
      </c>
      <c r="B1626" s="63" t="s">
        <v>6013</v>
      </c>
      <c r="C1626" s="64" t="s">
        <v>7638</v>
      </c>
      <c r="D1626" s="65">
        <v>42988</v>
      </c>
      <c r="E1626" s="66">
        <v>1</v>
      </c>
      <c r="F1626" s="66">
        <v>12</v>
      </c>
      <c r="G1626" s="66" t="str">
        <f>_xlfn.XLOOKUP(E1626,Kustannuspaikat!$A$3:$A$8,Kustannuspaikat!$B$3:$B$8,"Tarkista KP-numero")</f>
        <v>Kirjanpito</v>
      </c>
      <c r="H1626" s="66" t="str">
        <f>_xlfn.XLOOKUP(F1626,Kustannuspaikat!$C$3:$C$13,Kustannuspaikat!$D$3:$D$13,"Tarkista KP-numero")</f>
        <v>Tampere</v>
      </c>
      <c r="I1626" s="67">
        <v>1006.5</v>
      </c>
      <c r="J1626" s="68"/>
      <c r="K1626" s="66">
        <v>978</v>
      </c>
      <c r="L1626" s="68" t="s">
        <v>206</v>
      </c>
    </row>
    <row r="1627" spans="1:12">
      <c r="A1627" s="63">
        <v>1600</v>
      </c>
      <c r="B1627" s="63" t="s">
        <v>6013</v>
      </c>
      <c r="C1627" s="64" t="s">
        <v>7639</v>
      </c>
      <c r="D1627" s="65">
        <v>42988</v>
      </c>
      <c r="E1627" s="66">
        <v>2</v>
      </c>
      <c r="F1627" s="66">
        <v>22</v>
      </c>
      <c r="G1627" s="66" t="str">
        <f>_xlfn.XLOOKUP(E1627,Kustannuspaikat!$A$3:$A$8,Kustannuspaikat!$B$3:$B$8,"Tarkista KP-numero")</f>
        <v>Konsultointi</v>
      </c>
      <c r="H1627" s="66" t="str">
        <f>_xlfn.XLOOKUP(F1627,Kustannuspaikat!$C$3:$C$13,Kustannuspaikat!$D$3:$D$13,"Tarkista KP-numero")</f>
        <v>Tampere</v>
      </c>
      <c r="I1627" s="67">
        <v>1019.92</v>
      </c>
      <c r="J1627" s="68"/>
      <c r="K1627" s="66">
        <v>2556</v>
      </c>
      <c r="L1627" s="68" t="s">
        <v>168</v>
      </c>
    </row>
    <row r="1628" spans="1:12">
      <c r="A1628" s="63">
        <v>1600</v>
      </c>
      <c r="B1628" s="63" t="s">
        <v>6013</v>
      </c>
      <c r="C1628" s="64" t="s">
        <v>7640</v>
      </c>
      <c r="D1628" s="65">
        <v>42988</v>
      </c>
      <c r="E1628" s="66">
        <v>2</v>
      </c>
      <c r="F1628" s="66">
        <v>22</v>
      </c>
      <c r="G1628" s="66" t="str">
        <f>_xlfn.XLOOKUP(E1628,Kustannuspaikat!$A$3:$A$8,Kustannuspaikat!$B$3:$B$8,"Tarkista KP-numero")</f>
        <v>Konsultointi</v>
      </c>
      <c r="H1628" s="66" t="str">
        <f>_xlfn.XLOOKUP(F1628,Kustannuspaikat!$C$3:$C$13,Kustannuspaikat!$D$3:$D$13,"Tarkista KP-numero")</f>
        <v>Tampere</v>
      </c>
      <c r="I1628" s="67">
        <v>679.54</v>
      </c>
      <c r="J1628" s="68"/>
      <c r="K1628" s="66">
        <v>2556</v>
      </c>
      <c r="L1628" s="68" t="s">
        <v>168</v>
      </c>
    </row>
    <row r="1629" spans="1:12">
      <c r="A1629" s="63">
        <v>1600</v>
      </c>
      <c r="B1629" s="63" t="s">
        <v>6013</v>
      </c>
      <c r="C1629" s="64" t="s">
        <v>7641</v>
      </c>
      <c r="D1629" s="65">
        <v>42988</v>
      </c>
      <c r="E1629" s="66">
        <v>2</v>
      </c>
      <c r="F1629" s="66">
        <v>22</v>
      </c>
      <c r="G1629" s="66" t="str">
        <f>_xlfn.XLOOKUP(E1629,Kustannuspaikat!$A$3:$A$8,Kustannuspaikat!$B$3:$B$8,"Tarkista KP-numero")</f>
        <v>Konsultointi</v>
      </c>
      <c r="H1629" s="66" t="str">
        <f>_xlfn.XLOOKUP(F1629,Kustannuspaikat!$C$3:$C$13,Kustannuspaikat!$D$3:$D$13,"Tarkista KP-numero")</f>
        <v>Tampere</v>
      </c>
      <c r="I1629" s="67">
        <v>4069.92</v>
      </c>
      <c r="J1629" s="68"/>
      <c r="K1629" s="66">
        <v>1126</v>
      </c>
      <c r="L1629" s="68" t="s">
        <v>201</v>
      </c>
    </row>
    <row r="1630" spans="1:12">
      <c r="A1630" s="63">
        <v>1600</v>
      </c>
      <c r="B1630" s="63" t="s">
        <v>6013</v>
      </c>
      <c r="C1630" s="64" t="s">
        <v>7642</v>
      </c>
      <c r="D1630" s="65">
        <v>42988</v>
      </c>
      <c r="E1630" s="66">
        <v>6</v>
      </c>
      <c r="F1630" s="66">
        <v>62</v>
      </c>
      <c r="G1630" s="66" t="str">
        <f>_xlfn.XLOOKUP(E1630,Kustannuspaikat!$A$3:$A$8,Kustannuspaikat!$B$3:$B$8,"Tarkista KP-numero")</f>
        <v>Muut palvelut</v>
      </c>
      <c r="H1630" s="66" t="str">
        <f>_xlfn.XLOOKUP(F1630,Kustannuspaikat!$C$3:$C$13,Kustannuspaikat!$D$3:$D$13,"Tarkista KP-numero")</f>
        <v>Tampere</v>
      </c>
      <c r="I1630" s="67">
        <v>829.6</v>
      </c>
      <c r="J1630" s="68"/>
      <c r="K1630" s="66">
        <v>2628</v>
      </c>
      <c r="L1630" s="68" t="s">
        <v>167</v>
      </c>
    </row>
    <row r="1631" spans="1:12">
      <c r="A1631" s="63">
        <v>1600</v>
      </c>
      <c r="B1631" s="63" t="s">
        <v>6013</v>
      </c>
      <c r="C1631" s="64" t="s">
        <v>7643</v>
      </c>
      <c r="D1631" s="65">
        <v>42988</v>
      </c>
      <c r="E1631" s="66">
        <v>1</v>
      </c>
      <c r="F1631" s="66">
        <v>12</v>
      </c>
      <c r="G1631" s="66" t="str">
        <f>_xlfn.XLOOKUP(E1631,Kustannuspaikat!$A$3:$A$8,Kustannuspaikat!$B$3:$B$8,"Tarkista KP-numero")</f>
        <v>Kirjanpito</v>
      </c>
      <c r="H1631" s="66" t="str">
        <f>_xlfn.XLOOKUP(F1631,Kustannuspaikat!$C$3:$C$13,Kustannuspaikat!$D$3:$D$13,"Tarkista KP-numero")</f>
        <v>Tampere</v>
      </c>
      <c r="I1631" s="67">
        <v>679.54</v>
      </c>
      <c r="J1631" s="68"/>
      <c r="K1631" s="66">
        <v>2457</v>
      </c>
      <c r="L1631" s="68" t="s">
        <v>173</v>
      </c>
    </row>
    <row r="1632" spans="1:12">
      <c r="A1632" s="63">
        <v>1600</v>
      </c>
      <c r="B1632" s="63" t="s">
        <v>6013</v>
      </c>
      <c r="C1632" s="64" t="s">
        <v>7644</v>
      </c>
      <c r="D1632" s="65">
        <v>42988</v>
      </c>
      <c r="E1632" s="66">
        <v>1</v>
      </c>
      <c r="F1632" s="66">
        <v>12</v>
      </c>
      <c r="G1632" s="66" t="str">
        <f>_xlfn.XLOOKUP(E1632,Kustannuspaikat!$A$3:$A$8,Kustannuspaikat!$B$3:$B$8,"Tarkista KP-numero")</f>
        <v>Kirjanpito</v>
      </c>
      <c r="H1632" s="66" t="str">
        <f>_xlfn.XLOOKUP(F1632,Kustannuspaikat!$C$3:$C$13,Kustannuspaikat!$D$3:$D$13,"Tarkista KP-numero")</f>
        <v>Tampere</v>
      </c>
      <c r="I1632" s="67">
        <v>1019.92</v>
      </c>
      <c r="J1632" s="68"/>
      <c r="K1632" s="66">
        <v>2457</v>
      </c>
      <c r="L1632" s="68" t="s">
        <v>173</v>
      </c>
    </row>
    <row r="1633" spans="1:12">
      <c r="A1633" s="63">
        <v>1600</v>
      </c>
      <c r="B1633" s="63" t="s">
        <v>6013</v>
      </c>
      <c r="C1633" s="64" t="s">
        <v>7645</v>
      </c>
      <c r="D1633" s="65">
        <v>42988</v>
      </c>
      <c r="E1633" s="66">
        <v>1</v>
      </c>
      <c r="F1633" s="66">
        <v>12</v>
      </c>
      <c r="G1633" s="66" t="str">
        <f>_xlfn.XLOOKUP(E1633,Kustannuspaikat!$A$3:$A$8,Kustannuspaikat!$B$3:$B$8,"Tarkista KP-numero")</f>
        <v>Kirjanpito</v>
      </c>
      <c r="H1633" s="66" t="str">
        <f>_xlfn.XLOOKUP(F1633,Kustannuspaikat!$C$3:$C$13,Kustannuspaikat!$D$3:$D$13,"Tarkista KP-numero")</f>
        <v>Tampere</v>
      </c>
      <c r="I1633" s="67">
        <v>1510.36</v>
      </c>
      <c r="J1633" s="68"/>
      <c r="K1633" s="66">
        <v>756</v>
      </c>
      <c r="L1633" s="68" t="s">
        <v>217</v>
      </c>
    </row>
    <row r="1634" spans="1:12">
      <c r="A1634" s="63">
        <v>1600</v>
      </c>
      <c r="B1634" s="63" t="s">
        <v>6013</v>
      </c>
      <c r="C1634" s="64" t="s">
        <v>7646</v>
      </c>
      <c r="D1634" s="65">
        <v>42988</v>
      </c>
      <c r="E1634" s="66">
        <v>1</v>
      </c>
      <c r="F1634" s="66">
        <v>12</v>
      </c>
      <c r="G1634" s="66" t="str">
        <f>_xlfn.XLOOKUP(E1634,Kustannuspaikat!$A$3:$A$8,Kustannuspaikat!$B$3:$B$8,"Tarkista KP-numero")</f>
        <v>Kirjanpito</v>
      </c>
      <c r="H1634" s="66" t="str">
        <f>_xlfn.XLOOKUP(F1634,Kustannuspaikat!$C$3:$C$13,Kustannuspaikat!$D$3:$D$13,"Tarkista KP-numero")</f>
        <v>Tampere</v>
      </c>
      <c r="I1634" s="67">
        <v>1256.5999999999999</v>
      </c>
      <c r="J1634" s="68"/>
      <c r="K1634" s="66">
        <v>1440</v>
      </c>
      <c r="L1634" s="68" t="s">
        <v>195</v>
      </c>
    </row>
    <row r="1635" spans="1:12">
      <c r="A1635" s="63">
        <v>1600</v>
      </c>
      <c r="B1635" s="63" t="s">
        <v>6013</v>
      </c>
      <c r="C1635" s="64" t="s">
        <v>7647</v>
      </c>
      <c r="D1635" s="65">
        <v>42988</v>
      </c>
      <c r="E1635" s="66">
        <v>6</v>
      </c>
      <c r="F1635" s="66">
        <v>62</v>
      </c>
      <c r="G1635" s="66" t="str">
        <f>_xlfn.XLOOKUP(E1635,Kustannuspaikat!$A$3:$A$8,Kustannuspaikat!$B$3:$B$8,"Tarkista KP-numero")</f>
        <v>Muut palvelut</v>
      </c>
      <c r="H1635" s="66" t="str">
        <f>_xlfn.XLOOKUP(F1635,Kustannuspaikat!$C$3:$C$13,Kustannuspaikat!$D$3:$D$13,"Tarkista KP-numero")</f>
        <v>Tampere</v>
      </c>
      <c r="I1635" s="67">
        <v>1068.1099999999999</v>
      </c>
      <c r="J1635" s="68"/>
      <c r="K1635" s="66">
        <v>1440</v>
      </c>
      <c r="L1635" s="68" t="s">
        <v>195</v>
      </c>
    </row>
    <row r="1636" spans="1:12">
      <c r="A1636" s="63">
        <v>1600</v>
      </c>
      <c r="B1636" s="63" t="s">
        <v>6013</v>
      </c>
      <c r="C1636" s="64" t="s">
        <v>7648</v>
      </c>
      <c r="D1636" s="65">
        <v>42988</v>
      </c>
      <c r="E1636" s="66">
        <v>1</v>
      </c>
      <c r="F1636" s="66">
        <v>12</v>
      </c>
      <c r="G1636" s="66" t="str">
        <f>_xlfn.XLOOKUP(E1636,Kustannuspaikat!$A$3:$A$8,Kustannuspaikat!$B$3:$B$8,"Tarkista KP-numero")</f>
        <v>Kirjanpito</v>
      </c>
      <c r="H1636" s="66" t="str">
        <f>_xlfn.XLOOKUP(F1636,Kustannuspaikat!$C$3:$C$13,Kustannuspaikat!$D$3:$D$13,"Tarkista KP-numero")</f>
        <v>Tampere</v>
      </c>
      <c r="I1636" s="67">
        <v>1110.2</v>
      </c>
      <c r="J1636" s="68"/>
      <c r="K1636" s="66">
        <v>440</v>
      </c>
      <c r="L1636" s="68" t="s">
        <v>239</v>
      </c>
    </row>
    <row r="1637" spans="1:12">
      <c r="A1637" s="63">
        <v>1600</v>
      </c>
      <c r="B1637" s="63" t="s">
        <v>6013</v>
      </c>
      <c r="C1637" s="64" t="s">
        <v>7649</v>
      </c>
      <c r="D1637" s="65">
        <v>42988</v>
      </c>
      <c r="E1637" s="66">
        <v>1</v>
      </c>
      <c r="F1637" s="66">
        <v>12</v>
      </c>
      <c r="G1637" s="66" t="str">
        <f>_xlfn.XLOOKUP(E1637,Kustannuspaikat!$A$3:$A$8,Kustannuspaikat!$B$3:$B$8,"Tarkista KP-numero")</f>
        <v>Kirjanpito</v>
      </c>
      <c r="H1637" s="66" t="str">
        <f>_xlfn.XLOOKUP(F1637,Kustannuspaikat!$C$3:$C$13,Kustannuspaikat!$D$3:$D$13,"Tarkista KP-numero")</f>
        <v>Tampere</v>
      </c>
      <c r="I1637" s="67">
        <v>1586</v>
      </c>
      <c r="J1637" s="68"/>
      <c r="K1637" s="66">
        <v>440</v>
      </c>
      <c r="L1637" s="68" t="s">
        <v>239</v>
      </c>
    </row>
    <row r="1638" spans="1:12">
      <c r="A1638" s="63">
        <v>1600</v>
      </c>
      <c r="B1638" s="63" t="s">
        <v>6013</v>
      </c>
      <c r="C1638" s="64" t="s">
        <v>7650</v>
      </c>
      <c r="D1638" s="65">
        <v>42988</v>
      </c>
      <c r="E1638" s="66">
        <v>1</v>
      </c>
      <c r="F1638" s="66">
        <v>12</v>
      </c>
      <c r="G1638" s="66" t="str">
        <f>_xlfn.XLOOKUP(E1638,Kustannuspaikat!$A$3:$A$8,Kustannuspaikat!$B$3:$B$8,"Tarkista KP-numero")</f>
        <v>Kirjanpito</v>
      </c>
      <c r="H1638" s="66" t="str">
        <f>_xlfn.XLOOKUP(F1638,Kustannuspaikat!$C$3:$C$13,Kustannuspaikat!$D$3:$D$13,"Tarkista KP-numero")</f>
        <v>Tampere</v>
      </c>
      <c r="I1638" s="67">
        <v>1409.1</v>
      </c>
      <c r="J1638" s="68"/>
      <c r="K1638" s="66">
        <v>207</v>
      </c>
      <c r="L1638" s="68" t="s">
        <v>261</v>
      </c>
    </row>
    <row r="1639" spans="1:12">
      <c r="A1639" s="63">
        <v>1600</v>
      </c>
      <c r="B1639" s="63" t="s">
        <v>6013</v>
      </c>
      <c r="C1639" s="64" t="s">
        <v>7651</v>
      </c>
      <c r="D1639" s="65">
        <v>42988</v>
      </c>
      <c r="E1639" s="66">
        <v>2</v>
      </c>
      <c r="F1639" s="66">
        <v>22</v>
      </c>
      <c r="G1639" s="66" t="str">
        <f>_xlfn.XLOOKUP(E1639,Kustannuspaikat!$A$3:$A$8,Kustannuspaikat!$B$3:$B$8,"Tarkista KP-numero")</f>
        <v>Konsultointi</v>
      </c>
      <c r="H1639" s="66" t="str">
        <f>_xlfn.XLOOKUP(F1639,Kustannuspaikat!$C$3:$C$13,Kustannuspaikat!$D$3:$D$13,"Tarkista KP-numero")</f>
        <v>Tampere</v>
      </c>
      <c r="I1639" s="67">
        <v>1695.8</v>
      </c>
      <c r="J1639" s="68"/>
      <c r="K1639" s="66">
        <v>2178</v>
      </c>
      <c r="L1639" s="68" t="s">
        <v>182</v>
      </c>
    </row>
    <row r="1640" spans="1:12">
      <c r="A1640" s="63">
        <v>1600</v>
      </c>
      <c r="B1640" s="63" t="s">
        <v>6013</v>
      </c>
      <c r="C1640" s="64" t="s">
        <v>7652</v>
      </c>
      <c r="D1640" s="65">
        <v>42988</v>
      </c>
      <c r="E1640" s="66">
        <v>2</v>
      </c>
      <c r="F1640" s="66">
        <v>22</v>
      </c>
      <c r="G1640" s="66" t="str">
        <f>_xlfn.XLOOKUP(E1640,Kustannuspaikat!$A$3:$A$8,Kustannuspaikat!$B$3:$B$8,"Tarkista KP-numero")</f>
        <v>Konsultointi</v>
      </c>
      <c r="H1640" s="66" t="str">
        <f>_xlfn.XLOOKUP(F1640,Kustannuspaikat!$C$3:$C$13,Kustannuspaikat!$D$3:$D$13,"Tarkista KP-numero")</f>
        <v>Tampere</v>
      </c>
      <c r="I1640" s="67">
        <v>1695.8</v>
      </c>
      <c r="J1640" s="68"/>
      <c r="K1640" s="66">
        <v>2077</v>
      </c>
      <c r="L1640" s="68" t="s">
        <v>186</v>
      </c>
    </row>
    <row r="1641" spans="1:12">
      <c r="A1641" s="63">
        <v>1600</v>
      </c>
      <c r="B1641" s="63" t="s">
        <v>6013</v>
      </c>
      <c r="C1641" s="64" t="s">
        <v>7653</v>
      </c>
      <c r="D1641" s="65">
        <v>42988</v>
      </c>
      <c r="E1641" s="66">
        <v>2</v>
      </c>
      <c r="F1641" s="66">
        <v>22</v>
      </c>
      <c r="G1641" s="66" t="str">
        <f>_xlfn.XLOOKUP(E1641,Kustannuspaikat!$A$3:$A$8,Kustannuspaikat!$B$3:$B$8,"Tarkista KP-numero")</f>
        <v>Konsultointi</v>
      </c>
      <c r="H1641" s="66" t="str">
        <f>_xlfn.XLOOKUP(F1641,Kustannuspaikat!$C$3:$C$13,Kustannuspaikat!$D$3:$D$13,"Tarkista KP-numero")</f>
        <v>Tampere</v>
      </c>
      <c r="I1641" s="67">
        <v>4636</v>
      </c>
      <c r="J1641" s="68"/>
      <c r="K1641" s="66">
        <v>2077</v>
      </c>
      <c r="L1641" s="68" t="s">
        <v>186</v>
      </c>
    </row>
    <row r="1642" spans="1:12">
      <c r="A1642" s="63">
        <v>1600</v>
      </c>
      <c r="B1642" s="63" t="s">
        <v>6013</v>
      </c>
      <c r="C1642" s="64" t="s">
        <v>7654</v>
      </c>
      <c r="D1642" s="65">
        <v>42988</v>
      </c>
      <c r="E1642" s="66">
        <v>2</v>
      </c>
      <c r="F1642" s="66">
        <v>22</v>
      </c>
      <c r="G1642" s="66" t="str">
        <f>_xlfn.XLOOKUP(E1642,Kustannuspaikat!$A$3:$A$8,Kustannuspaikat!$B$3:$B$8,"Tarkista KP-numero")</f>
        <v>Konsultointi</v>
      </c>
      <c r="H1642" s="66" t="str">
        <f>_xlfn.XLOOKUP(F1642,Kustannuspaikat!$C$3:$C$13,Kustannuspaikat!$D$3:$D$13,"Tarkista KP-numero")</f>
        <v>Tampere</v>
      </c>
      <c r="I1642" s="67">
        <v>1068.72</v>
      </c>
      <c r="J1642" s="68"/>
      <c r="K1642" s="66">
        <v>2077</v>
      </c>
      <c r="L1642" s="68" t="s">
        <v>186</v>
      </c>
    </row>
    <row r="1643" spans="1:12">
      <c r="A1643" s="63">
        <v>1600</v>
      </c>
      <c r="B1643" s="63" t="s">
        <v>6013</v>
      </c>
      <c r="C1643" s="64" t="s">
        <v>7655</v>
      </c>
      <c r="D1643" s="65">
        <v>42988</v>
      </c>
      <c r="E1643" s="66">
        <v>1</v>
      </c>
      <c r="F1643" s="66">
        <v>12</v>
      </c>
      <c r="G1643" s="66" t="str">
        <f>_xlfn.XLOOKUP(E1643,Kustannuspaikat!$A$3:$A$8,Kustannuspaikat!$B$3:$B$8,"Tarkista KP-numero")</f>
        <v>Kirjanpito</v>
      </c>
      <c r="H1643" s="66" t="str">
        <f>_xlfn.XLOOKUP(F1643,Kustannuspaikat!$C$3:$C$13,Kustannuspaikat!$D$3:$D$13,"Tarkista KP-numero")</f>
        <v>Tampere</v>
      </c>
      <c r="I1643" s="67">
        <v>996</v>
      </c>
      <c r="J1643" s="68"/>
      <c r="K1643" s="66">
        <v>3077</v>
      </c>
      <c r="L1643" s="68" t="s">
        <v>154</v>
      </c>
    </row>
    <row r="1644" spans="1:12">
      <c r="A1644" s="63">
        <v>1600</v>
      </c>
      <c r="B1644" s="63" t="s">
        <v>6013</v>
      </c>
      <c r="C1644" s="64" t="s">
        <v>7656</v>
      </c>
      <c r="D1644" s="65">
        <v>42988</v>
      </c>
      <c r="E1644" s="66">
        <v>1</v>
      </c>
      <c r="F1644" s="66">
        <v>12</v>
      </c>
      <c r="G1644" s="66" t="str">
        <f>_xlfn.XLOOKUP(E1644,Kustannuspaikat!$A$3:$A$8,Kustannuspaikat!$B$3:$B$8,"Tarkista KP-numero")</f>
        <v>Kirjanpito</v>
      </c>
      <c r="H1644" s="66" t="str">
        <f>_xlfn.XLOOKUP(F1644,Kustannuspaikat!$C$3:$C$13,Kustannuspaikat!$D$3:$D$13,"Tarkista KP-numero")</f>
        <v>Tampere</v>
      </c>
      <c r="I1644" s="67">
        <v>1194</v>
      </c>
      <c r="J1644" s="68"/>
      <c r="K1644" s="66">
        <v>3077</v>
      </c>
      <c r="L1644" s="68" t="s">
        <v>154</v>
      </c>
    </row>
    <row r="1645" spans="1:12">
      <c r="A1645" s="63">
        <v>1600</v>
      </c>
      <c r="B1645" s="63" t="s">
        <v>6013</v>
      </c>
      <c r="C1645" s="64" t="s">
        <v>7657</v>
      </c>
      <c r="D1645" s="65">
        <v>42988</v>
      </c>
      <c r="E1645" s="66">
        <v>1</v>
      </c>
      <c r="F1645" s="66">
        <v>12</v>
      </c>
      <c r="G1645" s="66" t="str">
        <f>_xlfn.XLOOKUP(E1645,Kustannuspaikat!$A$3:$A$8,Kustannuspaikat!$B$3:$B$8,"Tarkista KP-numero")</f>
        <v>Kirjanpito</v>
      </c>
      <c r="H1645" s="66" t="str">
        <f>_xlfn.XLOOKUP(F1645,Kustannuspaikat!$C$3:$C$13,Kustannuspaikat!$D$3:$D$13,"Tarkista KP-numero")</f>
        <v>Tampere</v>
      </c>
      <c r="I1645" s="67">
        <v>2013</v>
      </c>
      <c r="J1645" s="68"/>
      <c r="K1645" s="66">
        <v>3077</v>
      </c>
      <c r="L1645" s="68" t="s">
        <v>154</v>
      </c>
    </row>
    <row r="1646" spans="1:12">
      <c r="A1646" s="63">
        <v>1600</v>
      </c>
      <c r="B1646" s="63" t="s">
        <v>6013</v>
      </c>
      <c r="C1646" s="64" t="s">
        <v>7658</v>
      </c>
      <c r="D1646" s="65">
        <v>42988</v>
      </c>
      <c r="E1646" s="66">
        <v>6</v>
      </c>
      <c r="F1646" s="66">
        <v>62</v>
      </c>
      <c r="G1646" s="66" t="str">
        <f>_xlfn.XLOOKUP(E1646,Kustannuspaikat!$A$3:$A$8,Kustannuspaikat!$B$3:$B$8,"Tarkista KP-numero")</f>
        <v>Muut palvelut</v>
      </c>
      <c r="H1646" s="66" t="str">
        <f>_xlfn.XLOOKUP(F1646,Kustannuspaikat!$C$3:$C$13,Kustannuspaikat!$D$3:$D$13,"Tarkista KP-numero")</f>
        <v>Tampere</v>
      </c>
      <c r="I1646" s="67">
        <v>1256.5999999999999</v>
      </c>
      <c r="J1646" s="68"/>
      <c r="K1646" s="66">
        <v>3099</v>
      </c>
      <c r="L1646" s="68" t="s">
        <v>152</v>
      </c>
    </row>
    <row r="1647" spans="1:12">
      <c r="A1647" s="63">
        <v>1600</v>
      </c>
      <c r="B1647" s="63" t="s">
        <v>6013</v>
      </c>
      <c r="C1647" s="64" t="s">
        <v>7659</v>
      </c>
      <c r="D1647" s="65">
        <v>42988</v>
      </c>
      <c r="E1647" s="66">
        <v>2</v>
      </c>
      <c r="F1647" s="66">
        <v>22</v>
      </c>
      <c r="G1647" s="66" t="str">
        <f>_xlfn.XLOOKUP(E1647,Kustannuspaikat!$A$3:$A$8,Kustannuspaikat!$B$3:$B$8,"Tarkista KP-numero")</f>
        <v>Konsultointi</v>
      </c>
      <c r="H1647" s="66" t="str">
        <f>_xlfn.XLOOKUP(F1647,Kustannuspaikat!$C$3:$C$13,Kustannuspaikat!$D$3:$D$13,"Tarkista KP-numero")</f>
        <v>Tampere</v>
      </c>
      <c r="I1647" s="67">
        <v>1695.8</v>
      </c>
      <c r="J1647" s="68"/>
      <c r="K1647" s="66">
        <v>3099</v>
      </c>
      <c r="L1647" s="68" t="s">
        <v>152</v>
      </c>
    </row>
    <row r="1648" spans="1:12">
      <c r="A1648" s="63">
        <v>1600</v>
      </c>
      <c r="B1648" s="63" t="s">
        <v>6013</v>
      </c>
      <c r="C1648" s="64" t="s">
        <v>7660</v>
      </c>
      <c r="D1648" s="65">
        <v>42988</v>
      </c>
      <c r="E1648" s="66">
        <v>6</v>
      </c>
      <c r="F1648" s="66">
        <v>62</v>
      </c>
      <c r="G1648" s="66" t="str">
        <f>_xlfn.XLOOKUP(E1648,Kustannuspaikat!$A$3:$A$8,Kustannuspaikat!$B$3:$B$8,"Tarkista KP-numero")</f>
        <v>Muut palvelut</v>
      </c>
      <c r="H1648" s="66" t="str">
        <f>_xlfn.XLOOKUP(F1648,Kustannuspaikat!$C$3:$C$13,Kustannuspaikat!$D$3:$D$13,"Tarkista KP-numero")</f>
        <v>Tampere</v>
      </c>
      <c r="I1648" s="67">
        <v>2199.0500000000002</v>
      </c>
      <c r="J1648" s="68"/>
      <c r="K1648" s="66">
        <v>3099</v>
      </c>
      <c r="L1648" s="68" t="s">
        <v>152</v>
      </c>
    </row>
    <row r="1649" spans="1:12">
      <c r="A1649" s="63">
        <v>1600</v>
      </c>
      <c r="B1649" s="63" t="s">
        <v>6013</v>
      </c>
      <c r="C1649" s="64" t="s">
        <v>7661</v>
      </c>
      <c r="D1649" s="65">
        <v>42991</v>
      </c>
      <c r="E1649" s="66">
        <v>2</v>
      </c>
      <c r="F1649" s="66">
        <v>22</v>
      </c>
      <c r="G1649" s="66" t="str">
        <f>_xlfn.XLOOKUP(E1649,Kustannuspaikat!$A$3:$A$8,Kustannuspaikat!$B$3:$B$8,"Tarkista KP-numero")</f>
        <v>Konsultointi</v>
      </c>
      <c r="H1649" s="66" t="str">
        <f>_xlfn.XLOOKUP(F1649,Kustannuspaikat!$C$3:$C$13,Kustannuspaikat!$D$3:$D$13,"Tarkista KP-numero")</f>
        <v>Tampere</v>
      </c>
      <c r="I1649" s="67">
        <v>3220.8</v>
      </c>
      <c r="J1649" s="68"/>
      <c r="K1649" s="66">
        <v>1126</v>
      </c>
      <c r="L1649" s="68" t="s">
        <v>201</v>
      </c>
    </row>
    <row r="1650" spans="1:12">
      <c r="A1650" s="63">
        <v>1600</v>
      </c>
      <c r="B1650" s="63" t="s">
        <v>6013</v>
      </c>
      <c r="C1650" s="64" t="s">
        <v>7662</v>
      </c>
      <c r="D1650" s="65">
        <v>42991</v>
      </c>
      <c r="E1650" s="66">
        <v>2</v>
      </c>
      <c r="F1650" s="66">
        <v>22</v>
      </c>
      <c r="G1650" s="66" t="str">
        <f>_xlfn.XLOOKUP(E1650,Kustannuspaikat!$A$3:$A$8,Kustannuspaikat!$B$3:$B$8,"Tarkista KP-numero")</f>
        <v>Konsultointi</v>
      </c>
      <c r="H1650" s="66" t="str">
        <f>_xlfn.XLOOKUP(F1650,Kustannuspaikat!$C$3:$C$13,Kustannuspaikat!$D$3:$D$13,"Tarkista KP-numero")</f>
        <v>Tampere</v>
      </c>
      <c r="I1650" s="67">
        <v>1256.5999999999999</v>
      </c>
      <c r="J1650" s="68"/>
      <c r="K1650" s="66">
        <v>1119</v>
      </c>
      <c r="L1650" s="68" t="s">
        <v>202</v>
      </c>
    </row>
    <row r="1651" spans="1:12">
      <c r="A1651" s="63">
        <v>1600</v>
      </c>
      <c r="B1651" s="63" t="s">
        <v>6013</v>
      </c>
      <c r="C1651" s="64" t="s">
        <v>7663</v>
      </c>
      <c r="D1651" s="65">
        <v>42991</v>
      </c>
      <c r="E1651" s="66">
        <v>2</v>
      </c>
      <c r="F1651" s="66">
        <v>22</v>
      </c>
      <c r="G1651" s="66" t="str">
        <f>_xlfn.XLOOKUP(E1651,Kustannuspaikat!$A$3:$A$8,Kustannuspaikat!$B$3:$B$8,"Tarkista KP-numero")</f>
        <v>Konsultointi</v>
      </c>
      <c r="H1651" s="66" t="str">
        <f>_xlfn.XLOOKUP(F1651,Kustannuspaikat!$C$3:$C$13,Kustannuspaikat!$D$3:$D$13,"Tarkista KP-numero")</f>
        <v>Tampere</v>
      </c>
      <c r="I1651" s="67">
        <v>1878.8</v>
      </c>
      <c r="J1651" s="68"/>
      <c r="K1651" s="66">
        <v>133</v>
      </c>
      <c r="L1651" s="68" t="s">
        <v>269</v>
      </c>
    </row>
    <row r="1652" spans="1:12">
      <c r="A1652" s="63">
        <v>1600</v>
      </c>
      <c r="B1652" s="63" t="s">
        <v>6013</v>
      </c>
      <c r="C1652" s="64" t="s">
        <v>7664</v>
      </c>
      <c r="D1652" s="65">
        <v>42991</v>
      </c>
      <c r="E1652" s="66">
        <v>1</v>
      </c>
      <c r="F1652" s="66">
        <v>12</v>
      </c>
      <c r="G1652" s="66" t="str">
        <f>_xlfn.XLOOKUP(E1652,Kustannuspaikat!$A$3:$A$8,Kustannuspaikat!$B$3:$B$8,"Tarkista KP-numero")</f>
        <v>Kirjanpito</v>
      </c>
      <c r="H1652" s="66" t="str">
        <f>_xlfn.XLOOKUP(F1652,Kustannuspaikat!$C$3:$C$13,Kustannuspaikat!$D$3:$D$13,"Tarkista KP-numero")</f>
        <v>Tampere</v>
      </c>
      <c r="I1652" s="67">
        <v>677.1</v>
      </c>
      <c r="J1652" s="68"/>
      <c r="K1652" s="66">
        <v>2803</v>
      </c>
      <c r="L1652" s="68" t="s">
        <v>163</v>
      </c>
    </row>
    <row r="1653" spans="1:12">
      <c r="A1653" s="63">
        <v>1600</v>
      </c>
      <c r="B1653" s="63" t="s">
        <v>6013</v>
      </c>
      <c r="C1653" s="64" t="s">
        <v>7665</v>
      </c>
      <c r="D1653" s="65">
        <v>42991</v>
      </c>
      <c r="E1653" s="66">
        <v>1</v>
      </c>
      <c r="F1653" s="66">
        <v>12</v>
      </c>
      <c r="G1653" s="66" t="str">
        <f>_xlfn.XLOOKUP(E1653,Kustannuspaikat!$A$3:$A$8,Kustannuspaikat!$B$3:$B$8,"Tarkista KP-numero")</f>
        <v>Kirjanpito</v>
      </c>
      <c r="H1653" s="66" t="str">
        <f>_xlfn.XLOOKUP(F1653,Kustannuspaikat!$C$3:$C$13,Kustannuspaikat!$D$3:$D$13,"Tarkista KP-numero")</f>
        <v>Tampere</v>
      </c>
      <c r="I1653" s="67">
        <v>854</v>
      </c>
      <c r="J1653" s="68"/>
      <c r="K1653" s="66">
        <v>2628</v>
      </c>
      <c r="L1653" s="68" t="s">
        <v>167</v>
      </c>
    </row>
    <row r="1654" spans="1:12">
      <c r="A1654" s="63">
        <v>1600</v>
      </c>
      <c r="B1654" s="63" t="s">
        <v>6013</v>
      </c>
      <c r="C1654" s="64" t="s">
        <v>7666</v>
      </c>
      <c r="D1654" s="65">
        <v>42991</v>
      </c>
      <c r="E1654" s="66">
        <v>1</v>
      </c>
      <c r="F1654" s="66">
        <v>12</v>
      </c>
      <c r="G1654" s="66" t="str">
        <f>_xlfn.XLOOKUP(E1654,Kustannuspaikat!$A$3:$A$8,Kustannuspaikat!$B$3:$B$8,"Tarkista KP-numero")</f>
        <v>Kirjanpito</v>
      </c>
      <c r="H1654" s="66" t="str">
        <f>_xlfn.XLOOKUP(F1654,Kustannuspaikat!$C$3:$C$13,Kustannuspaikat!$D$3:$D$13,"Tarkista KP-numero")</f>
        <v>Tampere</v>
      </c>
      <c r="I1654" s="67">
        <v>5028.84</v>
      </c>
      <c r="J1654" s="68"/>
      <c r="K1654" s="66">
        <v>3107</v>
      </c>
      <c r="L1654" s="68" t="s">
        <v>151</v>
      </c>
    </row>
    <row r="1655" spans="1:12">
      <c r="A1655" s="63">
        <v>1600</v>
      </c>
      <c r="B1655" s="63" t="s">
        <v>6013</v>
      </c>
      <c r="C1655" s="64" t="s">
        <v>7667</v>
      </c>
      <c r="D1655" s="65">
        <v>42991</v>
      </c>
      <c r="E1655" s="66">
        <v>1</v>
      </c>
      <c r="F1655" s="66">
        <v>12</v>
      </c>
      <c r="G1655" s="66" t="str">
        <f>_xlfn.XLOOKUP(E1655,Kustannuspaikat!$A$3:$A$8,Kustannuspaikat!$B$3:$B$8,"Tarkista KP-numero")</f>
        <v>Kirjanpito</v>
      </c>
      <c r="H1655" s="66" t="str">
        <f>_xlfn.XLOOKUP(F1655,Kustannuspaikat!$C$3:$C$13,Kustannuspaikat!$D$3:$D$13,"Tarkista KP-numero")</f>
        <v>Tampere</v>
      </c>
      <c r="I1655" s="67">
        <v>473.97</v>
      </c>
      <c r="J1655" s="68"/>
      <c r="K1655" s="66">
        <v>756</v>
      </c>
      <c r="L1655" s="68" t="s">
        <v>217</v>
      </c>
    </row>
    <row r="1656" spans="1:12">
      <c r="A1656" s="63">
        <v>1600</v>
      </c>
      <c r="B1656" s="63" t="s">
        <v>6013</v>
      </c>
      <c r="C1656" s="64" t="s">
        <v>7668</v>
      </c>
      <c r="D1656" s="65">
        <v>42991</v>
      </c>
      <c r="E1656" s="66">
        <v>3</v>
      </c>
      <c r="F1656" s="68"/>
      <c r="G1656" s="66" t="str">
        <f>_xlfn.XLOOKUP(E1656,Kustannuspaikat!$A$3:$A$8,Kustannuspaikat!$B$3:$B$8,"Tarkista KP-numero")</f>
        <v>Seminaarit</v>
      </c>
      <c r="H1656" s="66" t="str">
        <f>_xlfn.XLOOKUP(F1656,Kustannuspaikat!$C$3:$C$13,Kustannuspaikat!$D$3:$D$13,"Tarkista KP-numero")</f>
        <v>Tarkista KP-numero</v>
      </c>
      <c r="I1656" s="67">
        <v>219.6</v>
      </c>
      <c r="J1656" s="68"/>
      <c r="K1656" s="66">
        <v>611</v>
      </c>
      <c r="L1656" s="68" t="s">
        <v>227</v>
      </c>
    </row>
    <row r="1657" spans="1:12">
      <c r="A1657" s="63">
        <v>1600</v>
      </c>
      <c r="B1657" s="63" t="s">
        <v>6013</v>
      </c>
      <c r="C1657" s="64" t="s">
        <v>7669</v>
      </c>
      <c r="D1657" s="65">
        <v>42991</v>
      </c>
      <c r="E1657" s="66">
        <v>3</v>
      </c>
      <c r="F1657" s="68"/>
      <c r="G1657" s="66" t="str">
        <f>_xlfn.XLOOKUP(E1657,Kustannuspaikat!$A$3:$A$8,Kustannuspaikat!$B$3:$B$8,"Tarkista KP-numero")</f>
        <v>Seminaarit</v>
      </c>
      <c r="H1657" s="66" t="str">
        <f>_xlfn.XLOOKUP(F1657,Kustannuspaikat!$C$3:$C$13,Kustannuspaikat!$D$3:$D$13,"Tarkista KP-numero")</f>
        <v>Tarkista KP-numero</v>
      </c>
      <c r="I1657" s="67">
        <v>172.02</v>
      </c>
      <c r="J1657" s="68"/>
      <c r="K1657" s="66">
        <v>207</v>
      </c>
      <c r="L1657" s="68" t="s">
        <v>261</v>
      </c>
    </row>
    <row r="1658" spans="1:12">
      <c r="A1658" s="63">
        <v>1600</v>
      </c>
      <c r="B1658" s="63" t="s">
        <v>6013</v>
      </c>
      <c r="C1658" s="64" t="s">
        <v>7670</v>
      </c>
      <c r="D1658" s="65">
        <v>42991</v>
      </c>
      <c r="E1658" s="66">
        <v>1</v>
      </c>
      <c r="F1658" s="66">
        <v>12</v>
      </c>
      <c r="G1658" s="66" t="str">
        <f>_xlfn.XLOOKUP(E1658,Kustannuspaikat!$A$3:$A$8,Kustannuspaikat!$B$3:$B$8,"Tarkista KP-numero")</f>
        <v>Kirjanpito</v>
      </c>
      <c r="H1658" s="66" t="str">
        <f>_xlfn.XLOOKUP(F1658,Kustannuspaikat!$C$3:$C$13,Kustannuspaikat!$D$3:$D$13,"Tarkista KP-numero")</f>
        <v>Tampere</v>
      </c>
      <c r="I1658" s="67">
        <v>879.62</v>
      </c>
      <c r="J1658" s="68"/>
      <c r="K1658" s="66">
        <v>207</v>
      </c>
      <c r="L1658" s="68" t="s">
        <v>261</v>
      </c>
    </row>
    <row r="1659" spans="1:12">
      <c r="A1659" s="63">
        <v>1600</v>
      </c>
      <c r="B1659" s="63" t="s">
        <v>6013</v>
      </c>
      <c r="C1659" s="64" t="s">
        <v>7671</v>
      </c>
      <c r="D1659" s="65">
        <v>42991</v>
      </c>
      <c r="E1659" s="66">
        <v>1</v>
      </c>
      <c r="F1659" s="66">
        <v>12</v>
      </c>
      <c r="G1659" s="66" t="str">
        <f>_xlfn.XLOOKUP(E1659,Kustannuspaikat!$A$3:$A$8,Kustannuspaikat!$B$3:$B$8,"Tarkista KP-numero")</f>
        <v>Kirjanpito</v>
      </c>
      <c r="H1659" s="66" t="str">
        <f>_xlfn.XLOOKUP(F1659,Kustannuspaikat!$C$3:$C$13,Kustannuspaikat!$D$3:$D$13,"Tarkista KP-numero")</f>
        <v>Tampere</v>
      </c>
      <c r="I1659" s="67">
        <v>879.62</v>
      </c>
      <c r="J1659" s="68"/>
      <c r="K1659" s="66">
        <v>207</v>
      </c>
      <c r="L1659" s="68" t="s">
        <v>261</v>
      </c>
    </row>
    <row r="1660" spans="1:12">
      <c r="A1660" s="63">
        <v>1600</v>
      </c>
      <c r="B1660" s="63" t="s">
        <v>6013</v>
      </c>
      <c r="C1660" s="64" t="s">
        <v>7672</v>
      </c>
      <c r="D1660" s="65">
        <v>42991</v>
      </c>
      <c r="E1660" s="66">
        <v>2</v>
      </c>
      <c r="F1660" s="66">
        <v>22</v>
      </c>
      <c r="G1660" s="66" t="str">
        <f>_xlfn.XLOOKUP(E1660,Kustannuspaikat!$A$3:$A$8,Kustannuspaikat!$B$3:$B$8,"Tarkista KP-numero")</f>
        <v>Konsultointi</v>
      </c>
      <c r="H1660" s="66" t="str">
        <f>_xlfn.XLOOKUP(F1660,Kustannuspaikat!$C$3:$C$13,Kustannuspaikat!$D$3:$D$13,"Tarkista KP-numero")</f>
        <v>Tampere</v>
      </c>
      <c r="I1660" s="67">
        <v>1005.28</v>
      </c>
      <c r="J1660" s="68"/>
      <c r="K1660" s="66">
        <v>2077</v>
      </c>
      <c r="L1660" s="68" t="s">
        <v>186</v>
      </c>
    </row>
    <row r="1661" spans="1:12">
      <c r="A1661" s="63">
        <v>1600</v>
      </c>
      <c r="B1661" s="63" t="s">
        <v>6013</v>
      </c>
      <c r="C1661" s="64" t="s">
        <v>7673</v>
      </c>
      <c r="D1661" s="65">
        <v>42991</v>
      </c>
      <c r="E1661" s="66">
        <v>1</v>
      </c>
      <c r="F1661" s="66">
        <v>12</v>
      </c>
      <c r="G1661" s="66" t="str">
        <f>_xlfn.XLOOKUP(E1661,Kustannuspaikat!$A$3:$A$8,Kustannuspaikat!$B$3:$B$8,"Tarkista KP-numero")</f>
        <v>Kirjanpito</v>
      </c>
      <c r="H1661" s="66" t="str">
        <f>_xlfn.XLOOKUP(F1661,Kustannuspaikat!$C$3:$C$13,Kustannuspaikat!$D$3:$D$13,"Tarkista KP-numero")</f>
        <v>Tampere</v>
      </c>
      <c r="I1661" s="67">
        <v>1759.24</v>
      </c>
      <c r="J1661" s="68"/>
      <c r="K1661" s="66">
        <v>2077</v>
      </c>
      <c r="L1661" s="68" t="s">
        <v>186</v>
      </c>
    </row>
    <row r="1662" spans="1:12">
      <c r="A1662" s="63">
        <v>1600</v>
      </c>
      <c r="B1662" s="63" t="s">
        <v>6013</v>
      </c>
      <c r="C1662" s="64" t="s">
        <v>7674</v>
      </c>
      <c r="D1662" s="65">
        <v>42991</v>
      </c>
      <c r="E1662" s="66">
        <v>1</v>
      </c>
      <c r="F1662" s="66">
        <v>12</v>
      </c>
      <c r="G1662" s="66" t="str">
        <f>_xlfn.XLOOKUP(E1662,Kustannuspaikat!$A$3:$A$8,Kustannuspaikat!$B$3:$B$8,"Tarkista KP-numero")</f>
        <v>Kirjanpito</v>
      </c>
      <c r="H1662" s="66" t="str">
        <f>_xlfn.XLOOKUP(F1662,Kustannuspaikat!$C$3:$C$13,Kustannuspaikat!$D$3:$D$13,"Tarkista KP-numero")</f>
        <v>Tampere</v>
      </c>
      <c r="I1662" s="67">
        <v>1256.5999999999999</v>
      </c>
      <c r="J1662" s="68"/>
      <c r="K1662" s="66">
        <v>1268</v>
      </c>
      <c r="L1662" s="68" t="s">
        <v>198</v>
      </c>
    </row>
    <row r="1663" spans="1:12">
      <c r="A1663" s="63">
        <v>1600</v>
      </c>
      <c r="B1663" s="63" t="s">
        <v>6013</v>
      </c>
      <c r="C1663" s="64" t="s">
        <v>7675</v>
      </c>
      <c r="D1663" s="65">
        <v>42991</v>
      </c>
      <c r="E1663" s="66">
        <v>3</v>
      </c>
      <c r="F1663" s="68"/>
      <c r="G1663" s="66" t="str">
        <f>_xlfn.XLOOKUP(E1663,Kustannuspaikat!$A$3:$A$8,Kustannuspaikat!$B$3:$B$8,"Tarkista KP-numero")</f>
        <v>Seminaarit</v>
      </c>
      <c r="H1663" s="66" t="str">
        <f>_xlfn.XLOOKUP(F1663,Kustannuspaikat!$C$3:$C$13,Kustannuspaikat!$D$3:$D$13,"Tarkista KP-numero")</f>
        <v>Tarkista KP-numero</v>
      </c>
      <c r="I1663" s="67">
        <v>231.8</v>
      </c>
      <c r="J1663" s="68"/>
      <c r="K1663" s="66">
        <v>2951</v>
      </c>
      <c r="L1663" s="68" t="s">
        <v>157</v>
      </c>
    </row>
    <row r="1664" spans="1:12">
      <c r="A1664" s="63">
        <v>1600</v>
      </c>
      <c r="B1664" s="63" t="s">
        <v>6013</v>
      </c>
      <c r="C1664" s="64" t="s">
        <v>7676</v>
      </c>
      <c r="D1664" s="65">
        <v>42991</v>
      </c>
      <c r="E1664" s="66">
        <v>3</v>
      </c>
      <c r="F1664" s="68"/>
      <c r="G1664" s="66" t="str">
        <f>_xlfn.XLOOKUP(E1664,Kustannuspaikat!$A$3:$A$8,Kustannuspaikat!$B$3:$B$8,"Tarkista KP-numero")</f>
        <v>Seminaarit</v>
      </c>
      <c r="H1664" s="66" t="str">
        <f>_xlfn.XLOOKUP(F1664,Kustannuspaikat!$C$3:$C$13,Kustannuspaikat!$D$3:$D$13,"Tarkista KP-numero")</f>
        <v>Tarkista KP-numero</v>
      </c>
      <c r="I1664" s="67">
        <v>219.6</v>
      </c>
      <c r="J1664" s="68"/>
      <c r="K1664" s="66">
        <v>3099</v>
      </c>
      <c r="L1664" s="68" t="s">
        <v>152</v>
      </c>
    </row>
    <row r="1665" spans="1:12">
      <c r="A1665" s="63">
        <v>1600</v>
      </c>
      <c r="B1665" s="63" t="s">
        <v>6013</v>
      </c>
      <c r="C1665" s="64" t="s">
        <v>7677</v>
      </c>
      <c r="D1665" s="65">
        <v>42991</v>
      </c>
      <c r="E1665" s="66">
        <v>1</v>
      </c>
      <c r="F1665" s="66">
        <v>12</v>
      </c>
      <c r="G1665" s="66" t="str">
        <f>_xlfn.XLOOKUP(E1665,Kustannuspaikat!$A$3:$A$8,Kustannuspaikat!$B$3:$B$8,"Tarkista KP-numero")</f>
        <v>Kirjanpito</v>
      </c>
      <c r="H1665" s="66" t="str">
        <f>_xlfn.XLOOKUP(F1665,Kustannuspaikat!$C$3:$C$13,Kustannuspaikat!$D$3:$D$13,"Tarkista KP-numero")</f>
        <v>Tampere</v>
      </c>
      <c r="I1665" s="67">
        <v>677.1</v>
      </c>
      <c r="J1665" s="68"/>
      <c r="K1665" s="66">
        <v>3099</v>
      </c>
      <c r="L1665" s="68" t="s">
        <v>152</v>
      </c>
    </row>
    <row r="1666" spans="1:12">
      <c r="A1666" s="63">
        <v>1600</v>
      </c>
      <c r="B1666" s="63" t="s">
        <v>6013</v>
      </c>
      <c r="C1666" s="64" t="s">
        <v>7678</v>
      </c>
      <c r="D1666" s="65">
        <v>42991</v>
      </c>
      <c r="E1666" s="66">
        <v>1</v>
      </c>
      <c r="F1666" s="66">
        <v>12</v>
      </c>
      <c r="G1666" s="66" t="str">
        <f>_xlfn.XLOOKUP(E1666,Kustannuspaikat!$A$3:$A$8,Kustannuspaikat!$B$3:$B$8,"Tarkista KP-numero")</f>
        <v>Kirjanpito</v>
      </c>
      <c r="H1666" s="66" t="str">
        <f>_xlfn.XLOOKUP(F1666,Kustannuspaikat!$C$3:$C$13,Kustannuspaikat!$D$3:$D$13,"Tarkista KP-numero")</f>
        <v>Tampere</v>
      </c>
      <c r="I1666" s="67">
        <v>507.52</v>
      </c>
      <c r="J1666" s="68"/>
      <c r="K1666" s="66">
        <v>3099</v>
      </c>
      <c r="L1666" s="68" t="s">
        <v>152</v>
      </c>
    </row>
    <row r="1667" spans="1:12">
      <c r="A1667" s="63">
        <v>1600</v>
      </c>
      <c r="B1667" s="63" t="s">
        <v>6013</v>
      </c>
      <c r="C1667" s="64" t="s">
        <v>7679</v>
      </c>
      <c r="D1667" s="65">
        <v>42991</v>
      </c>
      <c r="E1667" s="66">
        <v>1</v>
      </c>
      <c r="F1667" s="66">
        <v>12</v>
      </c>
      <c r="G1667" s="66" t="str">
        <f>_xlfn.XLOOKUP(E1667,Kustannuspaikat!$A$3:$A$8,Kustannuspaikat!$B$3:$B$8,"Tarkista KP-numero")</f>
        <v>Kirjanpito</v>
      </c>
      <c r="H1667" s="66" t="str">
        <f>_xlfn.XLOOKUP(F1667,Kustannuspaikat!$C$3:$C$13,Kustannuspaikat!$D$3:$D$13,"Tarkista KP-numero")</f>
        <v>Tampere</v>
      </c>
      <c r="I1667" s="67">
        <v>1005.28</v>
      </c>
      <c r="J1667" s="68"/>
      <c r="K1667" s="66">
        <v>3099</v>
      </c>
      <c r="L1667" s="68" t="s">
        <v>152</v>
      </c>
    </row>
    <row r="1668" spans="1:12">
      <c r="A1668" s="63">
        <v>1600</v>
      </c>
      <c r="B1668" s="63" t="s">
        <v>6013</v>
      </c>
      <c r="C1668" s="64" t="s">
        <v>7680</v>
      </c>
      <c r="D1668" s="65">
        <v>42998</v>
      </c>
      <c r="E1668" s="66">
        <v>6</v>
      </c>
      <c r="F1668" s="66">
        <v>61</v>
      </c>
      <c r="G1668" s="66" t="str">
        <f>_xlfn.XLOOKUP(E1668,Kustannuspaikat!$A$3:$A$8,Kustannuspaikat!$B$3:$B$8,"Tarkista KP-numero")</f>
        <v>Muut palvelut</v>
      </c>
      <c r="H1668" s="66" t="str">
        <f>_xlfn.XLOOKUP(F1668,Kustannuspaikat!$C$3:$C$13,Kustannuspaikat!$D$3:$D$13,"Tarkista KP-numero")</f>
        <v>Helsinki</v>
      </c>
      <c r="I1668" s="67">
        <v>829.6</v>
      </c>
      <c r="J1668" s="68"/>
      <c r="K1668" s="66">
        <v>515</v>
      </c>
      <c r="L1668" s="68" t="s">
        <v>234</v>
      </c>
    </row>
    <row r="1669" spans="1:12">
      <c r="A1669" s="63">
        <v>1600</v>
      </c>
      <c r="B1669" s="63" t="s">
        <v>6013</v>
      </c>
      <c r="C1669" s="64" t="s">
        <v>7681</v>
      </c>
      <c r="D1669" s="65">
        <v>42998</v>
      </c>
      <c r="E1669" s="66">
        <v>2</v>
      </c>
      <c r="F1669" s="66">
        <v>21</v>
      </c>
      <c r="G1669" s="66" t="str">
        <f>_xlfn.XLOOKUP(E1669,Kustannuspaikat!$A$3:$A$8,Kustannuspaikat!$B$3:$B$8,"Tarkista KP-numero")</f>
        <v>Konsultointi</v>
      </c>
      <c r="H1669" s="66" t="str">
        <f>_xlfn.XLOOKUP(F1669,Kustannuspaikat!$C$3:$C$13,Kustannuspaikat!$D$3:$D$13,"Tarkista KP-numero")</f>
        <v>Helsinki</v>
      </c>
      <c r="I1669" s="67">
        <v>2562</v>
      </c>
      <c r="J1669" s="68"/>
      <c r="K1669" s="66">
        <v>2432</v>
      </c>
      <c r="L1669" s="68" t="s">
        <v>176</v>
      </c>
    </row>
    <row r="1670" spans="1:12">
      <c r="A1670" s="63">
        <v>1600</v>
      </c>
      <c r="B1670" s="63" t="s">
        <v>6013</v>
      </c>
      <c r="C1670" s="64" t="s">
        <v>7682</v>
      </c>
      <c r="D1670" s="65">
        <v>42998</v>
      </c>
      <c r="E1670" s="66">
        <v>6</v>
      </c>
      <c r="F1670" s="66">
        <v>61</v>
      </c>
      <c r="G1670" s="66" t="str">
        <f>_xlfn.XLOOKUP(E1670,Kustannuspaikat!$A$3:$A$8,Kustannuspaikat!$B$3:$B$8,"Tarkista KP-numero")</f>
        <v>Muut palvelut</v>
      </c>
      <c r="H1670" s="66" t="str">
        <f>_xlfn.XLOOKUP(F1670,Kustannuspaikat!$C$3:$C$13,Kustannuspaikat!$D$3:$D$13,"Tarkista KP-numero")</f>
        <v>Helsinki</v>
      </c>
      <c r="I1670" s="67">
        <v>838.14</v>
      </c>
      <c r="J1670" s="68"/>
      <c r="K1670" s="66">
        <v>2432</v>
      </c>
      <c r="L1670" s="68" t="s">
        <v>176</v>
      </c>
    </row>
    <row r="1671" spans="1:12">
      <c r="A1671" s="63">
        <v>1600</v>
      </c>
      <c r="B1671" s="63" t="s">
        <v>6013</v>
      </c>
      <c r="C1671" s="64" t="s">
        <v>7683</v>
      </c>
      <c r="D1671" s="65">
        <v>42998</v>
      </c>
      <c r="E1671" s="66">
        <v>6</v>
      </c>
      <c r="F1671" s="66">
        <v>63</v>
      </c>
      <c r="G1671" s="66" t="str">
        <f>_xlfn.XLOOKUP(E1671,Kustannuspaikat!$A$3:$A$8,Kustannuspaikat!$B$3:$B$8,"Tarkista KP-numero")</f>
        <v>Muut palvelut</v>
      </c>
      <c r="H1671" s="66" t="str">
        <f>_xlfn.XLOOKUP(F1671,Kustannuspaikat!$C$3:$C$13,Kustannuspaikat!$D$3:$D$13,"Tarkista KP-numero")</f>
        <v>Tarkista KP-numero</v>
      </c>
      <c r="I1671" s="67">
        <v>10339.5</v>
      </c>
      <c r="J1671" s="68"/>
      <c r="K1671" s="66">
        <v>3077</v>
      </c>
      <c r="L1671" s="68" t="s">
        <v>154</v>
      </c>
    </row>
    <row r="1672" spans="1:12">
      <c r="A1672" s="63">
        <v>1600</v>
      </c>
      <c r="B1672" s="63" t="s">
        <v>6013</v>
      </c>
      <c r="C1672" s="64" t="s">
        <v>7684</v>
      </c>
      <c r="D1672" s="65">
        <v>42999</v>
      </c>
      <c r="E1672" s="66">
        <v>1</v>
      </c>
      <c r="F1672" s="66">
        <v>12</v>
      </c>
      <c r="G1672" s="66" t="str">
        <f>_xlfn.XLOOKUP(E1672,Kustannuspaikat!$A$3:$A$8,Kustannuspaikat!$B$3:$B$8,"Tarkista KP-numero")</f>
        <v>Kirjanpito</v>
      </c>
      <c r="H1672" s="66" t="str">
        <f>_xlfn.XLOOKUP(F1672,Kustannuspaikat!$C$3:$C$13,Kustannuspaikat!$D$3:$D$13,"Tarkista KP-numero")</f>
        <v>Tampere</v>
      </c>
      <c r="I1672" s="67">
        <v>3583.14</v>
      </c>
      <c r="J1672" s="68"/>
      <c r="K1672" s="66">
        <v>320</v>
      </c>
      <c r="L1672" s="68" t="s">
        <v>245</v>
      </c>
    </row>
    <row r="1673" spans="1:12">
      <c r="A1673" s="63">
        <v>1600</v>
      </c>
      <c r="B1673" s="63" t="s">
        <v>6013</v>
      </c>
      <c r="C1673" s="64" t="s">
        <v>7685</v>
      </c>
      <c r="D1673" s="65">
        <v>42999</v>
      </c>
      <c r="E1673" s="66">
        <v>2</v>
      </c>
      <c r="F1673" s="66">
        <v>22</v>
      </c>
      <c r="G1673" s="66" t="str">
        <f>_xlfn.XLOOKUP(E1673,Kustannuspaikat!$A$3:$A$8,Kustannuspaikat!$B$3:$B$8,"Tarkista KP-numero")</f>
        <v>Konsultointi</v>
      </c>
      <c r="H1673" s="66" t="str">
        <f>_xlfn.XLOOKUP(F1673,Kustannuspaikat!$C$3:$C$13,Kustannuspaikat!$D$3:$D$13,"Tarkista KP-numero")</f>
        <v>Tampere</v>
      </c>
      <c r="I1673" s="67">
        <v>3172</v>
      </c>
      <c r="J1673" s="68"/>
      <c r="K1673" s="66">
        <v>577</v>
      </c>
      <c r="L1673" s="68" t="s">
        <v>231</v>
      </c>
    </row>
    <row r="1674" spans="1:12">
      <c r="A1674" s="63">
        <v>1600</v>
      </c>
      <c r="B1674" s="63" t="s">
        <v>6013</v>
      </c>
      <c r="C1674" s="64" t="s">
        <v>7686</v>
      </c>
      <c r="D1674" s="65">
        <v>42999</v>
      </c>
      <c r="E1674" s="66">
        <v>1</v>
      </c>
      <c r="F1674" s="66">
        <v>12</v>
      </c>
      <c r="G1674" s="66" t="str">
        <f>_xlfn.XLOOKUP(E1674,Kustannuspaikat!$A$3:$A$8,Kustannuspaikat!$B$3:$B$8,"Tarkista KP-numero")</f>
        <v>Kirjanpito</v>
      </c>
      <c r="H1674" s="66" t="str">
        <f>_xlfn.XLOOKUP(F1674,Kustannuspaikat!$C$3:$C$13,Kustannuspaikat!$D$3:$D$13,"Tarkista KP-numero")</f>
        <v>Tampere</v>
      </c>
      <c r="I1674" s="67">
        <v>1005.28</v>
      </c>
      <c r="J1674" s="68"/>
      <c r="K1674" s="66">
        <v>716</v>
      </c>
      <c r="L1674" s="68" t="s">
        <v>220</v>
      </c>
    </row>
    <row r="1675" spans="1:12">
      <c r="A1675" s="63">
        <v>1600</v>
      </c>
      <c r="B1675" s="63" t="s">
        <v>6013</v>
      </c>
      <c r="C1675" s="64" t="s">
        <v>7687</v>
      </c>
      <c r="D1675" s="65">
        <v>42999</v>
      </c>
      <c r="E1675" s="66">
        <v>2</v>
      </c>
      <c r="F1675" s="66">
        <v>22</v>
      </c>
      <c r="G1675" s="66" t="str">
        <f>_xlfn.XLOOKUP(E1675,Kustannuspaikat!$A$3:$A$8,Kustannuspaikat!$B$3:$B$8,"Tarkista KP-numero")</f>
        <v>Konsultointi</v>
      </c>
      <c r="H1675" s="66" t="str">
        <f>_xlfn.XLOOKUP(F1675,Kustannuspaikat!$C$3:$C$13,Kustannuspaikat!$D$3:$D$13,"Tarkista KP-numero")</f>
        <v>Tampere</v>
      </c>
      <c r="I1675" s="67">
        <v>1650.42</v>
      </c>
      <c r="J1675" s="68"/>
      <c r="K1675" s="66">
        <v>716</v>
      </c>
      <c r="L1675" s="68" t="s">
        <v>220</v>
      </c>
    </row>
    <row r="1676" spans="1:12">
      <c r="A1676" s="63">
        <v>1600</v>
      </c>
      <c r="B1676" s="63" t="s">
        <v>6013</v>
      </c>
      <c r="C1676" s="64" t="s">
        <v>7688</v>
      </c>
      <c r="D1676" s="65">
        <v>42999</v>
      </c>
      <c r="E1676" s="66">
        <v>3</v>
      </c>
      <c r="F1676" s="68"/>
      <c r="G1676" s="66" t="str">
        <f>_xlfn.XLOOKUP(E1676,Kustannuspaikat!$A$3:$A$8,Kustannuspaikat!$B$3:$B$8,"Tarkista KP-numero")</f>
        <v>Seminaarit</v>
      </c>
      <c r="H1676" s="66" t="str">
        <f>_xlfn.XLOOKUP(F1676,Kustannuspaikat!$C$3:$C$13,Kustannuspaikat!$D$3:$D$13,"Tarkista KP-numero")</f>
        <v>Tarkista KP-numero</v>
      </c>
      <c r="I1676" s="67">
        <v>219.6</v>
      </c>
      <c r="J1676" s="68"/>
      <c r="K1676" s="66">
        <v>971</v>
      </c>
      <c r="L1676" s="68" t="s">
        <v>207</v>
      </c>
    </row>
    <row r="1677" spans="1:12">
      <c r="A1677" s="63">
        <v>1600</v>
      </c>
      <c r="B1677" s="63" t="s">
        <v>6013</v>
      </c>
      <c r="C1677" s="64" t="s">
        <v>7689</v>
      </c>
      <c r="D1677" s="65">
        <v>42999</v>
      </c>
      <c r="E1677" s="66">
        <v>2</v>
      </c>
      <c r="F1677" s="66">
        <v>22</v>
      </c>
      <c r="G1677" s="66" t="str">
        <f>_xlfn.XLOOKUP(E1677,Kustannuspaikat!$A$3:$A$8,Kustannuspaikat!$B$3:$B$8,"Tarkista KP-numero")</f>
        <v>Konsultointi</v>
      </c>
      <c r="H1677" s="66" t="str">
        <f>_xlfn.XLOOKUP(F1677,Kustannuspaikat!$C$3:$C$13,Kustannuspaikat!$D$3:$D$13,"Tarkista KP-numero")</f>
        <v>Tampere</v>
      </c>
      <c r="I1677" s="67">
        <v>2318</v>
      </c>
      <c r="J1677" s="68"/>
      <c r="K1677" s="66">
        <v>2450</v>
      </c>
      <c r="L1677" s="68" t="s">
        <v>174</v>
      </c>
    </row>
    <row r="1678" spans="1:12">
      <c r="A1678" s="63">
        <v>1600</v>
      </c>
      <c r="B1678" s="63" t="s">
        <v>6013</v>
      </c>
      <c r="C1678" s="64" t="s">
        <v>7690</v>
      </c>
      <c r="D1678" s="65">
        <v>42999</v>
      </c>
      <c r="E1678" s="66">
        <v>2</v>
      </c>
      <c r="F1678" s="66">
        <v>22</v>
      </c>
      <c r="G1678" s="66" t="str">
        <f>_xlfn.XLOOKUP(E1678,Kustannuspaikat!$A$3:$A$8,Kustannuspaikat!$B$3:$B$8,"Tarkista KP-numero")</f>
        <v>Konsultointi</v>
      </c>
      <c r="H1678" s="66" t="str">
        <f>_xlfn.XLOOKUP(F1678,Kustannuspaikat!$C$3:$C$13,Kustannuspaikat!$D$3:$D$13,"Tarkista KP-numero")</f>
        <v>Tampere</v>
      </c>
      <c r="I1678" s="67">
        <v>1708</v>
      </c>
      <c r="J1678" s="68"/>
      <c r="K1678" s="66">
        <v>2457</v>
      </c>
      <c r="L1678" s="68" t="s">
        <v>173</v>
      </c>
    </row>
    <row r="1679" spans="1:12">
      <c r="A1679" s="63">
        <v>1600</v>
      </c>
      <c r="B1679" s="63" t="s">
        <v>6013</v>
      </c>
      <c r="C1679" s="64" t="s">
        <v>7691</v>
      </c>
      <c r="D1679" s="65">
        <v>42999</v>
      </c>
      <c r="E1679" s="66">
        <v>2</v>
      </c>
      <c r="F1679" s="66">
        <v>22</v>
      </c>
      <c r="G1679" s="66" t="str">
        <f>_xlfn.XLOOKUP(E1679,Kustannuspaikat!$A$3:$A$8,Kustannuspaikat!$B$3:$B$8,"Tarkista KP-numero")</f>
        <v>Konsultointi</v>
      </c>
      <c r="H1679" s="66" t="str">
        <f>_xlfn.XLOOKUP(F1679,Kustannuspaikat!$C$3:$C$13,Kustannuspaikat!$D$3:$D$13,"Tarkista KP-numero")</f>
        <v>Tampere</v>
      </c>
      <c r="I1679" s="67">
        <v>2318</v>
      </c>
      <c r="J1679" s="68"/>
      <c r="K1679" s="66">
        <v>2816</v>
      </c>
      <c r="L1679" s="68" t="s">
        <v>161</v>
      </c>
    </row>
    <row r="1680" spans="1:12">
      <c r="A1680" s="63">
        <v>1600</v>
      </c>
      <c r="B1680" s="63" t="s">
        <v>6013</v>
      </c>
      <c r="C1680" s="64" t="s">
        <v>7692</v>
      </c>
      <c r="D1680" s="65">
        <v>42999</v>
      </c>
      <c r="E1680" s="66">
        <v>2</v>
      </c>
      <c r="F1680" s="66">
        <v>22</v>
      </c>
      <c r="G1680" s="66" t="str">
        <f>_xlfn.XLOOKUP(E1680,Kustannuspaikat!$A$3:$A$8,Kustannuspaikat!$B$3:$B$8,"Tarkista KP-numero")</f>
        <v>Konsultointi</v>
      </c>
      <c r="H1680" s="66" t="str">
        <f>_xlfn.XLOOKUP(F1680,Kustannuspaikat!$C$3:$C$13,Kustannuspaikat!$D$3:$D$13,"Tarkista KP-numero")</f>
        <v>Tampere</v>
      </c>
      <c r="I1680" s="67">
        <v>2318</v>
      </c>
      <c r="J1680" s="68"/>
      <c r="K1680" s="66">
        <v>3099</v>
      </c>
      <c r="L1680" s="68" t="s">
        <v>152</v>
      </c>
    </row>
    <row r="1681" spans="1:12">
      <c r="A1681" s="63">
        <v>1600</v>
      </c>
      <c r="B1681" s="63" t="s">
        <v>6013</v>
      </c>
      <c r="C1681" s="64" t="s">
        <v>7693</v>
      </c>
      <c r="D1681" s="65">
        <v>42999</v>
      </c>
      <c r="E1681" s="66">
        <v>2</v>
      </c>
      <c r="F1681" s="66">
        <v>22</v>
      </c>
      <c r="G1681" s="66" t="str">
        <f>_xlfn.XLOOKUP(E1681,Kustannuspaikat!$A$3:$A$8,Kustannuspaikat!$B$3:$B$8,"Tarkista KP-numero")</f>
        <v>Konsultointi</v>
      </c>
      <c r="H1681" s="66" t="str">
        <f>_xlfn.XLOOKUP(F1681,Kustannuspaikat!$C$3:$C$13,Kustannuspaikat!$D$3:$D$13,"Tarkista KP-numero")</f>
        <v>Tampere</v>
      </c>
      <c r="I1681" s="67">
        <v>2318</v>
      </c>
      <c r="J1681" s="68"/>
      <c r="K1681" s="66">
        <v>1126</v>
      </c>
      <c r="L1681" s="68" t="s">
        <v>201</v>
      </c>
    </row>
    <row r="1682" spans="1:12">
      <c r="A1682" s="63">
        <v>1600</v>
      </c>
      <c r="B1682" s="63" t="s">
        <v>6013</v>
      </c>
      <c r="C1682" s="64" t="s">
        <v>7694</v>
      </c>
      <c r="D1682" s="65">
        <v>42999</v>
      </c>
      <c r="E1682" s="66">
        <v>1</v>
      </c>
      <c r="F1682" s="66">
        <v>12</v>
      </c>
      <c r="G1682" s="66" t="str">
        <f>_xlfn.XLOOKUP(E1682,Kustannuspaikat!$A$3:$A$8,Kustannuspaikat!$B$3:$B$8,"Tarkista KP-numero")</f>
        <v>Kirjanpito</v>
      </c>
      <c r="H1682" s="66" t="str">
        <f>_xlfn.XLOOKUP(F1682,Kustannuspaikat!$C$3:$C$13,Kustannuspaikat!$D$3:$D$13,"Tarkista KP-numero")</f>
        <v>Tampere</v>
      </c>
      <c r="I1682" s="67">
        <v>719.8</v>
      </c>
      <c r="J1682" s="68"/>
      <c r="K1682" s="66">
        <v>1126</v>
      </c>
      <c r="L1682" s="68" t="s">
        <v>201</v>
      </c>
    </row>
    <row r="1683" spans="1:12">
      <c r="A1683" s="63">
        <v>1600</v>
      </c>
      <c r="B1683" s="63" t="s">
        <v>6013</v>
      </c>
      <c r="C1683" s="64" t="s">
        <v>7695</v>
      </c>
      <c r="D1683" s="65">
        <v>42999</v>
      </c>
      <c r="E1683" s="66">
        <v>2</v>
      </c>
      <c r="F1683" s="66">
        <v>22</v>
      </c>
      <c r="G1683" s="66" t="str">
        <f>_xlfn.XLOOKUP(E1683,Kustannuspaikat!$A$3:$A$8,Kustannuspaikat!$B$3:$B$8,"Tarkista KP-numero")</f>
        <v>Konsultointi</v>
      </c>
      <c r="H1683" s="66" t="str">
        <f>_xlfn.XLOOKUP(F1683,Kustannuspaikat!$C$3:$C$13,Kustannuspaikat!$D$3:$D$13,"Tarkista KP-numero")</f>
        <v>Tampere</v>
      </c>
      <c r="I1683" s="67">
        <v>1073.5999999999999</v>
      </c>
      <c r="J1683" s="68"/>
      <c r="K1683" s="66">
        <v>1126</v>
      </c>
      <c r="L1683" s="68" t="s">
        <v>201</v>
      </c>
    </row>
    <row r="1684" spans="1:12">
      <c r="A1684" s="63">
        <v>1600</v>
      </c>
      <c r="B1684" s="63" t="s">
        <v>6013</v>
      </c>
      <c r="C1684" s="64" t="s">
        <v>7696</v>
      </c>
      <c r="D1684" s="65">
        <v>42999</v>
      </c>
      <c r="E1684" s="66">
        <v>1</v>
      </c>
      <c r="F1684" s="66">
        <v>12</v>
      </c>
      <c r="G1684" s="66" t="str">
        <f>_xlfn.XLOOKUP(E1684,Kustannuspaikat!$A$3:$A$8,Kustannuspaikat!$B$3:$B$8,"Tarkista KP-numero")</f>
        <v>Kirjanpito</v>
      </c>
      <c r="H1684" s="66" t="str">
        <f>_xlfn.XLOOKUP(F1684,Kustannuspaikat!$C$3:$C$13,Kustannuspaikat!$D$3:$D$13,"Tarkista KP-numero")</f>
        <v>Tampere</v>
      </c>
      <c r="I1684" s="67">
        <v>1256.5999999999999</v>
      </c>
      <c r="J1684" s="68"/>
      <c r="K1684" s="66">
        <v>1511</v>
      </c>
      <c r="L1684" s="68" t="s">
        <v>194</v>
      </c>
    </row>
    <row r="1685" spans="1:12">
      <c r="A1685" s="63">
        <v>1600</v>
      </c>
      <c r="B1685" s="63" t="s">
        <v>6013</v>
      </c>
      <c r="C1685" s="64" t="s">
        <v>7697</v>
      </c>
      <c r="D1685" s="65">
        <v>42999</v>
      </c>
      <c r="E1685" s="66">
        <v>1</v>
      </c>
      <c r="F1685" s="66">
        <v>12</v>
      </c>
      <c r="G1685" s="66" t="str">
        <f>_xlfn.XLOOKUP(E1685,Kustannuspaikat!$A$3:$A$8,Kustannuspaikat!$B$3:$B$8,"Tarkista KP-numero")</f>
        <v>Kirjanpito</v>
      </c>
      <c r="H1685" s="66" t="str">
        <f>_xlfn.XLOOKUP(F1685,Kustannuspaikat!$C$3:$C$13,Kustannuspaikat!$D$3:$D$13,"Tarkista KP-numero")</f>
        <v>Tampere</v>
      </c>
      <c r="I1685" s="67">
        <v>1256.5999999999999</v>
      </c>
      <c r="J1685" s="68"/>
      <c r="K1685" s="66">
        <v>1511</v>
      </c>
      <c r="L1685" s="68" t="s">
        <v>194</v>
      </c>
    </row>
    <row r="1686" spans="1:12">
      <c r="A1686" s="63">
        <v>1600</v>
      </c>
      <c r="B1686" s="63" t="s">
        <v>6013</v>
      </c>
      <c r="C1686" s="64" t="s">
        <v>7698</v>
      </c>
      <c r="D1686" s="65">
        <v>42999</v>
      </c>
      <c r="E1686" s="66">
        <v>2</v>
      </c>
      <c r="F1686" s="66">
        <v>22</v>
      </c>
      <c r="G1686" s="66" t="str">
        <f>_xlfn.XLOOKUP(E1686,Kustannuspaikat!$A$3:$A$8,Kustannuspaikat!$B$3:$B$8,"Tarkista KP-numero")</f>
        <v>Konsultointi</v>
      </c>
      <c r="H1686" s="66" t="str">
        <f>_xlfn.XLOOKUP(F1686,Kustannuspaikat!$C$3:$C$13,Kustannuspaikat!$D$3:$D$13,"Tarkista KP-numero")</f>
        <v>Tampere</v>
      </c>
      <c r="I1686" s="67">
        <v>2318</v>
      </c>
      <c r="J1686" s="68"/>
      <c r="K1686" s="66">
        <v>1511</v>
      </c>
      <c r="L1686" s="68" t="s">
        <v>194</v>
      </c>
    </row>
    <row r="1687" spans="1:12">
      <c r="A1687" s="63">
        <v>1600</v>
      </c>
      <c r="B1687" s="63" t="s">
        <v>6013</v>
      </c>
      <c r="C1687" s="64" t="s">
        <v>7699</v>
      </c>
      <c r="D1687" s="65">
        <v>42999</v>
      </c>
      <c r="E1687" s="66">
        <v>1</v>
      </c>
      <c r="F1687" s="66">
        <v>12</v>
      </c>
      <c r="G1687" s="66" t="str">
        <f>_xlfn.XLOOKUP(E1687,Kustannuspaikat!$A$3:$A$8,Kustannuspaikat!$B$3:$B$8,"Tarkista KP-numero")</f>
        <v>Kirjanpito</v>
      </c>
      <c r="H1687" s="66" t="str">
        <f>_xlfn.XLOOKUP(F1687,Kustannuspaikat!$C$3:$C$13,Kustannuspaikat!$D$3:$D$13,"Tarkista KP-numero")</f>
        <v>Tampere</v>
      </c>
      <c r="I1687" s="67">
        <v>575.84</v>
      </c>
      <c r="J1687" s="68"/>
      <c r="K1687" s="66">
        <v>1511</v>
      </c>
      <c r="L1687" s="68" t="s">
        <v>194</v>
      </c>
    </row>
    <row r="1688" spans="1:12">
      <c r="A1688" s="63">
        <v>1600</v>
      </c>
      <c r="B1688" s="63" t="s">
        <v>6013</v>
      </c>
      <c r="C1688" s="64" t="s">
        <v>7700</v>
      </c>
      <c r="D1688" s="65">
        <v>42999</v>
      </c>
      <c r="E1688" s="66">
        <v>2</v>
      </c>
      <c r="F1688" s="66">
        <v>22</v>
      </c>
      <c r="G1688" s="66" t="str">
        <f>_xlfn.XLOOKUP(E1688,Kustannuspaikat!$A$3:$A$8,Kustannuspaikat!$B$3:$B$8,"Tarkista KP-numero")</f>
        <v>Konsultointi</v>
      </c>
      <c r="H1688" s="66" t="str">
        <f>_xlfn.XLOOKUP(F1688,Kustannuspaikat!$C$3:$C$13,Kustannuspaikat!$D$3:$D$13,"Tarkista KP-numero")</f>
        <v>Tampere</v>
      </c>
      <c r="I1688" s="67">
        <v>1378.6</v>
      </c>
      <c r="J1688" s="68"/>
      <c r="K1688" s="66">
        <v>1119</v>
      </c>
      <c r="L1688" s="68" t="s">
        <v>202</v>
      </c>
    </row>
    <row r="1689" spans="1:12">
      <c r="A1689" s="63">
        <v>1600</v>
      </c>
      <c r="B1689" s="63" t="s">
        <v>6013</v>
      </c>
      <c r="C1689" s="64" t="s">
        <v>7701</v>
      </c>
      <c r="D1689" s="65">
        <v>42999</v>
      </c>
      <c r="E1689" s="66">
        <v>2</v>
      </c>
      <c r="F1689" s="66">
        <v>22</v>
      </c>
      <c r="G1689" s="66" t="str">
        <f>_xlfn.XLOOKUP(E1689,Kustannuspaikat!$A$3:$A$8,Kustannuspaikat!$B$3:$B$8,"Tarkista KP-numero")</f>
        <v>Konsultointi</v>
      </c>
      <c r="H1689" s="66" t="str">
        <f>_xlfn.XLOOKUP(F1689,Kustannuspaikat!$C$3:$C$13,Kustannuspaikat!$D$3:$D$13,"Tarkista KP-numero")</f>
        <v>Tampere</v>
      </c>
      <c r="I1689" s="67">
        <v>2318</v>
      </c>
      <c r="J1689" s="68"/>
      <c r="K1689" s="66">
        <v>1119</v>
      </c>
      <c r="L1689" s="68" t="s">
        <v>202</v>
      </c>
    </row>
    <row r="1690" spans="1:12">
      <c r="A1690" s="63">
        <v>1600</v>
      </c>
      <c r="B1690" s="63" t="s">
        <v>6013</v>
      </c>
      <c r="C1690" s="64" t="s">
        <v>7702</v>
      </c>
      <c r="D1690" s="65">
        <v>42999</v>
      </c>
      <c r="E1690" s="66">
        <v>2</v>
      </c>
      <c r="F1690" s="66">
        <v>22</v>
      </c>
      <c r="G1690" s="66" t="str">
        <f>_xlfn.XLOOKUP(E1690,Kustannuspaikat!$A$3:$A$8,Kustannuspaikat!$B$3:$B$8,"Tarkista KP-numero")</f>
        <v>Konsultointi</v>
      </c>
      <c r="H1690" s="66" t="str">
        <f>_xlfn.XLOOKUP(F1690,Kustannuspaikat!$C$3:$C$13,Kustannuspaikat!$D$3:$D$13,"Tarkista KP-numero")</f>
        <v>Tampere</v>
      </c>
      <c r="I1690" s="67">
        <v>1650.42</v>
      </c>
      <c r="J1690" s="68"/>
      <c r="K1690" s="66">
        <v>346</v>
      </c>
      <c r="L1690" s="68" t="s">
        <v>244</v>
      </c>
    </row>
    <row r="1691" spans="1:12">
      <c r="A1691" s="63">
        <v>1600</v>
      </c>
      <c r="B1691" s="63" t="s">
        <v>6013</v>
      </c>
      <c r="C1691" s="64" t="s">
        <v>7703</v>
      </c>
      <c r="D1691" s="65">
        <v>42999</v>
      </c>
      <c r="E1691" s="66">
        <v>2</v>
      </c>
      <c r="F1691" s="66">
        <v>22</v>
      </c>
      <c r="G1691" s="66" t="str">
        <f>_xlfn.XLOOKUP(E1691,Kustannuspaikat!$A$3:$A$8,Kustannuspaikat!$B$3:$B$8,"Tarkista KP-numero")</f>
        <v>Konsultointi</v>
      </c>
      <c r="H1691" s="66" t="str">
        <f>_xlfn.XLOOKUP(F1691,Kustannuspaikat!$C$3:$C$13,Kustannuspaikat!$D$3:$D$13,"Tarkista KP-numero")</f>
        <v>Tampere</v>
      </c>
      <c r="I1691" s="67">
        <v>3246.42</v>
      </c>
      <c r="J1691" s="68"/>
      <c r="K1691" s="66">
        <v>346</v>
      </c>
      <c r="L1691" s="68" t="s">
        <v>244</v>
      </c>
    </row>
    <row r="1692" spans="1:12">
      <c r="A1692" s="63">
        <v>1600</v>
      </c>
      <c r="B1692" s="63" t="s">
        <v>6013</v>
      </c>
      <c r="C1692" s="64" t="s">
        <v>7704</v>
      </c>
      <c r="D1692" s="65">
        <v>42999</v>
      </c>
      <c r="E1692" s="66">
        <v>3</v>
      </c>
      <c r="F1692" s="68"/>
      <c r="G1692" s="66" t="str">
        <f>_xlfn.XLOOKUP(E1692,Kustannuspaikat!$A$3:$A$8,Kustannuspaikat!$B$3:$B$8,"Tarkista KP-numero")</f>
        <v>Seminaarit</v>
      </c>
      <c r="H1692" s="66" t="str">
        <f>_xlfn.XLOOKUP(F1692,Kustannuspaikat!$C$3:$C$13,Kustannuspaikat!$D$3:$D$13,"Tarkista KP-numero")</f>
        <v>Tarkista KP-numero</v>
      </c>
      <c r="I1692" s="67">
        <v>219.6</v>
      </c>
      <c r="J1692" s="68"/>
      <c r="K1692" s="66">
        <v>346</v>
      </c>
      <c r="L1692" s="68" t="s">
        <v>244</v>
      </c>
    </row>
    <row r="1693" spans="1:12">
      <c r="A1693" s="63">
        <v>1600</v>
      </c>
      <c r="B1693" s="63" t="s">
        <v>6013</v>
      </c>
      <c r="C1693" s="64" t="s">
        <v>7705</v>
      </c>
      <c r="D1693" s="65">
        <v>42999</v>
      </c>
      <c r="E1693" s="66">
        <v>1</v>
      </c>
      <c r="F1693" s="66">
        <v>12</v>
      </c>
      <c r="G1693" s="66" t="str">
        <f>_xlfn.XLOOKUP(E1693,Kustannuspaikat!$A$3:$A$8,Kustannuspaikat!$B$3:$B$8,"Tarkista KP-numero")</f>
        <v>Kirjanpito</v>
      </c>
      <c r="H1693" s="66" t="str">
        <f>_xlfn.XLOOKUP(F1693,Kustannuspaikat!$C$3:$C$13,Kustannuspaikat!$D$3:$D$13,"Tarkista KP-numero")</f>
        <v>Tampere</v>
      </c>
      <c r="I1693" s="67">
        <v>503.86</v>
      </c>
      <c r="J1693" s="68"/>
      <c r="K1693" s="66">
        <v>133</v>
      </c>
      <c r="L1693" s="68" t="s">
        <v>269</v>
      </c>
    </row>
    <row r="1694" spans="1:12">
      <c r="A1694" s="63">
        <v>1600</v>
      </c>
      <c r="B1694" s="63" t="s">
        <v>6013</v>
      </c>
      <c r="C1694" s="64" t="s">
        <v>7706</v>
      </c>
      <c r="D1694" s="65">
        <v>42999</v>
      </c>
      <c r="E1694" s="66">
        <v>3</v>
      </c>
      <c r="F1694" s="68"/>
      <c r="G1694" s="66" t="str">
        <f>_xlfn.XLOOKUP(E1694,Kustannuspaikat!$A$3:$A$8,Kustannuspaikat!$B$3:$B$8,"Tarkista KP-numero")</f>
        <v>Seminaarit</v>
      </c>
      <c r="H1694" s="66" t="str">
        <f>_xlfn.XLOOKUP(F1694,Kustannuspaikat!$C$3:$C$13,Kustannuspaikat!$D$3:$D$13,"Tarkista KP-numero")</f>
        <v>Tarkista KP-numero</v>
      </c>
      <c r="I1694" s="67">
        <v>295.24</v>
      </c>
      <c r="J1694" s="68"/>
      <c r="K1694" s="66">
        <v>133</v>
      </c>
      <c r="L1694" s="68" t="s">
        <v>269</v>
      </c>
    </row>
    <row r="1695" spans="1:12">
      <c r="A1695" s="63">
        <v>1600</v>
      </c>
      <c r="B1695" s="63" t="s">
        <v>6013</v>
      </c>
      <c r="C1695" s="64" t="s">
        <v>7707</v>
      </c>
      <c r="D1695" s="65">
        <v>42999</v>
      </c>
      <c r="E1695" s="66">
        <v>2</v>
      </c>
      <c r="F1695" s="66">
        <v>22</v>
      </c>
      <c r="G1695" s="66" t="str">
        <f>_xlfn.XLOOKUP(E1695,Kustannuspaikat!$A$3:$A$8,Kustannuspaikat!$B$3:$B$8,"Tarkista KP-numero")</f>
        <v>Konsultointi</v>
      </c>
      <c r="H1695" s="66" t="str">
        <f>_xlfn.XLOOKUP(F1695,Kustannuspaikat!$C$3:$C$13,Kustannuspaikat!$D$3:$D$13,"Tarkista KP-numero")</f>
        <v>Tampere</v>
      </c>
      <c r="I1695" s="67">
        <v>1622.6</v>
      </c>
      <c r="J1695" s="68"/>
      <c r="K1695" s="66">
        <v>2803</v>
      </c>
      <c r="L1695" s="68" t="s">
        <v>163</v>
      </c>
    </row>
    <row r="1696" spans="1:12">
      <c r="A1696" s="63">
        <v>1600</v>
      </c>
      <c r="B1696" s="63" t="s">
        <v>6013</v>
      </c>
      <c r="C1696" s="64" t="s">
        <v>7708</v>
      </c>
      <c r="D1696" s="65">
        <v>42999</v>
      </c>
      <c r="E1696" s="66">
        <v>1</v>
      </c>
      <c r="F1696" s="66">
        <v>12</v>
      </c>
      <c r="G1696" s="66" t="str">
        <f>_xlfn.XLOOKUP(E1696,Kustannuspaikat!$A$3:$A$8,Kustannuspaikat!$B$3:$B$8,"Tarkista KP-numero")</f>
        <v>Kirjanpito</v>
      </c>
      <c r="H1696" s="66" t="str">
        <f>_xlfn.XLOOKUP(F1696,Kustannuspaikat!$C$3:$C$13,Kustannuspaikat!$D$3:$D$13,"Tarkista KP-numero")</f>
        <v>Tampere</v>
      </c>
      <c r="I1696" s="67">
        <v>1256.5999999999999</v>
      </c>
      <c r="J1696" s="68"/>
      <c r="K1696" s="66">
        <v>2628</v>
      </c>
      <c r="L1696" s="68" t="s">
        <v>167</v>
      </c>
    </row>
    <row r="1697" spans="1:12">
      <c r="A1697" s="63">
        <v>1600</v>
      </c>
      <c r="B1697" s="63" t="s">
        <v>6013</v>
      </c>
      <c r="C1697" s="64" t="s">
        <v>7709</v>
      </c>
      <c r="D1697" s="65">
        <v>42999</v>
      </c>
      <c r="E1697" s="66">
        <v>2</v>
      </c>
      <c r="F1697" s="66">
        <v>22</v>
      </c>
      <c r="G1697" s="66" t="str">
        <f>_xlfn.XLOOKUP(E1697,Kustannuspaikat!$A$3:$A$8,Kustannuspaikat!$B$3:$B$8,"Tarkista KP-numero")</f>
        <v>Konsultointi</v>
      </c>
      <c r="H1697" s="66" t="str">
        <f>_xlfn.XLOOKUP(F1697,Kustannuspaikat!$C$3:$C$13,Kustannuspaikat!$D$3:$D$13,"Tarkista KP-numero")</f>
        <v>Tampere</v>
      </c>
      <c r="I1697" s="67">
        <v>2318</v>
      </c>
      <c r="J1697" s="68"/>
      <c r="K1697" s="66">
        <v>2628</v>
      </c>
      <c r="L1697" s="68" t="s">
        <v>167</v>
      </c>
    </row>
    <row r="1698" spans="1:12">
      <c r="A1698" s="63">
        <v>1600</v>
      </c>
      <c r="B1698" s="63" t="s">
        <v>6013</v>
      </c>
      <c r="C1698" s="64" t="s">
        <v>7710</v>
      </c>
      <c r="D1698" s="65">
        <v>42999</v>
      </c>
      <c r="E1698" s="66">
        <v>2</v>
      </c>
      <c r="F1698" s="66">
        <v>22</v>
      </c>
      <c r="G1698" s="66" t="str">
        <f>_xlfn.XLOOKUP(E1698,Kustannuspaikat!$A$3:$A$8,Kustannuspaikat!$B$3:$B$8,"Tarkista KP-numero")</f>
        <v>Konsultointi</v>
      </c>
      <c r="H1698" s="66" t="str">
        <f>_xlfn.XLOOKUP(F1698,Kustannuspaikat!$C$3:$C$13,Kustannuspaikat!$D$3:$D$13,"Tarkista KP-numero")</f>
        <v>Tampere</v>
      </c>
      <c r="I1698" s="67">
        <v>2318</v>
      </c>
      <c r="J1698" s="68"/>
      <c r="K1698" s="66">
        <v>2628</v>
      </c>
      <c r="L1698" s="68" t="s">
        <v>167</v>
      </c>
    </row>
    <row r="1699" spans="1:12">
      <c r="A1699" s="63">
        <v>1600</v>
      </c>
      <c r="B1699" s="63" t="s">
        <v>6013</v>
      </c>
      <c r="C1699" s="64" t="s">
        <v>7711</v>
      </c>
      <c r="D1699" s="65">
        <v>42999</v>
      </c>
      <c r="E1699" s="66">
        <v>1</v>
      </c>
      <c r="F1699" s="66">
        <v>12</v>
      </c>
      <c r="G1699" s="66" t="str">
        <f>_xlfn.XLOOKUP(E1699,Kustannuspaikat!$A$3:$A$8,Kustannuspaikat!$B$3:$B$8,"Tarkista KP-numero")</f>
        <v>Kirjanpito</v>
      </c>
      <c r="H1699" s="66" t="str">
        <f>_xlfn.XLOOKUP(F1699,Kustannuspaikat!$C$3:$C$13,Kustannuspaikat!$D$3:$D$13,"Tarkista KP-numero")</f>
        <v>Tampere</v>
      </c>
      <c r="I1699" s="67">
        <v>1256.5999999999999</v>
      </c>
      <c r="J1699" s="68"/>
      <c r="K1699" s="66">
        <v>3107</v>
      </c>
      <c r="L1699" s="68" t="s">
        <v>151</v>
      </c>
    </row>
    <row r="1700" spans="1:12">
      <c r="A1700" s="63">
        <v>1600</v>
      </c>
      <c r="B1700" s="63" t="s">
        <v>6013</v>
      </c>
      <c r="C1700" s="64" t="s">
        <v>7712</v>
      </c>
      <c r="D1700" s="65">
        <v>42999</v>
      </c>
      <c r="E1700" s="66">
        <v>2</v>
      </c>
      <c r="F1700" s="66">
        <v>22</v>
      </c>
      <c r="G1700" s="66" t="str">
        <f>_xlfn.XLOOKUP(E1700,Kustannuspaikat!$A$3:$A$8,Kustannuspaikat!$B$3:$B$8,"Tarkista KP-numero")</f>
        <v>Konsultointi</v>
      </c>
      <c r="H1700" s="66" t="str">
        <f>_xlfn.XLOOKUP(F1700,Kustannuspaikat!$C$3:$C$13,Kustannuspaikat!$D$3:$D$13,"Tarkista KP-numero")</f>
        <v>Tampere</v>
      </c>
      <c r="I1700" s="67">
        <v>2318</v>
      </c>
      <c r="J1700" s="68"/>
      <c r="K1700" s="66">
        <v>2457</v>
      </c>
      <c r="L1700" s="68" t="s">
        <v>173</v>
      </c>
    </row>
    <row r="1701" spans="1:12">
      <c r="A1701" s="63">
        <v>1600</v>
      </c>
      <c r="B1701" s="63" t="s">
        <v>6013</v>
      </c>
      <c r="C1701" s="64" t="s">
        <v>7713</v>
      </c>
      <c r="D1701" s="65">
        <v>42999</v>
      </c>
      <c r="E1701" s="66">
        <v>1</v>
      </c>
      <c r="F1701" s="66">
        <v>12</v>
      </c>
      <c r="G1701" s="66" t="str">
        <f>_xlfn.XLOOKUP(E1701,Kustannuspaikat!$A$3:$A$8,Kustannuspaikat!$B$3:$B$8,"Tarkista KP-numero")</f>
        <v>Kirjanpito</v>
      </c>
      <c r="H1701" s="66" t="str">
        <f>_xlfn.XLOOKUP(F1701,Kustannuspaikat!$C$3:$C$13,Kustannuspaikat!$D$3:$D$13,"Tarkista KP-numero")</f>
        <v>Tampere</v>
      </c>
      <c r="I1701" s="67">
        <v>1256.5999999999999</v>
      </c>
      <c r="J1701" s="68"/>
      <c r="K1701" s="66">
        <v>1391</v>
      </c>
      <c r="L1701" s="68" t="s">
        <v>196</v>
      </c>
    </row>
    <row r="1702" spans="1:12">
      <c r="A1702" s="63">
        <v>1600</v>
      </c>
      <c r="B1702" s="63" t="s">
        <v>6013</v>
      </c>
      <c r="C1702" s="64" t="s">
        <v>7714</v>
      </c>
      <c r="D1702" s="65">
        <v>42999</v>
      </c>
      <c r="E1702" s="66">
        <v>1</v>
      </c>
      <c r="F1702" s="66">
        <v>12</v>
      </c>
      <c r="G1702" s="66" t="str">
        <f>_xlfn.XLOOKUP(E1702,Kustannuspaikat!$A$3:$A$8,Kustannuspaikat!$B$3:$B$8,"Tarkista KP-numero")</f>
        <v>Kirjanpito</v>
      </c>
      <c r="H1702" s="66" t="str">
        <f>_xlfn.XLOOKUP(F1702,Kustannuspaikat!$C$3:$C$13,Kustannuspaikat!$D$3:$D$13,"Tarkista KP-numero")</f>
        <v>Tampere</v>
      </c>
      <c r="I1702" s="67">
        <v>503.86</v>
      </c>
      <c r="J1702" s="68"/>
      <c r="K1702" s="66">
        <v>2341</v>
      </c>
      <c r="L1702" s="68" t="s">
        <v>177</v>
      </c>
    </row>
    <row r="1703" spans="1:12">
      <c r="A1703" s="63">
        <v>1600</v>
      </c>
      <c r="B1703" s="63" t="s">
        <v>6013</v>
      </c>
      <c r="C1703" s="64" t="s">
        <v>7715</v>
      </c>
      <c r="D1703" s="65">
        <v>42999</v>
      </c>
      <c r="E1703" s="66">
        <v>2</v>
      </c>
      <c r="F1703" s="66">
        <v>22</v>
      </c>
      <c r="G1703" s="66" t="str">
        <f>_xlfn.XLOOKUP(E1703,Kustannuspaikat!$A$3:$A$8,Kustannuspaikat!$B$3:$B$8,"Tarkista KP-numero")</f>
        <v>Konsultointi</v>
      </c>
      <c r="H1703" s="66" t="str">
        <f>_xlfn.XLOOKUP(F1703,Kustannuspaikat!$C$3:$C$13,Kustannuspaikat!$D$3:$D$13,"Tarkista KP-numero")</f>
        <v>Tampere</v>
      </c>
      <c r="I1703" s="67">
        <v>2318</v>
      </c>
      <c r="J1703" s="68"/>
      <c r="K1703" s="66">
        <v>1440</v>
      </c>
      <c r="L1703" s="68" t="s">
        <v>195</v>
      </c>
    </row>
    <row r="1704" spans="1:12">
      <c r="A1704" s="63">
        <v>1600</v>
      </c>
      <c r="B1704" s="63" t="s">
        <v>6013</v>
      </c>
      <c r="C1704" s="64" t="s">
        <v>7716</v>
      </c>
      <c r="D1704" s="65">
        <v>42999</v>
      </c>
      <c r="E1704" s="66">
        <v>2</v>
      </c>
      <c r="F1704" s="66">
        <v>22</v>
      </c>
      <c r="G1704" s="66" t="str">
        <f>_xlfn.XLOOKUP(E1704,Kustannuspaikat!$A$3:$A$8,Kustannuspaikat!$B$3:$B$8,"Tarkista KP-numero")</f>
        <v>Konsultointi</v>
      </c>
      <c r="H1704" s="66" t="str">
        <f>_xlfn.XLOOKUP(F1704,Kustannuspaikat!$C$3:$C$13,Kustannuspaikat!$D$3:$D$13,"Tarkista KP-numero")</f>
        <v>Tampere</v>
      </c>
      <c r="I1704" s="67">
        <v>2318</v>
      </c>
      <c r="J1704" s="68"/>
      <c r="K1704" s="66">
        <v>2432</v>
      </c>
      <c r="L1704" s="68" t="s">
        <v>176</v>
      </c>
    </row>
    <row r="1705" spans="1:12">
      <c r="A1705" s="63">
        <v>1600</v>
      </c>
      <c r="B1705" s="63" t="s">
        <v>6013</v>
      </c>
      <c r="C1705" s="64" t="s">
        <v>7717</v>
      </c>
      <c r="D1705" s="65">
        <v>42999</v>
      </c>
      <c r="E1705" s="66">
        <v>2</v>
      </c>
      <c r="F1705" s="66">
        <v>22</v>
      </c>
      <c r="G1705" s="66" t="str">
        <f>_xlfn.XLOOKUP(E1705,Kustannuspaikat!$A$3:$A$8,Kustannuspaikat!$B$3:$B$8,"Tarkista KP-numero")</f>
        <v>Konsultointi</v>
      </c>
      <c r="H1705" s="66" t="str">
        <f>_xlfn.XLOOKUP(F1705,Kustannuspaikat!$C$3:$C$13,Kustannuspaikat!$D$3:$D$13,"Tarkista KP-numero")</f>
        <v>Tampere</v>
      </c>
      <c r="I1705" s="67">
        <v>2318</v>
      </c>
      <c r="J1705" s="68"/>
      <c r="K1705" s="66">
        <v>2432</v>
      </c>
      <c r="L1705" s="68" t="s">
        <v>176</v>
      </c>
    </row>
    <row r="1706" spans="1:12">
      <c r="A1706" s="63">
        <v>1600</v>
      </c>
      <c r="B1706" s="63" t="s">
        <v>6013</v>
      </c>
      <c r="C1706" s="64" t="s">
        <v>7718</v>
      </c>
      <c r="D1706" s="65">
        <v>42999</v>
      </c>
      <c r="E1706" s="66">
        <v>2</v>
      </c>
      <c r="F1706" s="66">
        <v>22</v>
      </c>
      <c r="G1706" s="66" t="str">
        <f>_xlfn.XLOOKUP(E1706,Kustannuspaikat!$A$3:$A$8,Kustannuspaikat!$B$3:$B$8,"Tarkista KP-numero")</f>
        <v>Konsultointi</v>
      </c>
      <c r="H1706" s="66" t="str">
        <f>_xlfn.XLOOKUP(F1706,Kustannuspaikat!$C$3:$C$13,Kustannuspaikat!$D$3:$D$13,"Tarkista KP-numero")</f>
        <v>Tampere</v>
      </c>
      <c r="I1706" s="67">
        <v>2318</v>
      </c>
      <c r="J1706" s="68"/>
      <c r="K1706" s="66">
        <v>2432</v>
      </c>
      <c r="L1706" s="68" t="s">
        <v>176</v>
      </c>
    </row>
    <row r="1707" spans="1:12">
      <c r="A1707" s="63">
        <v>1600</v>
      </c>
      <c r="B1707" s="63" t="s">
        <v>6013</v>
      </c>
      <c r="C1707" s="64" t="s">
        <v>7719</v>
      </c>
      <c r="D1707" s="65">
        <v>42999</v>
      </c>
      <c r="E1707" s="66">
        <v>2</v>
      </c>
      <c r="F1707" s="66">
        <v>22</v>
      </c>
      <c r="G1707" s="66" t="str">
        <f>_xlfn.XLOOKUP(E1707,Kustannuspaikat!$A$3:$A$8,Kustannuspaikat!$B$3:$B$8,"Tarkista KP-numero")</f>
        <v>Konsultointi</v>
      </c>
      <c r="H1707" s="66" t="str">
        <f>_xlfn.XLOOKUP(F1707,Kustannuspaikat!$C$3:$C$13,Kustannuspaikat!$D$3:$D$13,"Tarkista KP-numero")</f>
        <v>Tampere</v>
      </c>
      <c r="I1707" s="67">
        <v>1135.82</v>
      </c>
      <c r="J1707" s="68"/>
      <c r="K1707" s="66">
        <v>440</v>
      </c>
      <c r="L1707" s="68" t="s">
        <v>239</v>
      </c>
    </row>
    <row r="1708" spans="1:12">
      <c r="A1708" s="63">
        <v>1600</v>
      </c>
      <c r="B1708" s="63" t="s">
        <v>6013</v>
      </c>
      <c r="C1708" s="64" t="s">
        <v>7720</v>
      </c>
      <c r="D1708" s="65">
        <v>42999</v>
      </c>
      <c r="E1708" s="66">
        <v>2</v>
      </c>
      <c r="F1708" s="66">
        <v>22</v>
      </c>
      <c r="G1708" s="66" t="str">
        <f>_xlfn.XLOOKUP(E1708,Kustannuspaikat!$A$3:$A$8,Kustannuspaikat!$B$3:$B$8,"Tarkista KP-numero")</f>
        <v>Konsultointi</v>
      </c>
      <c r="H1708" s="66" t="str">
        <f>_xlfn.XLOOKUP(F1708,Kustannuspaikat!$C$3:$C$13,Kustannuspaikat!$D$3:$D$13,"Tarkista KP-numero")</f>
        <v>Tampere</v>
      </c>
      <c r="I1708" s="67">
        <v>1135.82</v>
      </c>
      <c r="J1708" s="68"/>
      <c r="K1708" s="66">
        <v>440</v>
      </c>
      <c r="L1708" s="68" t="s">
        <v>239</v>
      </c>
    </row>
    <row r="1709" spans="1:12">
      <c r="A1709" s="63">
        <v>1600</v>
      </c>
      <c r="B1709" s="63" t="s">
        <v>6013</v>
      </c>
      <c r="C1709" s="64" t="s">
        <v>7721</v>
      </c>
      <c r="D1709" s="65">
        <v>42999</v>
      </c>
      <c r="E1709" s="66">
        <v>2</v>
      </c>
      <c r="F1709" s="66">
        <v>22</v>
      </c>
      <c r="G1709" s="66" t="str">
        <f>_xlfn.XLOOKUP(E1709,Kustannuspaikat!$A$3:$A$8,Kustannuspaikat!$B$3:$B$8,"Tarkista KP-numero")</f>
        <v>Konsultointi</v>
      </c>
      <c r="H1709" s="66" t="str">
        <f>_xlfn.XLOOKUP(F1709,Kustannuspaikat!$C$3:$C$13,Kustannuspaikat!$D$3:$D$13,"Tarkista KP-numero")</f>
        <v>Tampere</v>
      </c>
      <c r="I1709" s="67">
        <v>515.11</v>
      </c>
      <c r="J1709" s="68"/>
      <c r="K1709" s="66">
        <v>2178</v>
      </c>
      <c r="L1709" s="68" t="s">
        <v>182</v>
      </c>
    </row>
    <row r="1710" spans="1:12">
      <c r="A1710" s="63">
        <v>1600</v>
      </c>
      <c r="B1710" s="63" t="s">
        <v>6013</v>
      </c>
      <c r="C1710" s="64" t="s">
        <v>7722</v>
      </c>
      <c r="D1710" s="65">
        <v>42999</v>
      </c>
      <c r="E1710" s="66">
        <v>3</v>
      </c>
      <c r="F1710" s="68"/>
      <c r="G1710" s="66" t="str">
        <f>_xlfn.XLOOKUP(E1710,Kustannuspaikat!$A$3:$A$8,Kustannuspaikat!$B$3:$B$8,"Tarkista KP-numero")</f>
        <v>Seminaarit</v>
      </c>
      <c r="H1710" s="66" t="str">
        <f>_xlfn.XLOOKUP(F1710,Kustannuspaikat!$C$3:$C$13,Kustannuspaikat!$D$3:$D$13,"Tarkista KP-numero")</f>
        <v>Tarkista KP-numero</v>
      </c>
      <c r="I1710" s="67">
        <v>219.6</v>
      </c>
      <c r="J1710" s="68"/>
      <c r="K1710" s="66">
        <v>949</v>
      </c>
      <c r="L1710" s="68" t="s">
        <v>208</v>
      </c>
    </row>
    <row r="1711" spans="1:12">
      <c r="A1711" s="63">
        <v>1600</v>
      </c>
      <c r="B1711" s="63" t="s">
        <v>6013</v>
      </c>
      <c r="C1711" s="64" t="s">
        <v>7723</v>
      </c>
      <c r="D1711" s="65">
        <v>42999</v>
      </c>
      <c r="E1711" s="66">
        <v>3</v>
      </c>
      <c r="F1711" s="68"/>
      <c r="G1711" s="66" t="str">
        <f>_xlfn.XLOOKUP(E1711,Kustannuspaikat!$A$3:$A$8,Kustannuspaikat!$B$3:$B$8,"Tarkista KP-numero")</f>
        <v>Seminaarit</v>
      </c>
      <c r="H1711" s="66" t="str">
        <f>_xlfn.XLOOKUP(F1711,Kustannuspaikat!$C$3:$C$13,Kustannuspaikat!$D$3:$D$13,"Tarkista KP-numero")</f>
        <v>Tarkista KP-numero</v>
      </c>
      <c r="I1711" s="67">
        <v>514.84</v>
      </c>
      <c r="J1711" s="68"/>
      <c r="K1711" s="66">
        <v>1268</v>
      </c>
      <c r="L1711" s="68" t="s">
        <v>198</v>
      </c>
    </row>
    <row r="1712" spans="1:12">
      <c r="A1712" s="63">
        <v>1600</v>
      </c>
      <c r="B1712" s="63" t="s">
        <v>6013</v>
      </c>
      <c r="C1712" s="64" t="s">
        <v>7724</v>
      </c>
      <c r="D1712" s="65">
        <v>42999</v>
      </c>
      <c r="E1712" s="66">
        <v>2</v>
      </c>
      <c r="F1712" s="66">
        <v>22</v>
      </c>
      <c r="G1712" s="66" t="str">
        <f>_xlfn.XLOOKUP(E1712,Kustannuspaikat!$A$3:$A$8,Kustannuspaikat!$B$3:$B$8,"Tarkista KP-numero")</f>
        <v>Konsultointi</v>
      </c>
      <c r="H1712" s="66" t="str">
        <f>_xlfn.XLOOKUP(F1712,Kustannuspaikat!$C$3:$C$13,Kustannuspaikat!$D$3:$D$13,"Tarkista KP-numero")</f>
        <v>Tampere</v>
      </c>
      <c r="I1712" s="67">
        <v>1586</v>
      </c>
      <c r="J1712" s="68"/>
      <c r="K1712" s="66">
        <v>3081</v>
      </c>
      <c r="L1712" s="68" t="s">
        <v>153</v>
      </c>
    </row>
    <row r="1713" spans="1:12">
      <c r="A1713" s="63">
        <v>1600</v>
      </c>
      <c r="B1713" s="63" t="s">
        <v>6013</v>
      </c>
      <c r="C1713" s="64" t="s">
        <v>7725</v>
      </c>
      <c r="D1713" s="65">
        <v>42999</v>
      </c>
      <c r="E1713" s="66">
        <v>2</v>
      </c>
      <c r="F1713" s="66">
        <v>22</v>
      </c>
      <c r="G1713" s="66" t="str">
        <f>_xlfn.XLOOKUP(E1713,Kustannuspaikat!$A$3:$A$8,Kustannuspaikat!$B$3:$B$8,"Tarkista KP-numero")</f>
        <v>Konsultointi</v>
      </c>
      <c r="H1713" s="66" t="str">
        <f>_xlfn.XLOOKUP(F1713,Kustannuspaikat!$C$3:$C$13,Kustannuspaikat!$D$3:$D$13,"Tarkista KP-numero")</f>
        <v>Tampere</v>
      </c>
      <c r="I1713" s="67">
        <v>1586</v>
      </c>
      <c r="J1713" s="68"/>
      <c r="K1713" s="66">
        <v>3126</v>
      </c>
      <c r="L1713" s="68" t="s">
        <v>150</v>
      </c>
    </row>
    <row r="1714" spans="1:12">
      <c r="A1714" s="63">
        <v>1600</v>
      </c>
      <c r="B1714" s="63" t="s">
        <v>6013</v>
      </c>
      <c r="C1714" s="64" t="s">
        <v>7726</v>
      </c>
      <c r="D1714" s="65">
        <v>42999</v>
      </c>
      <c r="E1714" s="66">
        <v>1</v>
      </c>
      <c r="F1714" s="66">
        <v>12</v>
      </c>
      <c r="G1714" s="66" t="str">
        <f>_xlfn.XLOOKUP(E1714,Kustannuspaikat!$A$3:$A$8,Kustannuspaikat!$B$3:$B$8,"Tarkista KP-numero")</f>
        <v>Kirjanpito</v>
      </c>
      <c r="H1714" s="66" t="str">
        <f>_xlfn.XLOOKUP(F1714,Kustannuspaikat!$C$3:$C$13,Kustannuspaikat!$D$3:$D$13,"Tarkista KP-numero")</f>
        <v>Tampere</v>
      </c>
      <c r="I1714" s="67">
        <v>2513.1999999999998</v>
      </c>
      <c r="J1714" s="68"/>
      <c r="K1714" s="66">
        <v>2951</v>
      </c>
      <c r="L1714" s="68" t="s">
        <v>157</v>
      </c>
    </row>
    <row r="1715" spans="1:12">
      <c r="A1715" s="63">
        <v>1600</v>
      </c>
      <c r="B1715" s="63" t="s">
        <v>6013</v>
      </c>
      <c r="C1715" s="64" t="s">
        <v>7727</v>
      </c>
      <c r="D1715" s="65">
        <v>42999</v>
      </c>
      <c r="E1715" s="66">
        <v>1</v>
      </c>
      <c r="F1715" s="66">
        <v>12</v>
      </c>
      <c r="G1715" s="66" t="str">
        <f>_xlfn.XLOOKUP(E1715,Kustannuspaikat!$A$3:$A$8,Kustannuspaikat!$B$3:$B$8,"Tarkista KP-numero")</f>
        <v>Kirjanpito</v>
      </c>
      <c r="H1715" s="66" t="str">
        <f>_xlfn.XLOOKUP(F1715,Kustannuspaikat!$C$3:$C$13,Kustannuspaikat!$D$3:$D$13,"Tarkista KP-numero")</f>
        <v>Tampere</v>
      </c>
      <c r="I1715" s="67">
        <v>503.86</v>
      </c>
      <c r="J1715" s="68"/>
      <c r="K1715" s="66">
        <v>3099</v>
      </c>
      <c r="L1715" s="68" t="s">
        <v>152</v>
      </c>
    </row>
    <row r="1716" spans="1:12">
      <c r="A1716" s="63">
        <v>1600</v>
      </c>
      <c r="B1716" s="63" t="s">
        <v>6013</v>
      </c>
      <c r="C1716" s="64" t="s">
        <v>7728</v>
      </c>
      <c r="D1716" s="65">
        <v>42999</v>
      </c>
      <c r="E1716" s="66">
        <v>1</v>
      </c>
      <c r="F1716" s="66">
        <v>12</v>
      </c>
      <c r="G1716" s="66" t="str">
        <f>_xlfn.XLOOKUP(E1716,Kustannuspaikat!$A$3:$A$8,Kustannuspaikat!$B$3:$B$8,"Tarkista KP-numero")</f>
        <v>Kirjanpito</v>
      </c>
      <c r="H1716" s="66" t="str">
        <f>_xlfn.XLOOKUP(F1716,Kustannuspaikat!$C$3:$C$13,Kustannuspaikat!$D$3:$D$13,"Tarkista KP-numero")</f>
        <v>Tampere</v>
      </c>
      <c r="I1716" s="67">
        <v>1256.5999999999999</v>
      </c>
      <c r="J1716" s="68"/>
      <c r="K1716" s="66">
        <v>3099</v>
      </c>
      <c r="L1716" s="68" t="s">
        <v>152</v>
      </c>
    </row>
    <row r="1717" spans="1:12">
      <c r="A1717" s="63">
        <v>1600</v>
      </c>
      <c r="B1717" s="63" t="s">
        <v>6013</v>
      </c>
      <c r="C1717" s="64" t="s">
        <v>7729</v>
      </c>
      <c r="D1717" s="65">
        <v>42999</v>
      </c>
      <c r="E1717" s="66">
        <v>2</v>
      </c>
      <c r="F1717" s="66">
        <v>22</v>
      </c>
      <c r="G1717" s="66" t="str">
        <f>_xlfn.XLOOKUP(E1717,Kustannuspaikat!$A$3:$A$8,Kustannuspaikat!$B$3:$B$8,"Tarkista KP-numero")</f>
        <v>Konsultointi</v>
      </c>
      <c r="H1717" s="66" t="str">
        <f>_xlfn.XLOOKUP(F1717,Kustannuspaikat!$C$3:$C$13,Kustannuspaikat!$D$3:$D$13,"Tarkista KP-numero")</f>
        <v>Tampere</v>
      </c>
      <c r="I1717" s="67">
        <v>1342</v>
      </c>
      <c r="J1717" s="68"/>
      <c r="K1717" s="66">
        <v>3099</v>
      </c>
      <c r="L1717" s="68" t="s">
        <v>152</v>
      </c>
    </row>
    <row r="1718" spans="1:12">
      <c r="A1718" s="63">
        <v>1600</v>
      </c>
      <c r="B1718" s="63" t="s">
        <v>6013</v>
      </c>
      <c r="C1718" s="64" t="s">
        <v>7730</v>
      </c>
      <c r="D1718" s="65">
        <v>42999</v>
      </c>
      <c r="E1718" s="66">
        <v>2</v>
      </c>
      <c r="F1718" s="66">
        <v>22</v>
      </c>
      <c r="G1718" s="66" t="str">
        <f>_xlfn.XLOOKUP(E1718,Kustannuspaikat!$A$3:$A$8,Kustannuspaikat!$B$3:$B$8,"Tarkista KP-numero")</f>
        <v>Konsultointi</v>
      </c>
      <c r="H1718" s="66" t="str">
        <f>_xlfn.XLOOKUP(F1718,Kustannuspaikat!$C$3:$C$13,Kustannuspaikat!$D$3:$D$13,"Tarkista KP-numero")</f>
        <v>Tampere</v>
      </c>
      <c r="I1718" s="67">
        <v>2318</v>
      </c>
      <c r="J1718" s="68"/>
      <c r="K1718" s="66">
        <v>3099</v>
      </c>
      <c r="L1718" s="68" t="s">
        <v>152</v>
      </c>
    </row>
    <row r="1719" spans="1:12">
      <c r="A1719" s="63">
        <v>1600</v>
      </c>
      <c r="B1719" s="63" t="s">
        <v>6013</v>
      </c>
      <c r="C1719" s="64" t="s">
        <v>7731</v>
      </c>
      <c r="D1719" s="65">
        <v>42999</v>
      </c>
      <c r="E1719" s="66">
        <v>2</v>
      </c>
      <c r="F1719" s="66">
        <v>22</v>
      </c>
      <c r="G1719" s="66" t="str">
        <f>_xlfn.XLOOKUP(E1719,Kustannuspaikat!$A$3:$A$8,Kustannuspaikat!$B$3:$B$8,"Tarkista KP-numero")</f>
        <v>Konsultointi</v>
      </c>
      <c r="H1719" s="66" t="str">
        <f>_xlfn.XLOOKUP(F1719,Kustannuspaikat!$C$3:$C$13,Kustannuspaikat!$D$3:$D$13,"Tarkista KP-numero")</f>
        <v>Tampere</v>
      </c>
      <c r="I1719" s="67">
        <v>677.1</v>
      </c>
      <c r="J1719" s="68"/>
      <c r="K1719" s="66">
        <v>3099</v>
      </c>
      <c r="L1719" s="68" t="s">
        <v>152</v>
      </c>
    </row>
    <row r="1720" spans="1:12">
      <c r="A1720" s="63">
        <v>1600</v>
      </c>
      <c r="B1720" s="63" t="s">
        <v>6013</v>
      </c>
      <c r="C1720" s="64" t="s">
        <v>7732</v>
      </c>
      <c r="D1720" s="65">
        <v>42999</v>
      </c>
      <c r="E1720" s="66">
        <v>2</v>
      </c>
      <c r="F1720" s="66">
        <v>22</v>
      </c>
      <c r="G1720" s="66" t="str">
        <f>_xlfn.XLOOKUP(E1720,Kustannuspaikat!$A$3:$A$8,Kustannuspaikat!$B$3:$B$8,"Tarkista KP-numero")</f>
        <v>Konsultointi</v>
      </c>
      <c r="H1720" s="66" t="str">
        <f>_xlfn.XLOOKUP(F1720,Kustannuspaikat!$C$3:$C$13,Kustannuspaikat!$D$3:$D$13,"Tarkista KP-numero")</f>
        <v>Tampere</v>
      </c>
      <c r="I1720" s="67">
        <v>1586</v>
      </c>
      <c r="J1720" s="68"/>
      <c r="K1720" s="66">
        <v>3099</v>
      </c>
      <c r="L1720" s="68" t="s">
        <v>152</v>
      </c>
    </row>
    <row r="1721" spans="1:12">
      <c r="A1721" s="63">
        <v>1600</v>
      </c>
      <c r="B1721" s="63" t="s">
        <v>6013</v>
      </c>
      <c r="C1721" s="64" t="s">
        <v>7733</v>
      </c>
      <c r="D1721" s="65">
        <v>43002</v>
      </c>
      <c r="E1721" s="66">
        <v>1</v>
      </c>
      <c r="F1721" s="66">
        <v>12</v>
      </c>
      <c r="G1721" s="66" t="str">
        <f>_xlfn.XLOOKUP(E1721,Kustannuspaikat!$A$3:$A$8,Kustannuspaikat!$B$3:$B$8,"Tarkista KP-numero")</f>
        <v>Kirjanpito</v>
      </c>
      <c r="H1721" s="66" t="str">
        <f>_xlfn.XLOOKUP(F1721,Kustannuspaikat!$C$3:$C$13,Kustannuspaikat!$D$3:$D$13,"Tarkista KP-numero")</f>
        <v>Tampere</v>
      </c>
      <c r="I1721" s="67">
        <v>1695.8</v>
      </c>
      <c r="J1721" s="68"/>
      <c r="K1721" s="66">
        <v>263</v>
      </c>
      <c r="L1721" s="68" t="s">
        <v>252</v>
      </c>
    </row>
    <row r="1722" spans="1:12">
      <c r="A1722" s="63">
        <v>1600</v>
      </c>
      <c r="B1722" s="63" t="s">
        <v>6013</v>
      </c>
      <c r="C1722" s="64" t="s">
        <v>7734</v>
      </c>
      <c r="D1722" s="65">
        <v>43002</v>
      </c>
      <c r="E1722" s="66">
        <v>6</v>
      </c>
      <c r="F1722" s="66">
        <v>62</v>
      </c>
      <c r="G1722" s="66" t="str">
        <f>_xlfn.XLOOKUP(E1722,Kustannuspaikat!$A$3:$A$8,Kustannuspaikat!$B$3:$B$8,"Tarkista KP-numero")</f>
        <v>Muut palvelut</v>
      </c>
      <c r="H1722" s="66" t="str">
        <f>_xlfn.XLOOKUP(F1722,Kustannuspaikat!$C$3:$C$13,Kustannuspaikat!$D$3:$D$13,"Tarkista KP-numero")</f>
        <v>Tampere</v>
      </c>
      <c r="I1722" s="67">
        <v>963.8</v>
      </c>
      <c r="J1722" s="68"/>
      <c r="K1722" s="66">
        <v>627</v>
      </c>
      <c r="L1722" s="68" t="s">
        <v>225</v>
      </c>
    </row>
    <row r="1723" spans="1:12">
      <c r="A1723" s="63">
        <v>1600</v>
      </c>
      <c r="B1723" s="63" t="s">
        <v>6013</v>
      </c>
      <c r="C1723" s="64" t="s">
        <v>7735</v>
      </c>
      <c r="D1723" s="65">
        <v>43002</v>
      </c>
      <c r="E1723" s="66">
        <v>3</v>
      </c>
      <c r="F1723" s="68"/>
      <c r="G1723" s="66" t="str">
        <f>_xlfn.XLOOKUP(E1723,Kustannuspaikat!$A$3:$A$8,Kustannuspaikat!$B$3:$B$8,"Tarkista KP-numero")</f>
        <v>Seminaarit</v>
      </c>
      <c r="H1723" s="66" t="str">
        <f>_xlfn.XLOOKUP(F1723,Kustannuspaikat!$C$3:$C$13,Kustannuspaikat!$D$3:$D$13,"Tarkista KP-numero")</f>
        <v>Tarkista KP-numero</v>
      </c>
      <c r="I1723" s="67">
        <v>219.6</v>
      </c>
      <c r="J1723" s="68"/>
      <c r="K1723" s="66">
        <v>2094</v>
      </c>
      <c r="L1723" s="68" t="s">
        <v>184</v>
      </c>
    </row>
    <row r="1724" spans="1:12">
      <c r="A1724" s="63">
        <v>1600</v>
      </c>
      <c r="B1724" s="63" t="s">
        <v>6013</v>
      </c>
      <c r="C1724" s="64" t="s">
        <v>7736</v>
      </c>
      <c r="D1724" s="65">
        <v>43002</v>
      </c>
      <c r="E1724" s="66">
        <v>1</v>
      </c>
      <c r="F1724" s="66">
        <v>12</v>
      </c>
      <c r="G1724" s="66" t="str">
        <f>_xlfn.XLOOKUP(E1724,Kustannuspaikat!$A$3:$A$8,Kustannuspaikat!$B$3:$B$8,"Tarkista KP-numero")</f>
        <v>Kirjanpito</v>
      </c>
      <c r="H1724" s="66" t="str">
        <f>_xlfn.XLOOKUP(F1724,Kustannuspaikat!$C$3:$C$13,Kustannuspaikat!$D$3:$D$13,"Tarkista KP-numero")</f>
        <v>Tampere</v>
      </c>
      <c r="I1724" s="67">
        <v>1695.8</v>
      </c>
      <c r="J1724" s="68"/>
      <c r="K1724" s="66">
        <v>1126</v>
      </c>
      <c r="L1724" s="68" t="s">
        <v>201</v>
      </c>
    </row>
    <row r="1725" spans="1:12">
      <c r="A1725" s="63">
        <v>1600</v>
      </c>
      <c r="B1725" s="63" t="s">
        <v>6013</v>
      </c>
      <c r="C1725" s="64" t="s">
        <v>7737</v>
      </c>
      <c r="D1725" s="65">
        <v>43002</v>
      </c>
      <c r="E1725" s="66">
        <v>3</v>
      </c>
      <c r="F1725" s="68"/>
      <c r="G1725" s="66" t="str">
        <f>_xlfn.XLOOKUP(E1725,Kustannuspaikat!$A$3:$A$8,Kustannuspaikat!$B$3:$B$8,"Tarkista KP-numero")</f>
        <v>Seminaarit</v>
      </c>
      <c r="H1725" s="66" t="str">
        <f>_xlfn.XLOOKUP(F1725,Kustannuspaikat!$C$3:$C$13,Kustannuspaikat!$D$3:$D$13,"Tarkista KP-numero")</f>
        <v>Tarkista KP-numero</v>
      </c>
      <c r="I1725" s="67">
        <v>219.6</v>
      </c>
      <c r="J1725" s="68"/>
      <c r="K1725" s="66">
        <v>1511</v>
      </c>
      <c r="L1725" s="68" t="s">
        <v>194</v>
      </c>
    </row>
    <row r="1726" spans="1:12">
      <c r="A1726" s="63">
        <v>1600</v>
      </c>
      <c r="B1726" s="63" t="s">
        <v>6013</v>
      </c>
      <c r="C1726" s="64" t="s">
        <v>7738</v>
      </c>
      <c r="D1726" s="65">
        <v>43002</v>
      </c>
      <c r="E1726" s="66">
        <v>1</v>
      </c>
      <c r="F1726" s="66">
        <v>12</v>
      </c>
      <c r="G1726" s="66" t="str">
        <f>_xlfn.XLOOKUP(E1726,Kustannuspaikat!$A$3:$A$8,Kustannuspaikat!$B$3:$B$8,"Tarkista KP-numero")</f>
        <v>Kirjanpito</v>
      </c>
      <c r="H1726" s="66" t="str">
        <f>_xlfn.XLOOKUP(F1726,Kustannuspaikat!$C$3:$C$13,Kustannuspaikat!$D$3:$D$13,"Tarkista KP-numero")</f>
        <v>Tampere</v>
      </c>
      <c r="I1726" s="67">
        <v>1695.8</v>
      </c>
      <c r="J1726" s="68"/>
      <c r="K1726" s="66">
        <v>1511</v>
      </c>
      <c r="L1726" s="68" t="s">
        <v>194</v>
      </c>
    </row>
    <row r="1727" spans="1:12">
      <c r="A1727" s="63">
        <v>1600</v>
      </c>
      <c r="B1727" s="63" t="s">
        <v>6013</v>
      </c>
      <c r="C1727" s="64" t="s">
        <v>7739</v>
      </c>
      <c r="D1727" s="65">
        <v>43002</v>
      </c>
      <c r="E1727" s="66">
        <v>3</v>
      </c>
      <c r="F1727" s="68"/>
      <c r="G1727" s="66" t="str">
        <f>_xlfn.XLOOKUP(E1727,Kustannuspaikat!$A$3:$A$8,Kustannuspaikat!$B$3:$B$8,"Tarkista KP-numero")</f>
        <v>Seminaarit</v>
      </c>
      <c r="H1727" s="66" t="str">
        <f>_xlfn.XLOOKUP(F1727,Kustannuspaikat!$C$3:$C$13,Kustannuspaikat!$D$3:$D$13,"Tarkista KP-numero")</f>
        <v>Tarkista KP-numero</v>
      </c>
      <c r="I1727" s="67">
        <v>219.6</v>
      </c>
      <c r="J1727" s="68"/>
      <c r="K1727" s="66">
        <v>971</v>
      </c>
      <c r="L1727" s="68" t="s">
        <v>207</v>
      </c>
    </row>
    <row r="1728" spans="1:12">
      <c r="A1728" s="63">
        <v>1600</v>
      </c>
      <c r="B1728" s="63" t="s">
        <v>6013</v>
      </c>
      <c r="C1728" s="64" t="s">
        <v>7740</v>
      </c>
      <c r="D1728" s="65">
        <v>43002</v>
      </c>
      <c r="E1728" s="66">
        <v>1</v>
      </c>
      <c r="F1728" s="66">
        <v>12</v>
      </c>
      <c r="G1728" s="66" t="str">
        <f>_xlfn.XLOOKUP(E1728,Kustannuspaikat!$A$3:$A$8,Kustannuspaikat!$B$3:$B$8,"Tarkista KP-numero")</f>
        <v>Kirjanpito</v>
      </c>
      <c r="H1728" s="66" t="str">
        <f>_xlfn.XLOOKUP(F1728,Kustannuspaikat!$C$3:$C$13,Kustannuspaikat!$D$3:$D$13,"Tarkista KP-numero")</f>
        <v>Tampere</v>
      </c>
      <c r="I1728" s="67">
        <v>1298.08</v>
      </c>
      <c r="J1728" s="68"/>
      <c r="K1728" s="66">
        <v>515</v>
      </c>
      <c r="L1728" s="68" t="s">
        <v>234</v>
      </c>
    </row>
    <row r="1729" spans="1:12">
      <c r="A1729" s="63">
        <v>1600</v>
      </c>
      <c r="B1729" s="63" t="s">
        <v>6013</v>
      </c>
      <c r="C1729" s="64" t="s">
        <v>7741</v>
      </c>
      <c r="D1729" s="65">
        <v>43002</v>
      </c>
      <c r="E1729" s="66">
        <v>2</v>
      </c>
      <c r="F1729" s="66">
        <v>22</v>
      </c>
      <c r="G1729" s="66" t="str">
        <f>_xlfn.XLOOKUP(E1729,Kustannuspaikat!$A$3:$A$8,Kustannuspaikat!$B$3:$B$8,"Tarkista KP-numero")</f>
        <v>Konsultointi</v>
      </c>
      <c r="H1729" s="66" t="str">
        <f>_xlfn.XLOOKUP(F1729,Kustannuspaikat!$C$3:$C$13,Kustannuspaikat!$D$3:$D$13,"Tarkista KP-numero")</f>
        <v>Tampere</v>
      </c>
      <c r="I1729" s="67">
        <v>427</v>
      </c>
      <c r="J1729" s="68"/>
      <c r="K1729" s="66">
        <v>103</v>
      </c>
      <c r="L1729" s="68" t="s">
        <v>277</v>
      </c>
    </row>
    <row r="1730" spans="1:12">
      <c r="A1730" s="63">
        <v>1600</v>
      </c>
      <c r="B1730" s="63" t="s">
        <v>6013</v>
      </c>
      <c r="C1730" s="64" t="s">
        <v>7742</v>
      </c>
      <c r="D1730" s="65">
        <v>43002</v>
      </c>
      <c r="E1730" s="66">
        <v>6</v>
      </c>
      <c r="F1730" s="66">
        <v>62</v>
      </c>
      <c r="G1730" s="66" t="str">
        <f>_xlfn.XLOOKUP(E1730,Kustannuspaikat!$A$3:$A$8,Kustannuspaikat!$B$3:$B$8,"Tarkista KP-numero")</f>
        <v>Muut palvelut</v>
      </c>
      <c r="H1730" s="66" t="str">
        <f>_xlfn.XLOOKUP(F1730,Kustannuspaikat!$C$3:$C$13,Kustannuspaikat!$D$3:$D$13,"Tarkista KP-numero")</f>
        <v>Tampere</v>
      </c>
      <c r="I1730" s="67">
        <v>1927.6</v>
      </c>
      <c r="J1730" s="68"/>
      <c r="K1730" s="66">
        <v>3107</v>
      </c>
      <c r="L1730" s="68" t="s">
        <v>151</v>
      </c>
    </row>
    <row r="1731" spans="1:12">
      <c r="A1731" s="63">
        <v>1600</v>
      </c>
      <c r="B1731" s="63" t="s">
        <v>6013</v>
      </c>
      <c r="C1731" s="64" t="s">
        <v>7743</v>
      </c>
      <c r="D1731" s="65">
        <v>43002</v>
      </c>
      <c r="E1731" s="66">
        <v>1</v>
      </c>
      <c r="F1731" s="66">
        <v>12</v>
      </c>
      <c r="G1731" s="66" t="str">
        <f>_xlfn.XLOOKUP(E1731,Kustannuspaikat!$A$3:$A$8,Kustannuspaikat!$B$3:$B$8,"Tarkista KP-numero")</f>
        <v>Kirjanpito</v>
      </c>
      <c r="H1731" s="66" t="str">
        <f>_xlfn.XLOOKUP(F1731,Kustannuspaikat!$C$3:$C$13,Kustannuspaikat!$D$3:$D$13,"Tarkista KP-numero")</f>
        <v>Tampere</v>
      </c>
      <c r="I1731" s="67">
        <v>2713.28</v>
      </c>
      <c r="J1731" s="68"/>
      <c r="K1731" s="66">
        <v>756</v>
      </c>
      <c r="L1731" s="68" t="s">
        <v>217</v>
      </c>
    </row>
    <row r="1732" spans="1:12">
      <c r="A1732" s="63">
        <v>1600</v>
      </c>
      <c r="B1732" s="63" t="s">
        <v>6013</v>
      </c>
      <c r="C1732" s="64" t="s">
        <v>7744</v>
      </c>
      <c r="D1732" s="65">
        <v>43002</v>
      </c>
      <c r="E1732" s="66">
        <v>1</v>
      </c>
      <c r="F1732" s="66">
        <v>12</v>
      </c>
      <c r="G1732" s="66" t="str">
        <f>_xlfn.XLOOKUP(E1732,Kustannuspaikat!$A$3:$A$8,Kustannuspaikat!$B$3:$B$8,"Tarkista KP-numero")</f>
        <v>Kirjanpito</v>
      </c>
      <c r="H1732" s="66" t="str">
        <f>_xlfn.XLOOKUP(F1732,Kustannuspaikat!$C$3:$C$13,Kustannuspaikat!$D$3:$D$13,"Tarkista KP-numero")</f>
        <v>Tampere</v>
      </c>
      <c r="I1732" s="67">
        <v>1135.82</v>
      </c>
      <c r="J1732" s="68"/>
      <c r="K1732" s="66">
        <v>2432</v>
      </c>
      <c r="L1732" s="68" t="s">
        <v>176</v>
      </c>
    </row>
    <row r="1733" spans="1:12">
      <c r="A1733" s="63">
        <v>1600</v>
      </c>
      <c r="B1733" s="63" t="s">
        <v>6013</v>
      </c>
      <c r="C1733" s="64" t="s">
        <v>7745</v>
      </c>
      <c r="D1733" s="65">
        <v>43002</v>
      </c>
      <c r="E1733" s="66">
        <v>1</v>
      </c>
      <c r="F1733" s="66">
        <v>12</v>
      </c>
      <c r="G1733" s="66" t="str">
        <f>_xlfn.XLOOKUP(E1733,Kustannuspaikat!$A$3:$A$8,Kustannuspaikat!$B$3:$B$8,"Tarkista KP-numero")</f>
        <v>Kirjanpito</v>
      </c>
      <c r="H1733" s="66" t="str">
        <f>_xlfn.XLOOKUP(F1733,Kustannuspaikat!$C$3:$C$13,Kustannuspaikat!$D$3:$D$13,"Tarkista KP-numero")</f>
        <v>Tampere</v>
      </c>
      <c r="I1733" s="67">
        <v>1135.82</v>
      </c>
      <c r="J1733" s="68"/>
      <c r="K1733" s="66">
        <v>611</v>
      </c>
      <c r="L1733" s="68" t="s">
        <v>227</v>
      </c>
    </row>
    <row r="1734" spans="1:12">
      <c r="A1734" s="63">
        <v>1600</v>
      </c>
      <c r="B1734" s="63" t="s">
        <v>6013</v>
      </c>
      <c r="C1734" s="64" t="s">
        <v>7746</v>
      </c>
      <c r="D1734" s="65">
        <v>43002</v>
      </c>
      <c r="E1734" s="66">
        <v>2</v>
      </c>
      <c r="F1734" s="66">
        <v>22</v>
      </c>
      <c r="G1734" s="66" t="str">
        <f>_xlfn.XLOOKUP(E1734,Kustannuspaikat!$A$3:$A$8,Kustannuspaikat!$B$3:$B$8,"Tarkista KP-numero")</f>
        <v>Konsultointi</v>
      </c>
      <c r="H1734" s="66" t="str">
        <f>_xlfn.XLOOKUP(F1734,Kustannuspaikat!$C$3:$C$13,Kustannuspaikat!$D$3:$D$13,"Tarkista KP-numero")</f>
        <v>Tampere</v>
      </c>
      <c r="I1734" s="67">
        <v>610</v>
      </c>
      <c r="J1734" s="68"/>
      <c r="K1734" s="66">
        <v>2341</v>
      </c>
      <c r="L1734" s="68" t="s">
        <v>177</v>
      </c>
    </row>
    <row r="1735" spans="1:12">
      <c r="A1735" s="63">
        <v>1600</v>
      </c>
      <c r="B1735" s="63" t="s">
        <v>6013</v>
      </c>
      <c r="C1735" s="64" t="s">
        <v>7747</v>
      </c>
      <c r="D1735" s="65">
        <v>43002</v>
      </c>
      <c r="E1735" s="66">
        <v>1</v>
      </c>
      <c r="F1735" s="66">
        <v>12</v>
      </c>
      <c r="G1735" s="66" t="str">
        <f>_xlfn.XLOOKUP(E1735,Kustannuspaikat!$A$3:$A$8,Kustannuspaikat!$B$3:$B$8,"Tarkista KP-numero")</f>
        <v>Kirjanpito</v>
      </c>
      <c r="H1735" s="66" t="str">
        <f>_xlfn.XLOOKUP(F1735,Kustannuspaikat!$C$3:$C$13,Kustannuspaikat!$D$3:$D$13,"Tarkista KP-numero")</f>
        <v>Tampere</v>
      </c>
      <c r="I1735" s="67">
        <v>1080.92</v>
      </c>
      <c r="J1735" s="68"/>
      <c r="K1735" s="66">
        <v>440</v>
      </c>
      <c r="L1735" s="68" t="s">
        <v>239</v>
      </c>
    </row>
    <row r="1736" spans="1:12">
      <c r="A1736" s="63">
        <v>1600</v>
      </c>
      <c r="B1736" s="63" t="s">
        <v>6013</v>
      </c>
      <c r="C1736" s="64" t="s">
        <v>7748</v>
      </c>
      <c r="D1736" s="65">
        <v>43002</v>
      </c>
      <c r="E1736" s="66">
        <v>3</v>
      </c>
      <c r="F1736" s="68"/>
      <c r="G1736" s="66" t="str">
        <f>_xlfn.XLOOKUP(E1736,Kustannuspaikat!$A$3:$A$8,Kustannuspaikat!$B$3:$B$8,"Tarkista KP-numero")</f>
        <v>Seminaarit</v>
      </c>
      <c r="H1736" s="66" t="str">
        <f>_xlfn.XLOOKUP(F1736,Kustannuspaikat!$C$3:$C$13,Kustannuspaikat!$D$3:$D$13,"Tarkista KP-numero")</f>
        <v>Tarkista KP-numero</v>
      </c>
      <c r="I1736" s="67">
        <v>156.16</v>
      </c>
      <c r="J1736" s="68"/>
      <c r="K1736" s="66">
        <v>207</v>
      </c>
      <c r="L1736" s="68" t="s">
        <v>261</v>
      </c>
    </row>
    <row r="1737" spans="1:12">
      <c r="A1737" s="63">
        <v>1600</v>
      </c>
      <c r="B1737" s="63" t="s">
        <v>6013</v>
      </c>
      <c r="C1737" s="64" t="s">
        <v>7749</v>
      </c>
      <c r="D1737" s="65">
        <v>43002</v>
      </c>
      <c r="E1737" s="66">
        <v>1</v>
      </c>
      <c r="F1737" s="66">
        <v>12</v>
      </c>
      <c r="G1737" s="66" t="str">
        <f>_xlfn.XLOOKUP(E1737,Kustannuspaikat!$A$3:$A$8,Kustannuspaikat!$B$3:$B$8,"Tarkista KP-numero")</f>
        <v>Kirjanpito</v>
      </c>
      <c r="H1737" s="66" t="str">
        <f>_xlfn.XLOOKUP(F1737,Kustannuspaikat!$C$3:$C$13,Kustannuspaikat!$D$3:$D$13,"Tarkista KP-numero")</f>
        <v>Tampere</v>
      </c>
      <c r="I1737" s="67">
        <v>1135.82</v>
      </c>
      <c r="J1737" s="68"/>
      <c r="K1737" s="66">
        <v>207</v>
      </c>
      <c r="L1737" s="68" t="s">
        <v>261</v>
      </c>
    </row>
    <row r="1738" spans="1:12">
      <c r="A1738" s="63">
        <v>1600</v>
      </c>
      <c r="B1738" s="63" t="s">
        <v>6013</v>
      </c>
      <c r="C1738" s="64" t="s">
        <v>7750</v>
      </c>
      <c r="D1738" s="65">
        <v>43002</v>
      </c>
      <c r="E1738" s="66">
        <v>2</v>
      </c>
      <c r="F1738" s="66">
        <v>22</v>
      </c>
      <c r="G1738" s="66" t="str">
        <f>_xlfn.XLOOKUP(E1738,Kustannuspaikat!$A$3:$A$8,Kustannuspaikat!$B$3:$B$8,"Tarkista KP-numero")</f>
        <v>Konsultointi</v>
      </c>
      <c r="H1738" s="66" t="str">
        <f>_xlfn.XLOOKUP(F1738,Kustannuspaikat!$C$3:$C$13,Kustannuspaikat!$D$3:$D$13,"Tarkista KP-numero")</f>
        <v>Tampere</v>
      </c>
      <c r="I1738" s="67">
        <v>457.5</v>
      </c>
      <c r="J1738" s="68"/>
      <c r="K1738" s="66">
        <v>2178</v>
      </c>
      <c r="L1738" s="68" t="s">
        <v>182</v>
      </c>
    </row>
    <row r="1739" spans="1:12">
      <c r="A1739" s="63">
        <v>1600</v>
      </c>
      <c r="B1739" s="63" t="s">
        <v>6013</v>
      </c>
      <c r="C1739" s="64" t="s">
        <v>7751</v>
      </c>
      <c r="D1739" s="65">
        <v>43002</v>
      </c>
      <c r="E1739" s="66">
        <v>2</v>
      </c>
      <c r="F1739" s="66">
        <v>22</v>
      </c>
      <c r="G1739" s="66" t="str">
        <f>_xlfn.XLOOKUP(E1739,Kustannuspaikat!$A$3:$A$8,Kustannuspaikat!$B$3:$B$8,"Tarkista KP-numero")</f>
        <v>Konsultointi</v>
      </c>
      <c r="H1739" s="66" t="str">
        <f>_xlfn.XLOOKUP(F1739,Kustannuspaikat!$C$3:$C$13,Kustannuspaikat!$D$3:$D$13,"Tarkista KP-numero")</f>
        <v>Tampere</v>
      </c>
      <c r="I1739" s="67">
        <v>610</v>
      </c>
      <c r="J1739" s="68"/>
      <c r="K1739" s="66">
        <v>2178</v>
      </c>
      <c r="L1739" s="68" t="s">
        <v>182</v>
      </c>
    </row>
    <row r="1740" spans="1:12">
      <c r="A1740" s="63">
        <v>1600</v>
      </c>
      <c r="B1740" s="63" t="s">
        <v>6013</v>
      </c>
      <c r="C1740" s="64" t="s">
        <v>7752</v>
      </c>
      <c r="D1740" s="65">
        <v>43002</v>
      </c>
      <c r="E1740" s="66">
        <v>2</v>
      </c>
      <c r="F1740" s="66">
        <v>22</v>
      </c>
      <c r="G1740" s="66" t="str">
        <f>_xlfn.XLOOKUP(E1740,Kustannuspaikat!$A$3:$A$8,Kustannuspaikat!$B$3:$B$8,"Tarkista KP-numero")</f>
        <v>Konsultointi</v>
      </c>
      <c r="H1740" s="66" t="str">
        <f>_xlfn.XLOOKUP(F1740,Kustannuspaikat!$C$3:$C$13,Kustannuspaikat!$D$3:$D$13,"Tarkista KP-numero")</f>
        <v>Tampere</v>
      </c>
      <c r="I1740" s="67">
        <v>427</v>
      </c>
      <c r="J1740" s="68"/>
      <c r="K1740" s="66">
        <v>2077</v>
      </c>
      <c r="L1740" s="68" t="s">
        <v>186</v>
      </c>
    </row>
    <row r="1741" spans="1:12">
      <c r="A1741" s="63">
        <v>1600</v>
      </c>
      <c r="B1741" s="63" t="s">
        <v>6013</v>
      </c>
      <c r="C1741" s="64" t="s">
        <v>7753</v>
      </c>
      <c r="D1741" s="65">
        <v>43002</v>
      </c>
      <c r="E1741" s="66">
        <v>3</v>
      </c>
      <c r="F1741" s="68"/>
      <c r="G1741" s="66" t="str">
        <f>_xlfn.XLOOKUP(E1741,Kustannuspaikat!$A$3:$A$8,Kustannuspaikat!$B$3:$B$8,"Tarkista KP-numero")</f>
        <v>Seminaarit</v>
      </c>
      <c r="H1741" s="66" t="str">
        <f>_xlfn.XLOOKUP(F1741,Kustannuspaikat!$C$3:$C$13,Kustannuspaikat!$D$3:$D$13,"Tarkista KP-numero")</f>
        <v>Tarkista KP-numero</v>
      </c>
      <c r="I1741" s="67">
        <v>73.2</v>
      </c>
      <c r="J1741" s="68"/>
      <c r="K1741" s="66">
        <v>3077</v>
      </c>
      <c r="L1741" s="68" t="s">
        <v>154</v>
      </c>
    </row>
    <row r="1742" spans="1:12">
      <c r="A1742" s="63">
        <v>1600</v>
      </c>
      <c r="B1742" s="63" t="s">
        <v>6013</v>
      </c>
      <c r="C1742" s="64" t="s">
        <v>7754</v>
      </c>
      <c r="D1742" s="65">
        <v>43002</v>
      </c>
      <c r="E1742" s="66">
        <v>3</v>
      </c>
      <c r="F1742" s="68"/>
      <c r="G1742" s="66" t="str">
        <f>_xlfn.XLOOKUP(E1742,Kustannuspaikat!$A$3:$A$8,Kustannuspaikat!$B$3:$B$8,"Tarkista KP-numero")</f>
        <v>Seminaarit</v>
      </c>
      <c r="H1742" s="66" t="str">
        <f>_xlfn.XLOOKUP(F1742,Kustannuspaikat!$C$3:$C$13,Kustannuspaikat!$D$3:$D$13,"Tarkista KP-numero")</f>
        <v>Tarkista KP-numero</v>
      </c>
      <c r="I1742" s="67">
        <v>231.8</v>
      </c>
      <c r="J1742" s="68"/>
      <c r="K1742" s="66">
        <v>2951</v>
      </c>
      <c r="L1742" s="68" t="s">
        <v>157</v>
      </c>
    </row>
    <row r="1743" spans="1:12">
      <c r="A1743" s="63">
        <v>1600</v>
      </c>
      <c r="B1743" s="63" t="s">
        <v>6013</v>
      </c>
      <c r="C1743" s="64" t="s">
        <v>7755</v>
      </c>
      <c r="D1743" s="65">
        <v>43002</v>
      </c>
      <c r="E1743" s="66">
        <v>1</v>
      </c>
      <c r="F1743" s="66">
        <v>12</v>
      </c>
      <c r="G1743" s="66" t="str">
        <f>_xlfn.XLOOKUP(E1743,Kustannuspaikat!$A$3:$A$8,Kustannuspaikat!$B$3:$B$8,"Tarkista KP-numero")</f>
        <v>Kirjanpito</v>
      </c>
      <c r="H1743" s="66" t="str">
        <f>_xlfn.XLOOKUP(F1743,Kustannuspaikat!$C$3:$C$13,Kustannuspaikat!$D$3:$D$13,"Tarkista KP-numero")</f>
        <v>Tampere</v>
      </c>
      <c r="I1743" s="67">
        <v>1135.82</v>
      </c>
      <c r="J1743" s="68"/>
      <c r="K1743" s="66">
        <v>3099</v>
      </c>
      <c r="L1743" s="68" t="s">
        <v>152</v>
      </c>
    </row>
    <row r="1744" spans="1:12">
      <c r="A1744" s="63">
        <v>1600</v>
      </c>
      <c r="B1744" s="63" t="s">
        <v>6013</v>
      </c>
      <c r="C1744" s="64" t="s">
        <v>7756</v>
      </c>
      <c r="D1744" s="65">
        <v>43002</v>
      </c>
      <c r="E1744" s="66">
        <v>1</v>
      </c>
      <c r="F1744" s="66">
        <v>12</v>
      </c>
      <c r="G1744" s="66" t="str">
        <f>_xlfn.XLOOKUP(E1744,Kustannuspaikat!$A$3:$A$8,Kustannuspaikat!$B$3:$B$8,"Tarkista KP-numero")</f>
        <v>Kirjanpito</v>
      </c>
      <c r="H1744" s="66" t="str">
        <f>_xlfn.XLOOKUP(F1744,Kustannuspaikat!$C$3:$C$13,Kustannuspaikat!$D$3:$D$13,"Tarkista KP-numero")</f>
        <v>Tampere</v>
      </c>
      <c r="I1744" s="67">
        <v>1622.6</v>
      </c>
      <c r="J1744" s="68"/>
      <c r="K1744" s="66">
        <v>3099</v>
      </c>
      <c r="L1744" s="68" t="s">
        <v>152</v>
      </c>
    </row>
    <row r="1745" spans="1:12">
      <c r="A1745" s="63">
        <v>1600</v>
      </c>
      <c r="B1745" s="63" t="s">
        <v>6013</v>
      </c>
      <c r="C1745" s="64" t="s">
        <v>7757</v>
      </c>
      <c r="D1745" s="65">
        <v>43002</v>
      </c>
      <c r="E1745" s="66">
        <v>6</v>
      </c>
      <c r="F1745" s="66">
        <v>62</v>
      </c>
      <c r="G1745" s="66" t="str">
        <f>_xlfn.XLOOKUP(E1745,Kustannuspaikat!$A$3:$A$8,Kustannuspaikat!$B$3:$B$8,"Tarkista KP-numero")</f>
        <v>Muut palvelut</v>
      </c>
      <c r="H1745" s="66" t="str">
        <f>_xlfn.XLOOKUP(F1745,Kustannuspaikat!$C$3:$C$13,Kustannuspaikat!$D$3:$D$13,"Tarkista KP-numero")</f>
        <v>Tampere</v>
      </c>
      <c r="I1745" s="67">
        <v>1927.6</v>
      </c>
      <c r="J1745" s="68"/>
      <c r="K1745" s="66">
        <v>3099</v>
      </c>
      <c r="L1745" s="68" t="s">
        <v>152</v>
      </c>
    </row>
    <row r="1746" spans="1:12">
      <c r="A1746" s="63">
        <v>1600</v>
      </c>
      <c r="B1746" s="63" t="s">
        <v>6013</v>
      </c>
      <c r="C1746" s="64" t="s">
        <v>7758</v>
      </c>
      <c r="D1746" s="65">
        <v>43002</v>
      </c>
      <c r="E1746" s="66">
        <v>6</v>
      </c>
      <c r="F1746" s="66">
        <v>62</v>
      </c>
      <c r="G1746" s="66" t="str">
        <f>_xlfn.XLOOKUP(E1746,Kustannuspaikat!$A$3:$A$8,Kustannuspaikat!$B$3:$B$8,"Tarkista KP-numero")</f>
        <v>Muut palvelut</v>
      </c>
      <c r="H1746" s="66" t="str">
        <f>_xlfn.XLOOKUP(F1746,Kustannuspaikat!$C$3:$C$13,Kustannuspaikat!$D$3:$D$13,"Tarkista KP-numero")</f>
        <v>Tampere</v>
      </c>
      <c r="I1746" s="67">
        <v>481.9</v>
      </c>
      <c r="J1746" s="68"/>
      <c r="K1746" s="66">
        <v>3099</v>
      </c>
      <c r="L1746" s="68" t="s">
        <v>152</v>
      </c>
    </row>
    <row r="1747" spans="1:12">
      <c r="A1747" s="63">
        <v>1600</v>
      </c>
      <c r="B1747" s="63" t="s">
        <v>6013</v>
      </c>
      <c r="C1747" s="64" t="s">
        <v>7759</v>
      </c>
      <c r="D1747" s="65">
        <v>43002</v>
      </c>
      <c r="E1747" s="66">
        <v>1</v>
      </c>
      <c r="F1747" s="66">
        <v>12</v>
      </c>
      <c r="G1747" s="66" t="str">
        <f>_xlfn.XLOOKUP(E1747,Kustannuspaikat!$A$3:$A$8,Kustannuspaikat!$B$3:$B$8,"Tarkista KP-numero")</f>
        <v>Kirjanpito</v>
      </c>
      <c r="H1747" s="66" t="str">
        <f>_xlfn.XLOOKUP(F1747,Kustannuspaikat!$C$3:$C$13,Kustannuspaikat!$D$3:$D$13,"Tarkista KP-numero")</f>
        <v>Tampere</v>
      </c>
      <c r="I1747" s="67">
        <v>1622.6</v>
      </c>
      <c r="J1747" s="68"/>
      <c r="K1747" s="66">
        <v>3099</v>
      </c>
      <c r="L1747" s="68" t="s">
        <v>152</v>
      </c>
    </row>
    <row r="1748" spans="1:12">
      <c r="A1748" s="63">
        <v>1600</v>
      </c>
      <c r="B1748" s="63" t="s">
        <v>6013</v>
      </c>
      <c r="C1748" s="64" t="s">
        <v>7760</v>
      </c>
      <c r="D1748" s="65">
        <v>43002</v>
      </c>
      <c r="E1748" s="66">
        <v>2</v>
      </c>
      <c r="F1748" s="66">
        <v>22</v>
      </c>
      <c r="G1748" s="66" t="str">
        <f>_xlfn.XLOOKUP(E1748,Kustannuspaikat!$A$3:$A$8,Kustannuspaikat!$B$3:$B$8,"Tarkista KP-numero")</f>
        <v>Konsultointi</v>
      </c>
      <c r="H1748" s="66" t="str">
        <f>_xlfn.XLOOKUP(F1748,Kustannuspaikat!$C$3:$C$13,Kustannuspaikat!$D$3:$D$13,"Tarkista KP-numero")</f>
        <v>Tampere</v>
      </c>
      <c r="I1748" s="67">
        <v>610</v>
      </c>
      <c r="J1748" s="68"/>
      <c r="K1748" s="66">
        <v>3099</v>
      </c>
      <c r="L1748" s="68" t="s">
        <v>152</v>
      </c>
    </row>
    <row r="1749" spans="1:12">
      <c r="A1749" s="63">
        <v>1600</v>
      </c>
      <c r="B1749" s="63" t="s">
        <v>6013</v>
      </c>
      <c r="C1749" s="64" t="s">
        <v>7761</v>
      </c>
      <c r="D1749" s="65">
        <v>43002</v>
      </c>
      <c r="E1749" s="66">
        <v>3</v>
      </c>
      <c r="F1749" s="68"/>
      <c r="G1749" s="66" t="str">
        <f>_xlfn.XLOOKUP(E1749,Kustannuspaikat!$A$3:$A$8,Kustannuspaikat!$B$3:$B$8,"Tarkista KP-numero")</f>
        <v>Seminaarit</v>
      </c>
      <c r="H1749" s="66" t="str">
        <f>_xlfn.XLOOKUP(F1749,Kustannuspaikat!$C$3:$C$13,Kustannuspaikat!$D$3:$D$13,"Tarkista KP-numero")</f>
        <v>Tarkista KP-numero</v>
      </c>
      <c r="I1749" s="67">
        <v>219.6</v>
      </c>
      <c r="J1749" s="68"/>
      <c r="K1749" s="66">
        <v>2792</v>
      </c>
      <c r="L1749" s="68" t="s">
        <v>165</v>
      </c>
    </row>
    <row r="1750" spans="1:12">
      <c r="A1750" s="63">
        <v>1600</v>
      </c>
      <c r="B1750" s="63" t="s">
        <v>6013</v>
      </c>
      <c r="C1750" s="64" t="s">
        <v>7762</v>
      </c>
      <c r="D1750" s="65">
        <v>43005</v>
      </c>
      <c r="E1750" s="66">
        <v>1</v>
      </c>
      <c r="F1750" s="66">
        <v>11</v>
      </c>
      <c r="G1750" s="66" t="str">
        <f>_xlfn.XLOOKUP(E1750,Kustannuspaikat!$A$3:$A$8,Kustannuspaikat!$B$3:$B$8,"Tarkista KP-numero")</f>
        <v>Kirjanpito</v>
      </c>
      <c r="H1750" s="66" t="str">
        <f>_xlfn.XLOOKUP(F1750,Kustannuspaikat!$C$3:$C$13,Kustannuspaikat!$D$3:$D$13,"Tarkista KP-numero")</f>
        <v>Helsinki</v>
      </c>
      <c r="I1750" s="67">
        <v>7978.8</v>
      </c>
      <c r="J1750" s="68"/>
      <c r="K1750" s="66">
        <v>611</v>
      </c>
      <c r="L1750" s="68" t="s">
        <v>227</v>
      </c>
    </row>
    <row r="1751" spans="1:12">
      <c r="A1751" s="63">
        <v>1600</v>
      </c>
      <c r="B1751" s="63" t="s">
        <v>6013</v>
      </c>
      <c r="C1751" s="64" t="s">
        <v>7763</v>
      </c>
      <c r="D1751" s="65">
        <v>43005</v>
      </c>
      <c r="E1751" s="66">
        <v>6</v>
      </c>
      <c r="F1751" s="66">
        <v>62</v>
      </c>
      <c r="G1751" s="66" t="str">
        <f>_xlfn.XLOOKUP(E1751,Kustannuspaikat!$A$3:$A$8,Kustannuspaikat!$B$3:$B$8,"Tarkista KP-numero")</f>
        <v>Muut palvelut</v>
      </c>
      <c r="H1751" s="66" t="str">
        <f>_xlfn.XLOOKUP(F1751,Kustannuspaikat!$C$3:$C$13,Kustannuspaikat!$D$3:$D$13,"Tarkista KP-numero")</f>
        <v>Tampere</v>
      </c>
      <c r="I1751" s="68"/>
      <c r="J1751" s="67">
        <v>-0.01</v>
      </c>
      <c r="K1751" s="66">
        <v>1440</v>
      </c>
      <c r="L1751" s="68" t="s">
        <v>195</v>
      </c>
    </row>
    <row r="1752" spans="1:12">
      <c r="A1752" s="63">
        <v>1600</v>
      </c>
      <c r="B1752" s="63" t="s">
        <v>6013</v>
      </c>
      <c r="C1752" s="64" t="s">
        <v>7764</v>
      </c>
      <c r="D1752" s="65">
        <v>43005</v>
      </c>
      <c r="E1752" s="66">
        <v>2</v>
      </c>
      <c r="F1752" s="66">
        <v>23</v>
      </c>
      <c r="G1752" s="66" t="str">
        <f>_xlfn.XLOOKUP(E1752,Kustannuspaikat!$A$3:$A$8,Kustannuspaikat!$B$3:$B$8,"Tarkista KP-numero")</f>
        <v>Konsultointi</v>
      </c>
      <c r="H1752" s="66" t="str">
        <f>_xlfn.XLOOKUP(F1752,Kustannuspaikat!$C$3:$C$13,Kustannuspaikat!$D$3:$D$13,"Tarkista KP-numero")</f>
        <v>Turku</v>
      </c>
      <c r="I1752" s="67">
        <v>1830</v>
      </c>
      <c r="J1752" s="68"/>
      <c r="K1752" s="66">
        <v>2178</v>
      </c>
      <c r="L1752" s="68" t="s">
        <v>182</v>
      </c>
    </row>
    <row r="1753" spans="1:12">
      <c r="A1753" s="63">
        <v>1600</v>
      </c>
      <c r="B1753" s="63" t="s">
        <v>6013</v>
      </c>
      <c r="C1753" s="64" t="s">
        <v>7765</v>
      </c>
      <c r="D1753" s="65">
        <v>43005</v>
      </c>
      <c r="E1753" s="66">
        <v>1</v>
      </c>
      <c r="F1753" s="66">
        <v>13</v>
      </c>
      <c r="G1753" s="66" t="str">
        <f>_xlfn.XLOOKUP(E1753,Kustannuspaikat!$A$3:$A$8,Kustannuspaikat!$B$3:$B$8,"Tarkista KP-numero")</f>
        <v>Kirjanpito</v>
      </c>
      <c r="H1753" s="66" t="str">
        <f>_xlfn.XLOOKUP(F1753,Kustannuspaikat!$C$3:$C$13,Kustannuspaikat!$D$3:$D$13,"Tarkista KP-numero")</f>
        <v>Turku</v>
      </c>
      <c r="I1753" s="67">
        <v>488</v>
      </c>
      <c r="J1753" s="68"/>
      <c r="K1753" s="66">
        <v>2077</v>
      </c>
      <c r="L1753" s="68" t="s">
        <v>186</v>
      </c>
    </row>
    <row r="1754" spans="1:12">
      <c r="A1754" s="63">
        <v>1600</v>
      </c>
      <c r="B1754" s="63" t="s">
        <v>6013</v>
      </c>
      <c r="C1754" s="64" t="s">
        <v>7766</v>
      </c>
      <c r="D1754" s="65">
        <v>43005</v>
      </c>
      <c r="E1754" s="66">
        <v>2</v>
      </c>
      <c r="F1754" s="66">
        <v>21</v>
      </c>
      <c r="G1754" s="66" t="str">
        <f>_xlfn.XLOOKUP(E1754,Kustannuspaikat!$A$3:$A$8,Kustannuspaikat!$B$3:$B$8,"Tarkista KP-numero")</f>
        <v>Konsultointi</v>
      </c>
      <c r="H1754" s="66" t="str">
        <f>_xlfn.XLOOKUP(F1754,Kustannuspaikat!$C$3:$C$13,Kustannuspaikat!$D$3:$D$13,"Tarkista KP-numero")</f>
        <v>Helsinki</v>
      </c>
      <c r="I1754" s="68"/>
      <c r="J1754" s="67">
        <v>-1.82</v>
      </c>
      <c r="K1754" s="66">
        <v>3077</v>
      </c>
      <c r="L1754" s="68" t="s">
        <v>154</v>
      </c>
    </row>
    <row r="1755" spans="1:12">
      <c r="A1755" s="63">
        <v>1600</v>
      </c>
      <c r="B1755" s="63" t="s">
        <v>6013</v>
      </c>
      <c r="C1755" s="64" t="s">
        <v>7767</v>
      </c>
      <c r="D1755" s="65">
        <v>43005</v>
      </c>
      <c r="E1755" s="66">
        <v>1</v>
      </c>
      <c r="F1755" s="66">
        <v>11</v>
      </c>
      <c r="G1755" s="66" t="str">
        <f>_xlfn.XLOOKUP(E1755,Kustannuspaikat!$A$3:$A$8,Kustannuspaikat!$B$3:$B$8,"Tarkista KP-numero")</f>
        <v>Kirjanpito</v>
      </c>
      <c r="H1755" s="66" t="str">
        <f>_xlfn.XLOOKUP(F1755,Kustannuspaikat!$C$3:$C$13,Kustannuspaikat!$D$3:$D$13,"Tarkista KP-numero")</f>
        <v>Helsinki</v>
      </c>
      <c r="I1755" s="67">
        <v>7368.8</v>
      </c>
      <c r="J1755" s="68"/>
      <c r="K1755" s="66">
        <v>3099</v>
      </c>
      <c r="L1755" s="68" t="s">
        <v>152</v>
      </c>
    </row>
    <row r="1756" spans="1:12">
      <c r="A1756" s="63">
        <v>1600</v>
      </c>
      <c r="B1756" s="63" t="s">
        <v>6013</v>
      </c>
      <c r="C1756" s="64" t="s">
        <v>7768</v>
      </c>
      <c r="D1756" s="65">
        <v>43005</v>
      </c>
      <c r="E1756" s="66">
        <v>1</v>
      </c>
      <c r="F1756" s="66">
        <v>11</v>
      </c>
      <c r="G1756" s="66" t="str">
        <f>_xlfn.XLOOKUP(E1756,Kustannuspaikat!$A$3:$A$8,Kustannuspaikat!$B$3:$B$8,"Tarkista KP-numero")</f>
        <v>Kirjanpito</v>
      </c>
      <c r="H1756" s="66" t="str">
        <f>_xlfn.XLOOKUP(F1756,Kustannuspaikat!$C$3:$C$13,Kustannuspaikat!$D$3:$D$13,"Tarkista KP-numero")</f>
        <v>Helsinki</v>
      </c>
      <c r="I1756" s="67">
        <v>1708</v>
      </c>
      <c r="J1756" s="68"/>
      <c r="K1756" s="66">
        <v>2792</v>
      </c>
      <c r="L1756" s="68" t="s">
        <v>165</v>
      </c>
    </row>
    <row r="1757" spans="1:12">
      <c r="A1757" s="63">
        <v>1600</v>
      </c>
      <c r="B1757" s="63" t="s">
        <v>6013</v>
      </c>
      <c r="C1757" s="64" t="s">
        <v>7769</v>
      </c>
      <c r="D1757" s="65">
        <v>43008</v>
      </c>
      <c r="E1757" s="66">
        <v>1</v>
      </c>
      <c r="F1757" s="66">
        <v>12</v>
      </c>
      <c r="G1757" s="66" t="str">
        <f>_xlfn.XLOOKUP(E1757,Kustannuspaikat!$A$3:$A$8,Kustannuspaikat!$B$3:$B$8,"Tarkista KP-numero")</f>
        <v>Kirjanpito</v>
      </c>
      <c r="H1757" s="66" t="str">
        <f>_xlfn.XLOOKUP(F1757,Kustannuspaikat!$C$3:$C$13,Kustannuspaikat!$D$3:$D$13,"Tarkista KP-numero")</f>
        <v>Tampere</v>
      </c>
      <c r="I1757" s="67">
        <v>2013</v>
      </c>
      <c r="J1757" s="68"/>
      <c r="K1757" s="66">
        <v>611</v>
      </c>
      <c r="L1757" s="68" t="s">
        <v>227</v>
      </c>
    </row>
    <row r="1758" spans="1:12">
      <c r="A1758" s="63">
        <v>1600</v>
      </c>
      <c r="B1758" s="63" t="s">
        <v>6013</v>
      </c>
      <c r="C1758" s="64" t="s">
        <v>7770</v>
      </c>
      <c r="D1758" s="65">
        <v>43008</v>
      </c>
      <c r="E1758" s="66">
        <v>1</v>
      </c>
      <c r="F1758" s="66">
        <v>12</v>
      </c>
      <c r="G1758" s="66" t="str">
        <f>_xlfn.XLOOKUP(E1758,Kustannuspaikat!$A$3:$A$8,Kustannuspaikat!$B$3:$B$8,"Tarkista KP-numero")</f>
        <v>Kirjanpito</v>
      </c>
      <c r="H1758" s="66" t="str">
        <f>_xlfn.XLOOKUP(F1758,Kustannuspaikat!$C$3:$C$13,Kustannuspaikat!$D$3:$D$13,"Tarkista KP-numero")</f>
        <v>Tampere</v>
      </c>
      <c r="I1758" s="67">
        <v>488</v>
      </c>
      <c r="J1758" s="68"/>
      <c r="K1758" s="66">
        <v>971</v>
      </c>
      <c r="L1758" s="68" t="s">
        <v>207</v>
      </c>
    </row>
    <row r="1759" spans="1:12">
      <c r="A1759" s="63">
        <v>1600</v>
      </c>
      <c r="B1759" s="63" t="s">
        <v>6013</v>
      </c>
      <c r="C1759" s="64" t="s">
        <v>7771</v>
      </c>
      <c r="D1759" s="65">
        <v>43008</v>
      </c>
      <c r="E1759" s="66">
        <v>1</v>
      </c>
      <c r="F1759" s="66">
        <v>13</v>
      </c>
      <c r="G1759" s="66" t="str">
        <f>_xlfn.XLOOKUP(E1759,Kustannuspaikat!$A$3:$A$8,Kustannuspaikat!$B$3:$B$8,"Tarkista KP-numero")</f>
        <v>Kirjanpito</v>
      </c>
      <c r="H1759" s="66" t="str">
        <f>_xlfn.XLOOKUP(F1759,Kustannuspaikat!$C$3:$C$13,Kustannuspaikat!$D$3:$D$13,"Tarkista KP-numero")</f>
        <v>Turku</v>
      </c>
      <c r="I1759" s="67">
        <v>1891</v>
      </c>
      <c r="J1759" s="68"/>
      <c r="K1759" s="66">
        <v>978</v>
      </c>
      <c r="L1759" s="68" t="s">
        <v>206</v>
      </c>
    </row>
    <row r="1760" spans="1:12">
      <c r="A1760" s="63">
        <v>1600</v>
      </c>
      <c r="B1760" s="63" t="s">
        <v>6013</v>
      </c>
      <c r="C1760" s="64" t="s">
        <v>7772</v>
      </c>
      <c r="D1760" s="65">
        <v>43008</v>
      </c>
      <c r="E1760" s="66">
        <v>1</v>
      </c>
      <c r="F1760" s="66">
        <v>12</v>
      </c>
      <c r="G1760" s="66" t="str">
        <f>_xlfn.XLOOKUP(E1760,Kustannuspaikat!$A$3:$A$8,Kustannuspaikat!$B$3:$B$8,"Tarkista KP-numero")</f>
        <v>Kirjanpito</v>
      </c>
      <c r="H1760" s="66" t="str">
        <f>_xlfn.XLOOKUP(F1760,Kustannuspaikat!$C$3:$C$13,Kustannuspaikat!$D$3:$D$13,"Tarkista KP-numero")</f>
        <v>Tampere</v>
      </c>
      <c r="I1760" s="67">
        <v>488</v>
      </c>
      <c r="J1760" s="68"/>
      <c r="K1760" s="66">
        <v>2526</v>
      </c>
      <c r="L1760" s="68" t="s">
        <v>170</v>
      </c>
    </row>
    <row r="1761" spans="1:12">
      <c r="A1761" s="63">
        <v>1600</v>
      </c>
      <c r="B1761" s="63" t="s">
        <v>6013</v>
      </c>
      <c r="C1761" s="64" t="s">
        <v>7773</v>
      </c>
      <c r="D1761" s="65">
        <v>43008</v>
      </c>
      <c r="E1761" s="66">
        <v>1</v>
      </c>
      <c r="F1761" s="66">
        <v>12</v>
      </c>
      <c r="G1761" s="66" t="str">
        <f>_xlfn.XLOOKUP(E1761,Kustannuspaikat!$A$3:$A$8,Kustannuspaikat!$B$3:$B$8,"Tarkista KP-numero")</f>
        <v>Kirjanpito</v>
      </c>
      <c r="H1761" s="66" t="str">
        <f>_xlfn.XLOOKUP(F1761,Kustannuspaikat!$C$3:$C$13,Kustannuspaikat!$D$3:$D$13,"Tarkista KP-numero")</f>
        <v>Tampere</v>
      </c>
      <c r="I1761" s="67">
        <v>244</v>
      </c>
      <c r="J1761" s="68"/>
      <c r="K1761" s="66">
        <v>2526</v>
      </c>
      <c r="L1761" s="68" t="s">
        <v>170</v>
      </c>
    </row>
    <row r="1762" spans="1:12">
      <c r="A1762" s="63">
        <v>1600</v>
      </c>
      <c r="B1762" s="63" t="s">
        <v>6013</v>
      </c>
      <c r="C1762" s="64" t="s">
        <v>7774</v>
      </c>
      <c r="D1762" s="65">
        <v>43008</v>
      </c>
      <c r="E1762" s="66">
        <v>1</v>
      </c>
      <c r="F1762" s="66">
        <v>11</v>
      </c>
      <c r="G1762" s="66" t="str">
        <f>_xlfn.XLOOKUP(E1762,Kustannuspaikat!$A$3:$A$8,Kustannuspaikat!$B$3:$B$8,"Tarkista KP-numero")</f>
        <v>Kirjanpito</v>
      </c>
      <c r="H1762" s="66" t="str">
        <f>_xlfn.XLOOKUP(F1762,Kustannuspaikat!$C$3:$C$13,Kustannuspaikat!$D$3:$D$13,"Tarkista KP-numero")</f>
        <v>Helsinki</v>
      </c>
      <c r="I1762" s="67">
        <v>2931.05</v>
      </c>
      <c r="J1762" s="68"/>
      <c r="K1762" s="66">
        <v>2894</v>
      </c>
      <c r="L1762" s="68" t="s">
        <v>160</v>
      </c>
    </row>
    <row r="1763" spans="1:12">
      <c r="A1763" s="63">
        <v>1600</v>
      </c>
      <c r="B1763" s="63" t="s">
        <v>6013</v>
      </c>
      <c r="C1763" s="64" t="s">
        <v>7775</v>
      </c>
      <c r="D1763" s="65">
        <v>43008</v>
      </c>
      <c r="E1763" s="66">
        <v>1</v>
      </c>
      <c r="F1763" s="66">
        <v>12</v>
      </c>
      <c r="G1763" s="66" t="str">
        <f>_xlfn.XLOOKUP(E1763,Kustannuspaikat!$A$3:$A$8,Kustannuspaikat!$B$3:$B$8,"Tarkista KP-numero")</f>
        <v>Kirjanpito</v>
      </c>
      <c r="H1763" s="66" t="str">
        <f>_xlfn.XLOOKUP(F1763,Kustannuspaikat!$C$3:$C$13,Kustannuspaikat!$D$3:$D$13,"Tarkista KP-numero")</f>
        <v>Tampere</v>
      </c>
      <c r="I1763" s="67">
        <v>1622.6</v>
      </c>
      <c r="J1763" s="68"/>
      <c r="K1763" s="66">
        <v>1126</v>
      </c>
      <c r="L1763" s="68" t="s">
        <v>201</v>
      </c>
    </row>
    <row r="1764" spans="1:12">
      <c r="A1764" s="63">
        <v>1600</v>
      </c>
      <c r="B1764" s="63" t="s">
        <v>6013</v>
      </c>
      <c r="C1764" s="64" t="s">
        <v>7776</v>
      </c>
      <c r="D1764" s="65">
        <v>43008</v>
      </c>
      <c r="E1764" s="66">
        <v>2</v>
      </c>
      <c r="F1764" s="66">
        <v>21</v>
      </c>
      <c r="G1764" s="66" t="str">
        <f>_xlfn.XLOOKUP(E1764,Kustannuspaikat!$A$3:$A$8,Kustannuspaikat!$B$3:$B$8,"Tarkista KP-numero")</f>
        <v>Konsultointi</v>
      </c>
      <c r="H1764" s="66" t="str">
        <f>_xlfn.XLOOKUP(F1764,Kustannuspaikat!$C$3:$C$13,Kustannuspaikat!$D$3:$D$13,"Tarkista KP-numero")</f>
        <v>Helsinki</v>
      </c>
      <c r="I1764" s="67">
        <v>1146.8</v>
      </c>
      <c r="J1764" s="68"/>
      <c r="K1764" s="66">
        <v>1126</v>
      </c>
      <c r="L1764" s="68" t="s">
        <v>201</v>
      </c>
    </row>
    <row r="1765" spans="1:12">
      <c r="A1765" s="63">
        <v>1600</v>
      </c>
      <c r="B1765" s="63" t="s">
        <v>6013</v>
      </c>
      <c r="C1765" s="64" t="s">
        <v>7777</v>
      </c>
      <c r="D1765" s="65">
        <v>43008</v>
      </c>
      <c r="E1765" s="66">
        <v>3</v>
      </c>
      <c r="F1765" s="68"/>
      <c r="G1765" s="66" t="str">
        <f>_xlfn.XLOOKUP(E1765,Kustannuspaikat!$A$3:$A$8,Kustannuspaikat!$B$3:$B$8,"Tarkista KP-numero")</f>
        <v>Seminaarit</v>
      </c>
      <c r="H1765" s="66" t="str">
        <f>_xlfn.XLOOKUP(F1765,Kustannuspaikat!$C$3:$C$13,Kustannuspaikat!$D$3:$D$13,"Tarkista KP-numero")</f>
        <v>Tarkista KP-numero</v>
      </c>
      <c r="I1765" s="67">
        <v>219.6</v>
      </c>
      <c r="J1765" s="68"/>
      <c r="K1765" s="66">
        <v>1511</v>
      </c>
      <c r="L1765" s="68" t="s">
        <v>194</v>
      </c>
    </row>
    <row r="1766" spans="1:12">
      <c r="A1766" s="63">
        <v>1600</v>
      </c>
      <c r="B1766" s="63" t="s">
        <v>6013</v>
      </c>
      <c r="C1766" s="64" t="s">
        <v>7778</v>
      </c>
      <c r="D1766" s="65">
        <v>43008</v>
      </c>
      <c r="E1766" s="66">
        <v>1</v>
      </c>
      <c r="F1766" s="66">
        <v>11</v>
      </c>
      <c r="G1766" s="66" t="str">
        <f>_xlfn.XLOOKUP(E1766,Kustannuspaikat!$A$3:$A$8,Kustannuspaikat!$B$3:$B$8,"Tarkista KP-numero")</f>
        <v>Kirjanpito</v>
      </c>
      <c r="H1766" s="66" t="str">
        <f>_xlfn.XLOOKUP(F1766,Kustannuspaikat!$C$3:$C$13,Kustannuspaikat!$D$3:$D$13,"Tarkista KP-numero")</f>
        <v>Helsinki</v>
      </c>
      <c r="I1766" s="67">
        <v>10628.64</v>
      </c>
      <c r="J1766" s="68"/>
      <c r="K1766" s="66">
        <v>1511</v>
      </c>
      <c r="L1766" s="68" t="s">
        <v>194</v>
      </c>
    </row>
    <row r="1767" spans="1:12">
      <c r="A1767" s="63">
        <v>1600</v>
      </c>
      <c r="B1767" s="63" t="s">
        <v>6013</v>
      </c>
      <c r="C1767" s="64" t="s">
        <v>7779</v>
      </c>
      <c r="D1767" s="65">
        <v>43008</v>
      </c>
      <c r="E1767" s="66">
        <v>1</v>
      </c>
      <c r="F1767" s="66">
        <v>12</v>
      </c>
      <c r="G1767" s="66" t="str">
        <f>_xlfn.XLOOKUP(E1767,Kustannuspaikat!$A$3:$A$8,Kustannuspaikat!$B$3:$B$8,"Tarkista KP-numero")</f>
        <v>Kirjanpito</v>
      </c>
      <c r="H1767" s="66" t="str">
        <f>_xlfn.XLOOKUP(F1767,Kustannuspaikat!$C$3:$C$13,Kustannuspaikat!$D$3:$D$13,"Tarkista KP-numero")</f>
        <v>Tampere</v>
      </c>
      <c r="I1767" s="67">
        <v>1298.08</v>
      </c>
      <c r="J1767" s="68"/>
      <c r="K1767" s="66">
        <v>1511</v>
      </c>
      <c r="L1767" s="68" t="s">
        <v>194</v>
      </c>
    </row>
    <row r="1768" spans="1:12">
      <c r="A1768" s="63">
        <v>1600</v>
      </c>
      <c r="B1768" s="63" t="s">
        <v>6013</v>
      </c>
      <c r="C1768" s="64" t="s">
        <v>7780</v>
      </c>
      <c r="D1768" s="65">
        <v>43008</v>
      </c>
      <c r="E1768" s="66">
        <v>3</v>
      </c>
      <c r="F1768" s="68"/>
      <c r="G1768" s="66" t="str">
        <f>_xlfn.XLOOKUP(E1768,Kustannuspaikat!$A$3:$A$8,Kustannuspaikat!$B$3:$B$8,"Tarkista KP-numero")</f>
        <v>Seminaarit</v>
      </c>
      <c r="H1768" s="66" t="str">
        <f>_xlfn.XLOOKUP(F1768,Kustannuspaikat!$C$3:$C$13,Kustannuspaikat!$D$3:$D$13,"Tarkista KP-numero")</f>
        <v>Tarkista KP-numero</v>
      </c>
      <c r="I1768" s="67">
        <v>219.6</v>
      </c>
      <c r="J1768" s="68"/>
      <c r="K1768" s="66">
        <v>346</v>
      </c>
      <c r="L1768" s="68" t="s">
        <v>244</v>
      </c>
    </row>
    <row r="1769" spans="1:12">
      <c r="A1769" s="63">
        <v>1600</v>
      </c>
      <c r="B1769" s="63" t="s">
        <v>6013</v>
      </c>
      <c r="C1769" s="64" t="s">
        <v>7781</v>
      </c>
      <c r="D1769" s="65">
        <v>43008</v>
      </c>
      <c r="E1769" s="66">
        <v>1</v>
      </c>
      <c r="F1769" s="66">
        <v>12</v>
      </c>
      <c r="G1769" s="66" t="str">
        <f>_xlfn.XLOOKUP(E1769,Kustannuspaikat!$A$3:$A$8,Kustannuspaikat!$B$3:$B$8,"Tarkista KP-numero")</f>
        <v>Kirjanpito</v>
      </c>
      <c r="H1769" s="66" t="str">
        <f>_xlfn.XLOOKUP(F1769,Kustannuspaikat!$C$3:$C$13,Kustannuspaikat!$D$3:$D$13,"Tarkista KP-numero")</f>
        <v>Tampere</v>
      </c>
      <c r="I1769" s="67">
        <v>244</v>
      </c>
      <c r="J1769" s="68"/>
      <c r="K1769" s="66">
        <v>133</v>
      </c>
      <c r="L1769" s="68" t="s">
        <v>269</v>
      </c>
    </row>
    <row r="1770" spans="1:12">
      <c r="A1770" s="63">
        <v>1600</v>
      </c>
      <c r="B1770" s="63" t="s">
        <v>6013</v>
      </c>
      <c r="C1770" s="64" t="s">
        <v>7782</v>
      </c>
      <c r="D1770" s="65">
        <v>43008</v>
      </c>
      <c r="E1770" s="66">
        <v>1</v>
      </c>
      <c r="F1770" s="66">
        <v>12</v>
      </c>
      <c r="G1770" s="66" t="str">
        <f>_xlfn.XLOOKUP(E1770,Kustannuspaikat!$A$3:$A$8,Kustannuspaikat!$B$3:$B$8,"Tarkista KP-numero")</f>
        <v>Kirjanpito</v>
      </c>
      <c r="H1770" s="66" t="str">
        <f>_xlfn.XLOOKUP(F1770,Kustannuspaikat!$C$3:$C$13,Kustannuspaikat!$D$3:$D$13,"Tarkista KP-numero")</f>
        <v>Tampere</v>
      </c>
      <c r="I1770" s="67">
        <v>1135.82</v>
      </c>
      <c r="J1770" s="68"/>
      <c r="K1770" s="66">
        <v>133</v>
      </c>
      <c r="L1770" s="68" t="s">
        <v>269</v>
      </c>
    </row>
    <row r="1771" spans="1:12">
      <c r="A1771" s="63">
        <v>1600</v>
      </c>
      <c r="B1771" s="63" t="s">
        <v>6013</v>
      </c>
      <c r="C1771" s="64" t="s">
        <v>7783</v>
      </c>
      <c r="D1771" s="65">
        <v>43008</v>
      </c>
      <c r="E1771" s="66">
        <v>3</v>
      </c>
      <c r="F1771" s="68"/>
      <c r="G1771" s="66" t="str">
        <f>_xlfn.XLOOKUP(E1771,Kustannuspaikat!$A$3:$A$8,Kustannuspaikat!$B$3:$B$8,"Tarkista KP-numero")</f>
        <v>Seminaarit</v>
      </c>
      <c r="H1771" s="66" t="str">
        <f>_xlfn.XLOOKUP(F1771,Kustannuspaikat!$C$3:$C$13,Kustannuspaikat!$D$3:$D$13,"Tarkista KP-numero")</f>
        <v>Tarkista KP-numero</v>
      </c>
      <c r="I1771" s="67">
        <v>73.2</v>
      </c>
      <c r="J1771" s="68"/>
      <c r="K1771" s="66">
        <v>103</v>
      </c>
      <c r="L1771" s="68" t="s">
        <v>277</v>
      </c>
    </row>
    <row r="1772" spans="1:12">
      <c r="A1772" s="63">
        <v>1600</v>
      </c>
      <c r="B1772" s="63" t="s">
        <v>6013</v>
      </c>
      <c r="C1772" s="64" t="s">
        <v>7784</v>
      </c>
      <c r="D1772" s="65">
        <v>43008</v>
      </c>
      <c r="E1772" s="66">
        <v>2</v>
      </c>
      <c r="F1772" s="66">
        <v>21</v>
      </c>
      <c r="G1772" s="66" t="str">
        <f>_xlfn.XLOOKUP(E1772,Kustannuspaikat!$A$3:$A$8,Kustannuspaikat!$B$3:$B$8,"Tarkista KP-numero")</f>
        <v>Konsultointi</v>
      </c>
      <c r="H1772" s="66" t="str">
        <f>_xlfn.XLOOKUP(F1772,Kustannuspaikat!$C$3:$C$13,Kustannuspaikat!$D$3:$D$13,"Tarkista KP-numero")</f>
        <v>Helsinki</v>
      </c>
      <c r="I1772" s="67">
        <v>2283.84</v>
      </c>
      <c r="J1772" s="68"/>
      <c r="K1772" s="66">
        <v>2803</v>
      </c>
      <c r="L1772" s="68" t="s">
        <v>163</v>
      </c>
    </row>
    <row r="1773" spans="1:12">
      <c r="A1773" s="63">
        <v>1600</v>
      </c>
      <c r="B1773" s="63" t="s">
        <v>6013</v>
      </c>
      <c r="C1773" s="64" t="s">
        <v>7785</v>
      </c>
      <c r="D1773" s="65">
        <v>43008</v>
      </c>
      <c r="E1773" s="66">
        <v>2</v>
      </c>
      <c r="F1773" s="66">
        <v>21</v>
      </c>
      <c r="G1773" s="66" t="str">
        <f>_xlfn.XLOOKUP(E1773,Kustannuspaikat!$A$3:$A$8,Kustannuspaikat!$B$3:$B$8,"Tarkista KP-numero")</f>
        <v>Konsultointi</v>
      </c>
      <c r="H1773" s="66" t="str">
        <f>_xlfn.XLOOKUP(F1773,Kustannuspaikat!$C$3:$C$13,Kustannuspaikat!$D$3:$D$13,"Tarkista KP-numero")</f>
        <v>Helsinki</v>
      </c>
      <c r="I1773" s="67">
        <v>3056.74</v>
      </c>
      <c r="J1773" s="68"/>
      <c r="K1773" s="66">
        <v>2803</v>
      </c>
      <c r="L1773" s="68" t="s">
        <v>163</v>
      </c>
    </row>
    <row r="1774" spans="1:12">
      <c r="A1774" s="63">
        <v>1600</v>
      </c>
      <c r="B1774" s="63" t="s">
        <v>6013</v>
      </c>
      <c r="C1774" s="64" t="s">
        <v>7786</v>
      </c>
      <c r="D1774" s="65">
        <v>43008</v>
      </c>
      <c r="E1774" s="66">
        <v>1</v>
      </c>
      <c r="F1774" s="66">
        <v>12</v>
      </c>
      <c r="G1774" s="66" t="str">
        <f>_xlfn.XLOOKUP(E1774,Kustannuspaikat!$A$3:$A$8,Kustannuspaikat!$B$3:$B$8,"Tarkista KP-numero")</f>
        <v>Kirjanpito</v>
      </c>
      <c r="H1774" s="66" t="str">
        <f>_xlfn.XLOOKUP(F1774,Kustannuspaikat!$C$3:$C$13,Kustannuspaikat!$D$3:$D$13,"Tarkista KP-numero")</f>
        <v>Tampere</v>
      </c>
      <c r="I1774" s="67">
        <v>488</v>
      </c>
      <c r="J1774" s="68"/>
      <c r="K1774" s="66">
        <v>2803</v>
      </c>
      <c r="L1774" s="68" t="s">
        <v>163</v>
      </c>
    </row>
    <row r="1775" spans="1:12">
      <c r="A1775" s="63">
        <v>1600</v>
      </c>
      <c r="B1775" s="63" t="s">
        <v>6013</v>
      </c>
      <c r="C1775" s="64" t="s">
        <v>7787</v>
      </c>
      <c r="D1775" s="65">
        <v>43008</v>
      </c>
      <c r="E1775" s="66">
        <v>1</v>
      </c>
      <c r="F1775" s="66">
        <v>12</v>
      </c>
      <c r="G1775" s="66" t="str">
        <f>_xlfn.XLOOKUP(E1775,Kustannuspaikat!$A$3:$A$8,Kustannuspaikat!$B$3:$B$8,"Tarkista KP-numero")</f>
        <v>Kirjanpito</v>
      </c>
      <c r="H1775" s="66" t="str">
        <f>_xlfn.XLOOKUP(F1775,Kustannuspaikat!$C$3:$C$13,Kustannuspaikat!$D$3:$D$13,"Tarkista KP-numero")</f>
        <v>Tampere</v>
      </c>
      <c r="I1775" s="67">
        <v>244</v>
      </c>
      <c r="J1775" s="68"/>
      <c r="K1775" s="66">
        <v>2803</v>
      </c>
      <c r="L1775" s="68" t="s">
        <v>163</v>
      </c>
    </row>
    <row r="1776" spans="1:12">
      <c r="A1776" s="63">
        <v>1600</v>
      </c>
      <c r="B1776" s="63" t="s">
        <v>6013</v>
      </c>
      <c r="C1776" s="64" t="s">
        <v>7788</v>
      </c>
      <c r="D1776" s="65">
        <v>43008</v>
      </c>
      <c r="E1776" s="66">
        <v>1</v>
      </c>
      <c r="F1776" s="66">
        <v>12</v>
      </c>
      <c r="G1776" s="66" t="str">
        <f>_xlfn.XLOOKUP(E1776,Kustannuspaikat!$A$3:$A$8,Kustannuspaikat!$B$3:$B$8,"Tarkista KP-numero")</f>
        <v>Kirjanpito</v>
      </c>
      <c r="H1776" s="66" t="str">
        <f>_xlfn.XLOOKUP(F1776,Kustannuspaikat!$C$3:$C$13,Kustannuspaikat!$D$3:$D$13,"Tarkista KP-numero")</f>
        <v>Tampere</v>
      </c>
      <c r="I1776" s="67">
        <v>488</v>
      </c>
      <c r="J1776" s="68"/>
      <c r="K1776" s="66">
        <v>2803</v>
      </c>
      <c r="L1776" s="68" t="s">
        <v>163</v>
      </c>
    </row>
    <row r="1777" spans="1:12">
      <c r="A1777" s="63">
        <v>1600</v>
      </c>
      <c r="B1777" s="63" t="s">
        <v>6013</v>
      </c>
      <c r="C1777" s="64" t="s">
        <v>7789</v>
      </c>
      <c r="D1777" s="65">
        <v>43008</v>
      </c>
      <c r="E1777" s="66">
        <v>1</v>
      </c>
      <c r="F1777" s="66">
        <v>12</v>
      </c>
      <c r="G1777" s="66" t="str">
        <f>_xlfn.XLOOKUP(E1777,Kustannuspaikat!$A$3:$A$8,Kustannuspaikat!$B$3:$B$8,"Tarkista KP-numero")</f>
        <v>Kirjanpito</v>
      </c>
      <c r="H1777" s="66" t="str">
        <f>_xlfn.XLOOKUP(F1777,Kustannuspaikat!$C$3:$C$13,Kustannuspaikat!$D$3:$D$13,"Tarkista KP-numero")</f>
        <v>Tampere</v>
      </c>
      <c r="I1777" s="67">
        <v>1281</v>
      </c>
      <c r="J1777" s="68"/>
      <c r="K1777" s="66">
        <v>2628</v>
      </c>
      <c r="L1777" s="68" t="s">
        <v>167</v>
      </c>
    </row>
    <row r="1778" spans="1:12">
      <c r="A1778" s="63">
        <v>1600</v>
      </c>
      <c r="B1778" s="63" t="s">
        <v>6013</v>
      </c>
      <c r="C1778" s="64" t="s">
        <v>7790</v>
      </c>
      <c r="D1778" s="65">
        <v>43008</v>
      </c>
      <c r="E1778" s="66">
        <v>3</v>
      </c>
      <c r="F1778" s="68"/>
      <c r="G1778" s="66" t="str">
        <f>_xlfn.XLOOKUP(E1778,Kustannuspaikat!$A$3:$A$8,Kustannuspaikat!$B$3:$B$8,"Tarkista KP-numero")</f>
        <v>Seminaarit</v>
      </c>
      <c r="H1778" s="66" t="str">
        <f>_xlfn.XLOOKUP(F1778,Kustannuspaikat!$C$3:$C$13,Kustannuspaikat!$D$3:$D$13,"Tarkista KP-numero")</f>
        <v>Tarkista KP-numero</v>
      </c>
      <c r="I1778" s="67">
        <v>219.6</v>
      </c>
      <c r="J1778" s="68"/>
      <c r="K1778" s="66">
        <v>3107</v>
      </c>
      <c r="L1778" s="68" t="s">
        <v>151</v>
      </c>
    </row>
    <row r="1779" spans="1:12">
      <c r="A1779" s="63">
        <v>1600</v>
      </c>
      <c r="B1779" s="63" t="s">
        <v>6013</v>
      </c>
      <c r="C1779" s="64" t="s">
        <v>7791</v>
      </c>
      <c r="D1779" s="65">
        <v>43008</v>
      </c>
      <c r="E1779" s="66">
        <v>1</v>
      </c>
      <c r="F1779" s="66">
        <v>12</v>
      </c>
      <c r="G1779" s="66" t="str">
        <f>_xlfn.XLOOKUP(E1779,Kustannuspaikat!$A$3:$A$8,Kustannuspaikat!$B$3:$B$8,"Tarkista KP-numero")</f>
        <v>Kirjanpito</v>
      </c>
      <c r="H1779" s="66" t="str">
        <f>_xlfn.XLOOKUP(F1779,Kustannuspaikat!$C$3:$C$13,Kustannuspaikat!$D$3:$D$13,"Tarkista KP-numero")</f>
        <v>Tampere</v>
      </c>
      <c r="I1779" s="67">
        <v>677.1</v>
      </c>
      <c r="J1779" s="68"/>
      <c r="K1779" s="66">
        <v>3107</v>
      </c>
      <c r="L1779" s="68" t="s">
        <v>151</v>
      </c>
    </row>
    <row r="1780" spans="1:12">
      <c r="A1780" s="63">
        <v>1600</v>
      </c>
      <c r="B1780" s="63" t="s">
        <v>6013</v>
      </c>
      <c r="C1780" s="64" t="s">
        <v>7792</v>
      </c>
      <c r="D1780" s="65">
        <v>43008</v>
      </c>
      <c r="E1780" s="66">
        <v>1</v>
      </c>
      <c r="F1780" s="66">
        <v>12</v>
      </c>
      <c r="G1780" s="66" t="str">
        <f>_xlfn.XLOOKUP(E1780,Kustannuspaikat!$A$3:$A$8,Kustannuspaikat!$B$3:$B$8,"Tarkista KP-numero")</f>
        <v>Kirjanpito</v>
      </c>
      <c r="H1780" s="66" t="str">
        <f>_xlfn.XLOOKUP(F1780,Kustannuspaikat!$C$3:$C$13,Kustannuspaikat!$D$3:$D$13,"Tarkista KP-numero")</f>
        <v>Tampere</v>
      </c>
      <c r="I1780" s="67">
        <v>488</v>
      </c>
      <c r="J1780" s="68"/>
      <c r="K1780" s="66">
        <v>2457</v>
      </c>
      <c r="L1780" s="68" t="s">
        <v>173</v>
      </c>
    </row>
    <row r="1781" spans="1:12">
      <c r="A1781" s="63">
        <v>1600</v>
      </c>
      <c r="B1781" s="63" t="s">
        <v>6013</v>
      </c>
      <c r="C1781" s="64" t="s">
        <v>7793</v>
      </c>
      <c r="D1781" s="65">
        <v>43008</v>
      </c>
      <c r="E1781" s="66">
        <v>1</v>
      </c>
      <c r="F1781" s="66">
        <v>12</v>
      </c>
      <c r="G1781" s="66" t="str">
        <f>_xlfn.XLOOKUP(E1781,Kustannuspaikat!$A$3:$A$8,Kustannuspaikat!$B$3:$B$8,"Tarkista KP-numero")</f>
        <v>Kirjanpito</v>
      </c>
      <c r="H1781" s="66" t="str">
        <f>_xlfn.XLOOKUP(F1781,Kustannuspaikat!$C$3:$C$13,Kustannuspaikat!$D$3:$D$13,"Tarkista KP-numero")</f>
        <v>Tampere</v>
      </c>
      <c r="I1781" s="67">
        <v>244</v>
      </c>
      <c r="J1781" s="68"/>
      <c r="K1781" s="66">
        <v>2457</v>
      </c>
      <c r="L1781" s="68" t="s">
        <v>173</v>
      </c>
    </row>
    <row r="1782" spans="1:12">
      <c r="A1782" s="63">
        <v>1600</v>
      </c>
      <c r="B1782" s="63" t="s">
        <v>6013</v>
      </c>
      <c r="C1782" s="64" t="s">
        <v>7794</v>
      </c>
      <c r="D1782" s="65">
        <v>43008</v>
      </c>
      <c r="E1782" s="66">
        <v>1</v>
      </c>
      <c r="F1782" s="66">
        <v>12</v>
      </c>
      <c r="G1782" s="66" t="str">
        <f>_xlfn.XLOOKUP(E1782,Kustannuspaikat!$A$3:$A$8,Kustannuspaikat!$B$3:$B$8,"Tarkista KP-numero")</f>
        <v>Kirjanpito</v>
      </c>
      <c r="H1782" s="66" t="str">
        <f>_xlfn.XLOOKUP(F1782,Kustannuspaikat!$C$3:$C$13,Kustannuspaikat!$D$3:$D$13,"Tarkista KP-numero")</f>
        <v>Tampere</v>
      </c>
      <c r="I1782" s="67">
        <v>488</v>
      </c>
      <c r="J1782" s="68"/>
      <c r="K1782" s="66">
        <v>2457</v>
      </c>
      <c r="L1782" s="68" t="s">
        <v>173</v>
      </c>
    </row>
    <row r="1783" spans="1:12">
      <c r="A1783" s="63">
        <v>1600</v>
      </c>
      <c r="B1783" s="63" t="s">
        <v>6013</v>
      </c>
      <c r="C1783" s="64" t="s">
        <v>7795</v>
      </c>
      <c r="D1783" s="65">
        <v>43008</v>
      </c>
      <c r="E1783" s="66">
        <v>1</v>
      </c>
      <c r="F1783" s="66">
        <v>12</v>
      </c>
      <c r="G1783" s="66" t="str">
        <f>_xlfn.XLOOKUP(E1783,Kustannuspaikat!$A$3:$A$8,Kustannuspaikat!$B$3:$B$8,"Tarkista KP-numero")</f>
        <v>Kirjanpito</v>
      </c>
      <c r="H1783" s="66" t="str">
        <f>_xlfn.XLOOKUP(F1783,Kustannuspaikat!$C$3:$C$13,Kustannuspaikat!$D$3:$D$13,"Tarkista KP-numero")</f>
        <v>Tampere</v>
      </c>
      <c r="I1783" s="67">
        <v>488</v>
      </c>
      <c r="J1783" s="68"/>
      <c r="K1783" s="66">
        <v>2457</v>
      </c>
      <c r="L1783" s="68" t="s">
        <v>173</v>
      </c>
    </row>
    <row r="1784" spans="1:12">
      <c r="A1784" s="63">
        <v>1600</v>
      </c>
      <c r="B1784" s="63" t="s">
        <v>6013</v>
      </c>
      <c r="C1784" s="64" t="s">
        <v>7796</v>
      </c>
      <c r="D1784" s="65">
        <v>43008</v>
      </c>
      <c r="E1784" s="66">
        <v>1</v>
      </c>
      <c r="F1784" s="66">
        <v>12</v>
      </c>
      <c r="G1784" s="66" t="str">
        <f>_xlfn.XLOOKUP(E1784,Kustannuspaikat!$A$3:$A$8,Kustannuspaikat!$B$3:$B$8,"Tarkista KP-numero")</f>
        <v>Kirjanpito</v>
      </c>
      <c r="H1784" s="66" t="str">
        <f>_xlfn.XLOOKUP(F1784,Kustannuspaikat!$C$3:$C$13,Kustannuspaikat!$D$3:$D$13,"Tarkista KP-numero")</f>
        <v>Tampere</v>
      </c>
      <c r="I1784" s="67">
        <v>244</v>
      </c>
      <c r="J1784" s="68"/>
      <c r="K1784" s="66">
        <v>2457</v>
      </c>
      <c r="L1784" s="68" t="s">
        <v>173</v>
      </c>
    </row>
    <row r="1785" spans="1:12">
      <c r="A1785" s="63">
        <v>1600</v>
      </c>
      <c r="B1785" s="63" t="s">
        <v>6013</v>
      </c>
      <c r="C1785" s="64" t="s">
        <v>7797</v>
      </c>
      <c r="D1785" s="65">
        <v>43008</v>
      </c>
      <c r="E1785" s="66">
        <v>1</v>
      </c>
      <c r="F1785" s="66">
        <v>12</v>
      </c>
      <c r="G1785" s="66" t="str">
        <f>_xlfn.XLOOKUP(E1785,Kustannuspaikat!$A$3:$A$8,Kustannuspaikat!$B$3:$B$8,"Tarkista KP-numero")</f>
        <v>Kirjanpito</v>
      </c>
      <c r="H1785" s="66" t="str">
        <f>_xlfn.XLOOKUP(F1785,Kustannuspaikat!$C$3:$C$13,Kustannuspaikat!$D$3:$D$13,"Tarkista KP-numero")</f>
        <v>Tampere</v>
      </c>
      <c r="I1785" s="67">
        <v>488</v>
      </c>
      <c r="J1785" s="68"/>
      <c r="K1785" s="66">
        <v>2457</v>
      </c>
      <c r="L1785" s="68" t="s">
        <v>173</v>
      </c>
    </row>
    <row r="1786" spans="1:12">
      <c r="A1786" s="63">
        <v>1600</v>
      </c>
      <c r="B1786" s="63" t="s">
        <v>6013</v>
      </c>
      <c r="C1786" s="64" t="s">
        <v>7798</v>
      </c>
      <c r="D1786" s="65">
        <v>43008</v>
      </c>
      <c r="E1786" s="66">
        <v>1</v>
      </c>
      <c r="F1786" s="66">
        <v>12</v>
      </c>
      <c r="G1786" s="66" t="str">
        <f>_xlfn.XLOOKUP(E1786,Kustannuspaikat!$A$3:$A$8,Kustannuspaikat!$B$3:$B$8,"Tarkista KP-numero")</f>
        <v>Kirjanpito</v>
      </c>
      <c r="H1786" s="66" t="str">
        <f>_xlfn.XLOOKUP(F1786,Kustannuspaikat!$C$3:$C$13,Kustannuspaikat!$D$3:$D$13,"Tarkista KP-numero")</f>
        <v>Tampere</v>
      </c>
      <c r="I1786" s="67">
        <v>1135.82</v>
      </c>
      <c r="J1786" s="68"/>
      <c r="K1786" s="66">
        <v>756</v>
      </c>
      <c r="L1786" s="68" t="s">
        <v>217</v>
      </c>
    </row>
    <row r="1787" spans="1:12">
      <c r="A1787" s="63">
        <v>1600</v>
      </c>
      <c r="B1787" s="63" t="s">
        <v>6013</v>
      </c>
      <c r="C1787" s="64" t="s">
        <v>7799</v>
      </c>
      <c r="D1787" s="65">
        <v>43008</v>
      </c>
      <c r="E1787" s="66">
        <v>1</v>
      </c>
      <c r="F1787" s="66">
        <v>12</v>
      </c>
      <c r="G1787" s="66" t="str">
        <f>_xlfn.XLOOKUP(E1787,Kustannuspaikat!$A$3:$A$8,Kustannuspaikat!$B$3:$B$8,"Tarkista KP-numero")</f>
        <v>Kirjanpito</v>
      </c>
      <c r="H1787" s="66" t="str">
        <f>_xlfn.XLOOKUP(F1787,Kustannuspaikat!$C$3:$C$13,Kustannuspaikat!$D$3:$D$13,"Tarkista KP-numero")</f>
        <v>Tampere</v>
      </c>
      <c r="I1787" s="67">
        <v>1217.56</v>
      </c>
      <c r="J1787" s="68"/>
      <c r="K1787" s="66">
        <v>756</v>
      </c>
      <c r="L1787" s="68" t="s">
        <v>217</v>
      </c>
    </row>
    <row r="1788" spans="1:12">
      <c r="A1788" s="63">
        <v>1600</v>
      </c>
      <c r="B1788" s="63" t="s">
        <v>6013</v>
      </c>
      <c r="C1788" s="64" t="s">
        <v>7800</v>
      </c>
      <c r="D1788" s="65">
        <v>43008</v>
      </c>
      <c r="E1788" s="66">
        <v>1</v>
      </c>
      <c r="F1788" s="66">
        <v>12</v>
      </c>
      <c r="G1788" s="66" t="str">
        <f>_xlfn.XLOOKUP(E1788,Kustannuspaikat!$A$3:$A$8,Kustannuspaikat!$B$3:$B$8,"Tarkista KP-numero")</f>
        <v>Kirjanpito</v>
      </c>
      <c r="H1788" s="66" t="str">
        <f>_xlfn.XLOOKUP(F1788,Kustannuspaikat!$C$3:$C$13,Kustannuspaikat!$D$3:$D$13,"Tarkista KP-numero")</f>
        <v>Tampere</v>
      </c>
      <c r="I1788" s="67">
        <v>1217.56</v>
      </c>
      <c r="J1788" s="68"/>
      <c r="K1788" s="66">
        <v>756</v>
      </c>
      <c r="L1788" s="68" t="s">
        <v>217</v>
      </c>
    </row>
    <row r="1789" spans="1:12">
      <c r="A1789" s="63">
        <v>1600</v>
      </c>
      <c r="B1789" s="63" t="s">
        <v>6013</v>
      </c>
      <c r="C1789" s="64" t="s">
        <v>7801</v>
      </c>
      <c r="D1789" s="65">
        <v>43008</v>
      </c>
      <c r="E1789" s="66">
        <v>1</v>
      </c>
      <c r="F1789" s="66">
        <v>12</v>
      </c>
      <c r="G1789" s="66" t="str">
        <f>_xlfn.XLOOKUP(E1789,Kustannuspaikat!$A$3:$A$8,Kustannuspaikat!$B$3:$B$8,"Tarkista KP-numero")</f>
        <v>Kirjanpito</v>
      </c>
      <c r="H1789" s="66" t="str">
        <f>_xlfn.XLOOKUP(F1789,Kustannuspaikat!$C$3:$C$13,Kustannuspaikat!$D$3:$D$13,"Tarkista KP-numero")</f>
        <v>Tampere</v>
      </c>
      <c r="I1789" s="67">
        <v>1135.82</v>
      </c>
      <c r="J1789" s="68"/>
      <c r="K1789" s="66">
        <v>811</v>
      </c>
      <c r="L1789" s="68" t="s">
        <v>214</v>
      </c>
    </row>
    <row r="1790" spans="1:12">
      <c r="A1790" s="63">
        <v>1600</v>
      </c>
      <c r="B1790" s="63" t="s">
        <v>6013</v>
      </c>
      <c r="C1790" s="64" t="s">
        <v>7802</v>
      </c>
      <c r="D1790" s="65">
        <v>43008</v>
      </c>
      <c r="E1790" s="66">
        <v>1</v>
      </c>
      <c r="F1790" s="66">
        <v>12</v>
      </c>
      <c r="G1790" s="66" t="str">
        <f>_xlfn.XLOOKUP(E1790,Kustannuspaikat!$A$3:$A$8,Kustannuspaikat!$B$3:$B$8,"Tarkista KP-numero")</f>
        <v>Kirjanpito</v>
      </c>
      <c r="H1790" s="66" t="str">
        <f>_xlfn.XLOOKUP(F1790,Kustannuspaikat!$C$3:$C$13,Kustannuspaikat!$D$3:$D$13,"Tarkista KP-numero")</f>
        <v>Tampere</v>
      </c>
      <c r="I1790" s="67">
        <v>1622.6</v>
      </c>
      <c r="J1790" s="68"/>
      <c r="K1790" s="66">
        <v>1391</v>
      </c>
      <c r="L1790" s="68" t="s">
        <v>196</v>
      </c>
    </row>
    <row r="1791" spans="1:12">
      <c r="A1791" s="63">
        <v>1600</v>
      </c>
      <c r="B1791" s="63" t="s">
        <v>6013</v>
      </c>
      <c r="C1791" s="64" t="s">
        <v>7803</v>
      </c>
      <c r="D1791" s="65">
        <v>43008</v>
      </c>
      <c r="E1791" s="66">
        <v>1</v>
      </c>
      <c r="F1791" s="66">
        <v>11</v>
      </c>
      <c r="G1791" s="66" t="str">
        <f>_xlfn.XLOOKUP(E1791,Kustannuspaikat!$A$3:$A$8,Kustannuspaikat!$B$3:$B$8,"Tarkista KP-numero")</f>
        <v>Kirjanpito</v>
      </c>
      <c r="H1791" s="66" t="str">
        <f>_xlfn.XLOOKUP(F1791,Kustannuspaikat!$C$3:$C$13,Kustannuspaikat!$D$3:$D$13,"Tarkista KP-numero")</f>
        <v>Helsinki</v>
      </c>
      <c r="I1791" s="67">
        <v>3708.8</v>
      </c>
      <c r="J1791" s="68"/>
      <c r="K1791" s="66">
        <v>2432</v>
      </c>
      <c r="L1791" s="68" t="s">
        <v>176</v>
      </c>
    </row>
    <row r="1792" spans="1:12">
      <c r="A1792" s="63">
        <v>1600</v>
      </c>
      <c r="B1792" s="63" t="s">
        <v>6013</v>
      </c>
      <c r="C1792" s="64" t="s">
        <v>7804</v>
      </c>
      <c r="D1792" s="65">
        <v>43008</v>
      </c>
      <c r="E1792" s="66">
        <v>1</v>
      </c>
      <c r="F1792" s="66">
        <v>11</v>
      </c>
      <c r="G1792" s="66" t="str">
        <f>_xlfn.XLOOKUP(E1792,Kustannuspaikat!$A$3:$A$8,Kustannuspaikat!$B$3:$B$8,"Tarkista KP-numero")</f>
        <v>Kirjanpito</v>
      </c>
      <c r="H1792" s="66" t="str">
        <f>_xlfn.XLOOKUP(F1792,Kustannuspaikat!$C$3:$C$13,Kustannuspaikat!$D$3:$D$13,"Tarkista KP-numero")</f>
        <v>Helsinki</v>
      </c>
      <c r="I1792" s="67">
        <v>3678.3</v>
      </c>
      <c r="J1792" s="68"/>
      <c r="K1792" s="66">
        <v>2432</v>
      </c>
      <c r="L1792" s="68" t="s">
        <v>176</v>
      </c>
    </row>
    <row r="1793" spans="1:12">
      <c r="A1793" s="63">
        <v>1600</v>
      </c>
      <c r="B1793" s="63" t="s">
        <v>6013</v>
      </c>
      <c r="C1793" s="64" t="s">
        <v>7805</v>
      </c>
      <c r="D1793" s="65">
        <v>43008</v>
      </c>
      <c r="E1793" s="66">
        <v>6</v>
      </c>
      <c r="F1793" s="66">
        <v>62</v>
      </c>
      <c r="G1793" s="66" t="str">
        <f>_xlfn.XLOOKUP(E1793,Kustannuspaikat!$A$3:$A$8,Kustannuspaikat!$B$3:$B$8,"Tarkista KP-numero")</f>
        <v>Muut palvelut</v>
      </c>
      <c r="H1793" s="66" t="str">
        <f>_xlfn.XLOOKUP(F1793,Kustannuspaikat!$C$3:$C$13,Kustannuspaikat!$D$3:$D$13,"Tarkista KP-numero")</f>
        <v>Tampere</v>
      </c>
      <c r="I1793" s="67">
        <v>468.48</v>
      </c>
      <c r="J1793" s="68"/>
      <c r="K1793" s="66">
        <v>2178</v>
      </c>
      <c r="L1793" s="68" t="s">
        <v>182</v>
      </c>
    </row>
    <row r="1794" spans="1:12">
      <c r="A1794" s="63">
        <v>1600</v>
      </c>
      <c r="B1794" s="63" t="s">
        <v>6013</v>
      </c>
      <c r="C1794" s="64" t="s">
        <v>7806</v>
      </c>
      <c r="D1794" s="65">
        <v>43008</v>
      </c>
      <c r="E1794" s="66">
        <v>1</v>
      </c>
      <c r="F1794" s="66">
        <v>12</v>
      </c>
      <c r="G1794" s="66" t="str">
        <f>_xlfn.XLOOKUP(E1794,Kustannuspaikat!$A$3:$A$8,Kustannuspaikat!$B$3:$B$8,"Tarkista KP-numero")</f>
        <v>Kirjanpito</v>
      </c>
      <c r="H1794" s="66" t="str">
        <f>_xlfn.XLOOKUP(F1794,Kustannuspaikat!$C$3:$C$13,Kustannuspaikat!$D$3:$D$13,"Tarkista KP-numero")</f>
        <v>Tampere</v>
      </c>
      <c r="I1794" s="67">
        <v>488</v>
      </c>
      <c r="J1794" s="68"/>
      <c r="K1794" s="66">
        <v>1440</v>
      </c>
      <c r="L1794" s="68" t="s">
        <v>195</v>
      </c>
    </row>
    <row r="1795" spans="1:12">
      <c r="A1795" s="63">
        <v>1600</v>
      </c>
      <c r="B1795" s="63" t="s">
        <v>6013</v>
      </c>
      <c r="C1795" s="64" t="s">
        <v>7807</v>
      </c>
      <c r="D1795" s="65">
        <v>43008</v>
      </c>
      <c r="E1795" s="66">
        <v>1</v>
      </c>
      <c r="F1795" s="66">
        <v>12</v>
      </c>
      <c r="G1795" s="66" t="str">
        <f>_xlfn.XLOOKUP(E1795,Kustannuspaikat!$A$3:$A$8,Kustannuspaikat!$B$3:$B$8,"Tarkista KP-numero")</f>
        <v>Kirjanpito</v>
      </c>
      <c r="H1795" s="66" t="str">
        <f>_xlfn.XLOOKUP(F1795,Kustannuspaikat!$C$3:$C$13,Kustannuspaikat!$D$3:$D$13,"Tarkista KP-numero")</f>
        <v>Tampere</v>
      </c>
      <c r="I1795" s="67">
        <v>488</v>
      </c>
      <c r="J1795" s="68"/>
      <c r="K1795" s="66">
        <v>1440</v>
      </c>
      <c r="L1795" s="68" t="s">
        <v>195</v>
      </c>
    </row>
    <row r="1796" spans="1:12">
      <c r="A1796" s="63">
        <v>1600</v>
      </c>
      <c r="B1796" s="63" t="s">
        <v>6013</v>
      </c>
      <c r="C1796" s="64" t="s">
        <v>7808</v>
      </c>
      <c r="D1796" s="65">
        <v>43008</v>
      </c>
      <c r="E1796" s="66">
        <v>6</v>
      </c>
      <c r="F1796" s="66">
        <v>61</v>
      </c>
      <c r="G1796" s="66" t="str">
        <f>_xlfn.XLOOKUP(E1796,Kustannuspaikat!$A$3:$A$8,Kustannuspaikat!$B$3:$B$8,"Tarkista KP-numero")</f>
        <v>Muut palvelut</v>
      </c>
      <c r="H1796" s="66" t="str">
        <f>_xlfn.XLOOKUP(F1796,Kustannuspaikat!$C$3:$C$13,Kustannuspaikat!$D$3:$D$13,"Tarkista KP-numero")</f>
        <v>Helsinki</v>
      </c>
      <c r="I1796" s="67">
        <v>838.14</v>
      </c>
      <c r="J1796" s="68"/>
      <c r="K1796" s="66">
        <v>2432</v>
      </c>
      <c r="L1796" s="68" t="s">
        <v>176</v>
      </c>
    </row>
    <row r="1797" spans="1:12">
      <c r="A1797" s="63">
        <v>1600</v>
      </c>
      <c r="B1797" s="63" t="s">
        <v>6013</v>
      </c>
      <c r="C1797" s="64" t="s">
        <v>7809</v>
      </c>
      <c r="D1797" s="65">
        <v>43008</v>
      </c>
      <c r="E1797" s="66">
        <v>1</v>
      </c>
      <c r="F1797" s="66">
        <v>12</v>
      </c>
      <c r="G1797" s="66" t="str">
        <f>_xlfn.XLOOKUP(E1797,Kustannuspaikat!$A$3:$A$8,Kustannuspaikat!$B$3:$B$8,"Tarkista KP-numero")</f>
        <v>Kirjanpito</v>
      </c>
      <c r="H1797" s="66" t="str">
        <f>_xlfn.XLOOKUP(F1797,Kustannuspaikat!$C$3:$C$13,Kustannuspaikat!$D$3:$D$13,"Tarkista KP-numero")</f>
        <v>Tampere</v>
      </c>
      <c r="I1797" s="67">
        <v>1135.82</v>
      </c>
      <c r="J1797" s="68"/>
      <c r="K1797" s="66">
        <v>440</v>
      </c>
      <c r="L1797" s="68" t="s">
        <v>239</v>
      </c>
    </row>
    <row r="1798" spans="1:12">
      <c r="A1798" s="63">
        <v>1600</v>
      </c>
      <c r="B1798" s="63" t="s">
        <v>6013</v>
      </c>
      <c r="C1798" s="64" t="s">
        <v>7810</v>
      </c>
      <c r="D1798" s="65">
        <v>43008</v>
      </c>
      <c r="E1798" s="66">
        <v>1</v>
      </c>
      <c r="F1798" s="66">
        <v>12</v>
      </c>
      <c r="G1798" s="66" t="str">
        <f>_xlfn.XLOOKUP(E1798,Kustannuspaikat!$A$3:$A$8,Kustannuspaikat!$B$3:$B$8,"Tarkista KP-numero")</f>
        <v>Kirjanpito</v>
      </c>
      <c r="H1798" s="66" t="str">
        <f>_xlfn.XLOOKUP(F1798,Kustannuspaikat!$C$3:$C$13,Kustannuspaikat!$D$3:$D$13,"Tarkista KP-numero")</f>
        <v>Tampere</v>
      </c>
      <c r="I1798" s="67">
        <v>1216.95</v>
      </c>
      <c r="J1798" s="68"/>
      <c r="K1798" s="66">
        <v>440</v>
      </c>
      <c r="L1798" s="68" t="s">
        <v>239</v>
      </c>
    </row>
    <row r="1799" spans="1:12">
      <c r="A1799" s="63">
        <v>1600</v>
      </c>
      <c r="B1799" s="63" t="s">
        <v>6013</v>
      </c>
      <c r="C1799" s="64" t="s">
        <v>7811</v>
      </c>
      <c r="D1799" s="65">
        <v>43008</v>
      </c>
      <c r="E1799" s="66">
        <v>3</v>
      </c>
      <c r="F1799" s="68"/>
      <c r="G1799" s="66" t="str">
        <f>_xlfn.XLOOKUP(E1799,Kustannuspaikat!$A$3:$A$8,Kustannuspaikat!$B$3:$B$8,"Tarkista KP-numero")</f>
        <v>Seminaarit</v>
      </c>
      <c r="H1799" s="66" t="str">
        <f>_xlfn.XLOOKUP(F1799,Kustannuspaikat!$C$3:$C$13,Kustannuspaikat!$D$3:$D$13,"Tarkista KP-numero")</f>
        <v>Tarkista KP-numero</v>
      </c>
      <c r="I1799" s="67">
        <v>39.04</v>
      </c>
      <c r="J1799" s="68"/>
      <c r="K1799" s="66">
        <v>207</v>
      </c>
      <c r="L1799" s="68" t="s">
        <v>261</v>
      </c>
    </row>
    <row r="1800" spans="1:12">
      <c r="A1800" s="63">
        <v>1600</v>
      </c>
      <c r="B1800" s="63" t="s">
        <v>6013</v>
      </c>
      <c r="C1800" s="64" t="s">
        <v>7812</v>
      </c>
      <c r="D1800" s="65">
        <v>43008</v>
      </c>
      <c r="E1800" s="66">
        <v>1</v>
      </c>
      <c r="F1800" s="66">
        <v>12</v>
      </c>
      <c r="G1800" s="66" t="str">
        <f>_xlfn.XLOOKUP(E1800,Kustannuspaikat!$A$3:$A$8,Kustannuspaikat!$B$3:$B$8,"Tarkista KP-numero")</f>
        <v>Kirjanpito</v>
      </c>
      <c r="H1800" s="66" t="str">
        <f>_xlfn.XLOOKUP(F1800,Kustannuspaikat!$C$3:$C$13,Kustannuspaikat!$D$3:$D$13,"Tarkista KP-numero")</f>
        <v>Tampere</v>
      </c>
      <c r="I1800" s="67">
        <v>947.94</v>
      </c>
      <c r="J1800" s="68"/>
      <c r="K1800" s="66">
        <v>207</v>
      </c>
      <c r="L1800" s="68" t="s">
        <v>261</v>
      </c>
    </row>
    <row r="1801" spans="1:12">
      <c r="A1801" s="63">
        <v>1600</v>
      </c>
      <c r="B1801" s="63" t="s">
        <v>6013</v>
      </c>
      <c r="C1801" s="64" t="s">
        <v>7813</v>
      </c>
      <c r="D1801" s="65">
        <v>43008</v>
      </c>
      <c r="E1801" s="66">
        <v>1</v>
      </c>
      <c r="F1801" s="66">
        <v>12</v>
      </c>
      <c r="G1801" s="66" t="str">
        <f>_xlfn.XLOOKUP(E1801,Kustannuspaikat!$A$3:$A$8,Kustannuspaikat!$B$3:$B$8,"Tarkista KP-numero")</f>
        <v>Kirjanpito</v>
      </c>
      <c r="H1801" s="66" t="str">
        <f>_xlfn.XLOOKUP(F1801,Kustannuspaikat!$C$3:$C$13,Kustannuspaikat!$D$3:$D$13,"Tarkista KP-numero")</f>
        <v>Tampere</v>
      </c>
      <c r="I1801" s="67">
        <v>947.94</v>
      </c>
      <c r="J1801" s="68"/>
      <c r="K1801" s="66">
        <v>207</v>
      </c>
      <c r="L1801" s="68" t="s">
        <v>261</v>
      </c>
    </row>
    <row r="1802" spans="1:12">
      <c r="A1802" s="63">
        <v>1600</v>
      </c>
      <c r="B1802" s="63" t="s">
        <v>6013</v>
      </c>
      <c r="C1802" s="64" t="s">
        <v>7814</v>
      </c>
      <c r="D1802" s="65">
        <v>43008</v>
      </c>
      <c r="E1802" s="66">
        <v>6</v>
      </c>
      <c r="F1802" s="66">
        <v>61</v>
      </c>
      <c r="G1802" s="66" t="str">
        <f>_xlfn.XLOOKUP(E1802,Kustannuspaikat!$A$3:$A$8,Kustannuspaikat!$B$3:$B$8,"Tarkista KP-numero")</f>
        <v>Muut palvelut</v>
      </c>
      <c r="H1802" s="66" t="str">
        <f>_xlfn.XLOOKUP(F1802,Kustannuspaikat!$C$3:$C$13,Kustannuspaikat!$D$3:$D$13,"Tarkista KP-numero")</f>
        <v>Helsinki</v>
      </c>
      <c r="I1802" s="67">
        <v>841.8</v>
      </c>
      <c r="J1802" s="68"/>
      <c r="K1802" s="66">
        <v>2178</v>
      </c>
      <c r="L1802" s="68" t="s">
        <v>182</v>
      </c>
    </row>
    <row r="1803" spans="1:12">
      <c r="A1803" s="63">
        <v>1600</v>
      </c>
      <c r="B1803" s="63" t="s">
        <v>6013</v>
      </c>
      <c r="C1803" s="64" t="s">
        <v>7815</v>
      </c>
      <c r="D1803" s="65">
        <v>43008</v>
      </c>
      <c r="E1803" s="66">
        <v>6</v>
      </c>
      <c r="F1803" s="66">
        <v>62</v>
      </c>
      <c r="G1803" s="66" t="str">
        <f>_xlfn.XLOOKUP(E1803,Kustannuspaikat!$A$3:$A$8,Kustannuspaikat!$B$3:$B$8,"Tarkista KP-numero")</f>
        <v>Muut palvelut</v>
      </c>
      <c r="H1803" s="66" t="str">
        <f>_xlfn.XLOOKUP(F1803,Kustannuspaikat!$C$3:$C$13,Kustannuspaikat!$D$3:$D$13,"Tarkista KP-numero")</f>
        <v>Tampere</v>
      </c>
      <c r="I1803" s="67">
        <v>475.8</v>
      </c>
      <c r="J1803" s="68"/>
      <c r="K1803" s="66">
        <v>2037</v>
      </c>
      <c r="L1803" s="68" t="s">
        <v>189</v>
      </c>
    </row>
    <row r="1804" spans="1:12">
      <c r="A1804" s="63">
        <v>1600</v>
      </c>
      <c r="B1804" s="63" t="s">
        <v>6013</v>
      </c>
      <c r="C1804" s="64" t="s">
        <v>7816</v>
      </c>
      <c r="D1804" s="65">
        <v>43008</v>
      </c>
      <c r="E1804" s="66">
        <v>2</v>
      </c>
      <c r="F1804" s="66">
        <v>21</v>
      </c>
      <c r="G1804" s="66" t="str">
        <f>_xlfn.XLOOKUP(E1804,Kustannuspaikat!$A$3:$A$8,Kustannuspaikat!$B$3:$B$8,"Tarkista KP-numero")</f>
        <v>Konsultointi</v>
      </c>
      <c r="H1804" s="66" t="str">
        <f>_xlfn.XLOOKUP(F1804,Kustannuspaikat!$C$3:$C$13,Kustannuspaikat!$D$3:$D$13,"Tarkista KP-numero")</f>
        <v>Helsinki</v>
      </c>
      <c r="I1804" s="67">
        <v>10444.129999999999</v>
      </c>
      <c r="J1804" s="68"/>
      <c r="K1804" s="66">
        <v>2037</v>
      </c>
      <c r="L1804" s="68" t="s">
        <v>189</v>
      </c>
    </row>
    <row r="1805" spans="1:12">
      <c r="A1805" s="63">
        <v>1600</v>
      </c>
      <c r="B1805" s="63" t="s">
        <v>6013</v>
      </c>
      <c r="C1805" s="64" t="s">
        <v>7817</v>
      </c>
      <c r="D1805" s="65">
        <v>43008</v>
      </c>
      <c r="E1805" s="66">
        <v>6</v>
      </c>
      <c r="F1805" s="66">
        <v>61</v>
      </c>
      <c r="G1805" s="66" t="str">
        <f>_xlfn.XLOOKUP(E1805,Kustannuspaikat!$A$3:$A$8,Kustannuspaikat!$B$3:$B$8,"Tarkista KP-numero")</f>
        <v>Muut palvelut</v>
      </c>
      <c r="H1805" s="66" t="str">
        <f>_xlfn.XLOOKUP(F1805,Kustannuspaikat!$C$3:$C$13,Kustannuspaikat!$D$3:$D$13,"Tarkista KP-numero")</f>
        <v>Helsinki</v>
      </c>
      <c r="I1805" s="67">
        <v>1952</v>
      </c>
      <c r="J1805" s="68"/>
      <c r="K1805" s="66">
        <v>2037</v>
      </c>
      <c r="L1805" s="68" t="s">
        <v>189</v>
      </c>
    </row>
    <row r="1806" spans="1:12">
      <c r="A1806" s="63">
        <v>1600</v>
      </c>
      <c r="B1806" s="63" t="s">
        <v>6013</v>
      </c>
      <c r="C1806" s="64" t="s">
        <v>7818</v>
      </c>
      <c r="D1806" s="65">
        <v>43008</v>
      </c>
      <c r="E1806" s="66">
        <v>1</v>
      </c>
      <c r="F1806" s="66">
        <v>11</v>
      </c>
      <c r="G1806" s="66" t="str">
        <f>_xlfn.XLOOKUP(E1806,Kustannuspaikat!$A$3:$A$8,Kustannuspaikat!$B$3:$B$8,"Tarkista KP-numero")</f>
        <v>Kirjanpito</v>
      </c>
      <c r="H1806" s="66" t="str">
        <f>_xlfn.XLOOKUP(F1806,Kustannuspaikat!$C$3:$C$13,Kustannuspaikat!$D$3:$D$13,"Tarkista KP-numero")</f>
        <v>Helsinki</v>
      </c>
      <c r="I1806" s="67">
        <v>1903.2</v>
      </c>
      <c r="J1806" s="68"/>
      <c r="K1806" s="66">
        <v>949</v>
      </c>
      <c r="L1806" s="68" t="s">
        <v>208</v>
      </c>
    </row>
    <row r="1807" spans="1:12">
      <c r="A1807" s="63">
        <v>1600</v>
      </c>
      <c r="B1807" s="63" t="s">
        <v>6013</v>
      </c>
      <c r="C1807" s="64" t="s">
        <v>7819</v>
      </c>
      <c r="D1807" s="65">
        <v>43008</v>
      </c>
      <c r="E1807" s="66">
        <v>1</v>
      </c>
      <c r="F1807" s="66">
        <v>11</v>
      </c>
      <c r="G1807" s="66" t="str">
        <f>_xlfn.XLOOKUP(E1807,Kustannuspaikat!$A$3:$A$8,Kustannuspaikat!$B$3:$B$8,"Tarkista KP-numero")</f>
        <v>Kirjanpito</v>
      </c>
      <c r="H1807" s="66" t="str">
        <f>_xlfn.XLOOKUP(F1807,Kustannuspaikat!$C$3:$C$13,Kustannuspaikat!$D$3:$D$13,"Tarkista KP-numero")</f>
        <v>Helsinki</v>
      </c>
      <c r="I1807" s="67">
        <v>7717.72</v>
      </c>
      <c r="J1807" s="68"/>
      <c r="K1807" s="66">
        <v>1805</v>
      </c>
      <c r="L1807" s="68" t="s">
        <v>192</v>
      </c>
    </row>
    <row r="1808" spans="1:12">
      <c r="A1808" s="63">
        <v>1600</v>
      </c>
      <c r="B1808" s="63" t="s">
        <v>6013</v>
      </c>
      <c r="C1808" s="64" t="s">
        <v>7820</v>
      </c>
      <c r="D1808" s="65">
        <v>43008</v>
      </c>
      <c r="E1808" s="66">
        <v>1</v>
      </c>
      <c r="F1808" s="66">
        <v>11</v>
      </c>
      <c r="G1808" s="66" t="str">
        <f>_xlfn.XLOOKUP(E1808,Kustannuspaikat!$A$3:$A$8,Kustannuspaikat!$B$3:$B$8,"Tarkista KP-numero")</f>
        <v>Kirjanpito</v>
      </c>
      <c r="H1808" s="66" t="str">
        <f>_xlfn.XLOOKUP(F1808,Kustannuspaikat!$C$3:$C$13,Kustannuspaikat!$D$3:$D$13,"Tarkista KP-numero")</f>
        <v>Helsinki</v>
      </c>
      <c r="I1808" s="67">
        <v>278.16000000000003</v>
      </c>
      <c r="J1808" s="68"/>
      <c r="K1808" s="66">
        <v>1805</v>
      </c>
      <c r="L1808" s="68" t="s">
        <v>192</v>
      </c>
    </row>
    <row r="1809" spans="1:12">
      <c r="A1809" s="63">
        <v>1600</v>
      </c>
      <c r="B1809" s="63" t="s">
        <v>6013</v>
      </c>
      <c r="C1809" s="64" t="s">
        <v>7821</v>
      </c>
      <c r="D1809" s="65">
        <v>43008</v>
      </c>
      <c r="E1809" s="66">
        <v>2</v>
      </c>
      <c r="F1809" s="66">
        <v>21</v>
      </c>
      <c r="G1809" s="66" t="str">
        <f>_xlfn.XLOOKUP(E1809,Kustannuspaikat!$A$3:$A$8,Kustannuspaikat!$B$3:$B$8,"Tarkista KP-numero")</f>
        <v>Konsultointi</v>
      </c>
      <c r="H1809" s="66" t="str">
        <f>_xlfn.XLOOKUP(F1809,Kustannuspaikat!$C$3:$C$13,Kustannuspaikat!$D$3:$D$13,"Tarkista KP-numero")</f>
        <v>Helsinki</v>
      </c>
      <c r="I1809" s="67">
        <v>8785.2199999999993</v>
      </c>
      <c r="J1809" s="68"/>
      <c r="K1809" s="66">
        <v>1805</v>
      </c>
      <c r="L1809" s="68" t="s">
        <v>192</v>
      </c>
    </row>
    <row r="1810" spans="1:12">
      <c r="A1810" s="63">
        <v>1600</v>
      </c>
      <c r="B1810" s="63" t="s">
        <v>6013</v>
      </c>
      <c r="C1810" s="64" t="s">
        <v>7822</v>
      </c>
      <c r="D1810" s="65">
        <v>43008</v>
      </c>
      <c r="E1810" s="66">
        <v>2</v>
      </c>
      <c r="F1810" s="66">
        <v>21</v>
      </c>
      <c r="G1810" s="66" t="str">
        <f>_xlfn.XLOOKUP(E1810,Kustannuspaikat!$A$3:$A$8,Kustannuspaikat!$B$3:$B$8,"Tarkista KP-numero")</f>
        <v>Konsultointi</v>
      </c>
      <c r="H1810" s="66" t="str">
        <f>_xlfn.XLOOKUP(F1810,Kustannuspaikat!$C$3:$C$13,Kustannuspaikat!$D$3:$D$13,"Tarkista KP-numero")</f>
        <v>Helsinki</v>
      </c>
      <c r="I1810" s="67">
        <v>1830</v>
      </c>
      <c r="J1810" s="68"/>
      <c r="K1810" s="66">
        <v>1805</v>
      </c>
      <c r="L1810" s="68" t="s">
        <v>192</v>
      </c>
    </row>
    <row r="1811" spans="1:12">
      <c r="A1811" s="63">
        <v>1600</v>
      </c>
      <c r="B1811" s="63" t="s">
        <v>6013</v>
      </c>
      <c r="C1811" s="64" t="s">
        <v>7823</v>
      </c>
      <c r="D1811" s="65">
        <v>43008</v>
      </c>
      <c r="E1811" s="66">
        <v>2</v>
      </c>
      <c r="F1811" s="66">
        <v>21</v>
      </c>
      <c r="G1811" s="66" t="str">
        <f>_xlfn.XLOOKUP(E1811,Kustannuspaikat!$A$3:$A$8,Kustannuspaikat!$B$3:$B$8,"Tarkista KP-numero")</f>
        <v>Konsultointi</v>
      </c>
      <c r="H1811" s="66" t="str">
        <f>_xlfn.XLOOKUP(F1811,Kustannuspaikat!$C$3:$C$13,Kustannuspaikat!$D$3:$D$13,"Tarkista KP-numero")</f>
        <v>Helsinki</v>
      </c>
      <c r="I1811" s="67">
        <v>278.16000000000003</v>
      </c>
      <c r="J1811" s="68"/>
      <c r="K1811" s="66">
        <v>1805</v>
      </c>
      <c r="L1811" s="68" t="s">
        <v>192</v>
      </c>
    </row>
    <row r="1812" spans="1:12">
      <c r="A1812" s="63">
        <v>1600</v>
      </c>
      <c r="B1812" s="63" t="s">
        <v>6013</v>
      </c>
      <c r="C1812" s="64" t="s">
        <v>7824</v>
      </c>
      <c r="D1812" s="65">
        <v>43008</v>
      </c>
      <c r="E1812" s="66">
        <v>2</v>
      </c>
      <c r="F1812" s="66">
        <v>21</v>
      </c>
      <c r="G1812" s="66" t="str">
        <f>_xlfn.XLOOKUP(E1812,Kustannuspaikat!$A$3:$A$8,Kustannuspaikat!$B$3:$B$8,"Tarkista KP-numero")</f>
        <v>Konsultointi</v>
      </c>
      <c r="H1812" s="66" t="str">
        <f>_xlfn.XLOOKUP(F1812,Kustannuspaikat!$C$3:$C$13,Kustannuspaikat!$D$3:$D$13,"Tarkista KP-numero")</f>
        <v>Helsinki</v>
      </c>
      <c r="I1812" s="67">
        <v>3818.6</v>
      </c>
      <c r="J1812" s="68"/>
      <c r="K1812" s="66">
        <v>1805</v>
      </c>
      <c r="L1812" s="68" t="s">
        <v>192</v>
      </c>
    </row>
    <row r="1813" spans="1:12">
      <c r="A1813" s="63">
        <v>1600</v>
      </c>
      <c r="B1813" s="63" t="s">
        <v>6013</v>
      </c>
      <c r="C1813" s="64" t="s">
        <v>7825</v>
      </c>
      <c r="D1813" s="65">
        <v>43008</v>
      </c>
      <c r="E1813" s="66">
        <v>2</v>
      </c>
      <c r="F1813" s="66">
        <v>21</v>
      </c>
      <c r="G1813" s="66" t="str">
        <f>_xlfn.XLOOKUP(E1813,Kustannuspaikat!$A$3:$A$8,Kustannuspaikat!$B$3:$B$8,"Tarkista KP-numero")</f>
        <v>Konsultointi</v>
      </c>
      <c r="H1813" s="66" t="str">
        <f>_xlfn.XLOOKUP(F1813,Kustannuspaikat!$C$3:$C$13,Kustannuspaikat!$D$3:$D$13,"Tarkista KP-numero")</f>
        <v>Helsinki</v>
      </c>
      <c r="I1813" s="67">
        <v>1220</v>
      </c>
      <c r="J1813" s="68"/>
      <c r="K1813" s="66">
        <v>1805</v>
      </c>
      <c r="L1813" s="68" t="s">
        <v>192</v>
      </c>
    </row>
    <row r="1814" spans="1:12">
      <c r="A1814" s="63">
        <v>1600</v>
      </c>
      <c r="B1814" s="63" t="s">
        <v>6013</v>
      </c>
      <c r="C1814" s="64" t="s">
        <v>7826</v>
      </c>
      <c r="D1814" s="65">
        <v>43008</v>
      </c>
      <c r="E1814" s="66">
        <v>2</v>
      </c>
      <c r="F1814" s="66">
        <v>21</v>
      </c>
      <c r="G1814" s="66" t="str">
        <f>_xlfn.XLOOKUP(E1814,Kustannuspaikat!$A$3:$A$8,Kustannuspaikat!$B$3:$B$8,"Tarkista KP-numero")</f>
        <v>Konsultointi</v>
      </c>
      <c r="H1814" s="66" t="str">
        <f>_xlfn.XLOOKUP(F1814,Kustannuspaikat!$C$3:$C$13,Kustannuspaikat!$D$3:$D$13,"Tarkista KP-numero")</f>
        <v>Helsinki</v>
      </c>
      <c r="I1814" s="67">
        <v>1976.4</v>
      </c>
      <c r="J1814" s="68"/>
      <c r="K1814" s="66">
        <v>1805</v>
      </c>
      <c r="L1814" s="68" t="s">
        <v>192</v>
      </c>
    </row>
    <row r="1815" spans="1:12">
      <c r="A1815" s="63">
        <v>1600</v>
      </c>
      <c r="B1815" s="63" t="s">
        <v>6013</v>
      </c>
      <c r="C1815" s="64" t="s">
        <v>7827</v>
      </c>
      <c r="D1815" s="65">
        <v>43008</v>
      </c>
      <c r="E1815" s="66">
        <v>1</v>
      </c>
      <c r="F1815" s="66">
        <v>11</v>
      </c>
      <c r="G1815" s="66" t="str">
        <f>_xlfn.XLOOKUP(E1815,Kustannuspaikat!$A$3:$A$8,Kustannuspaikat!$B$3:$B$8,"Tarkista KP-numero")</f>
        <v>Kirjanpito</v>
      </c>
      <c r="H1815" s="66" t="str">
        <f>_xlfn.XLOOKUP(F1815,Kustannuspaikat!$C$3:$C$13,Kustannuspaikat!$D$3:$D$13,"Tarkista KP-numero")</f>
        <v>Helsinki</v>
      </c>
      <c r="I1815" s="67">
        <v>7401.74</v>
      </c>
      <c r="J1815" s="68"/>
      <c r="K1815" s="66">
        <v>1805</v>
      </c>
      <c r="L1815" s="68" t="s">
        <v>192</v>
      </c>
    </row>
    <row r="1816" spans="1:12">
      <c r="A1816" s="63">
        <v>1600</v>
      </c>
      <c r="B1816" s="63" t="s">
        <v>6013</v>
      </c>
      <c r="C1816" s="64" t="s">
        <v>7828</v>
      </c>
      <c r="D1816" s="65">
        <v>43008</v>
      </c>
      <c r="E1816" s="66">
        <v>1</v>
      </c>
      <c r="F1816" s="66">
        <v>11</v>
      </c>
      <c r="G1816" s="66" t="str">
        <f>_xlfn.XLOOKUP(E1816,Kustannuspaikat!$A$3:$A$8,Kustannuspaikat!$B$3:$B$8,"Tarkista KP-numero")</f>
        <v>Kirjanpito</v>
      </c>
      <c r="H1816" s="66" t="str">
        <f>_xlfn.XLOOKUP(F1816,Kustannuspaikat!$C$3:$C$13,Kustannuspaikat!$D$3:$D$13,"Tarkista KP-numero")</f>
        <v>Helsinki</v>
      </c>
      <c r="I1816" s="67">
        <v>1778.76</v>
      </c>
      <c r="J1816" s="68"/>
      <c r="K1816" s="66">
        <v>1805</v>
      </c>
      <c r="L1816" s="68" t="s">
        <v>192</v>
      </c>
    </row>
    <row r="1817" spans="1:12">
      <c r="A1817" s="63">
        <v>1600</v>
      </c>
      <c r="B1817" s="63" t="s">
        <v>6013</v>
      </c>
      <c r="C1817" s="64" t="s">
        <v>7829</v>
      </c>
      <c r="D1817" s="65">
        <v>43008</v>
      </c>
      <c r="E1817" s="66">
        <v>1</v>
      </c>
      <c r="F1817" s="66">
        <v>11</v>
      </c>
      <c r="G1817" s="66" t="str">
        <f>_xlfn.XLOOKUP(E1817,Kustannuspaikat!$A$3:$A$8,Kustannuspaikat!$B$3:$B$8,"Tarkista KP-numero")</f>
        <v>Kirjanpito</v>
      </c>
      <c r="H1817" s="66" t="str">
        <f>_xlfn.XLOOKUP(F1817,Kustannuspaikat!$C$3:$C$13,Kustannuspaikat!$D$3:$D$13,"Tarkista KP-numero")</f>
        <v>Helsinki</v>
      </c>
      <c r="I1817" s="67">
        <v>270.83999999999997</v>
      </c>
      <c r="J1817" s="68"/>
      <c r="K1817" s="66">
        <v>1805</v>
      </c>
      <c r="L1817" s="68" t="s">
        <v>192</v>
      </c>
    </row>
    <row r="1818" spans="1:12">
      <c r="A1818" s="63">
        <v>1600</v>
      </c>
      <c r="B1818" s="63" t="s">
        <v>6013</v>
      </c>
      <c r="C1818" s="64" t="s">
        <v>7830</v>
      </c>
      <c r="D1818" s="65">
        <v>43008</v>
      </c>
      <c r="E1818" s="66">
        <v>1</v>
      </c>
      <c r="F1818" s="66">
        <v>11</v>
      </c>
      <c r="G1818" s="66" t="str">
        <f>_xlfn.XLOOKUP(E1818,Kustannuspaikat!$A$3:$A$8,Kustannuspaikat!$B$3:$B$8,"Tarkista KP-numero")</f>
        <v>Kirjanpito</v>
      </c>
      <c r="H1818" s="66" t="str">
        <f>_xlfn.XLOOKUP(F1818,Kustannuspaikat!$C$3:$C$13,Kustannuspaikat!$D$3:$D$13,"Tarkista KP-numero")</f>
        <v>Helsinki</v>
      </c>
      <c r="I1818" s="67">
        <v>9616.0400000000009</v>
      </c>
      <c r="J1818" s="68"/>
      <c r="K1818" s="66">
        <v>1805</v>
      </c>
      <c r="L1818" s="68" t="s">
        <v>192</v>
      </c>
    </row>
    <row r="1819" spans="1:12">
      <c r="A1819" s="63">
        <v>1600</v>
      </c>
      <c r="B1819" s="63" t="s">
        <v>6013</v>
      </c>
      <c r="C1819" s="64" t="s">
        <v>7831</v>
      </c>
      <c r="D1819" s="65">
        <v>43008</v>
      </c>
      <c r="E1819" s="66">
        <v>1</v>
      </c>
      <c r="F1819" s="66">
        <v>11</v>
      </c>
      <c r="G1819" s="66" t="str">
        <f>_xlfn.XLOOKUP(E1819,Kustannuspaikat!$A$3:$A$8,Kustannuspaikat!$B$3:$B$8,"Tarkista KP-numero")</f>
        <v>Kirjanpito</v>
      </c>
      <c r="H1819" s="66" t="str">
        <f>_xlfn.XLOOKUP(F1819,Kustannuspaikat!$C$3:$C$13,Kustannuspaikat!$D$3:$D$13,"Tarkista KP-numero")</f>
        <v>Helsinki</v>
      </c>
      <c r="I1819" s="67">
        <v>2196</v>
      </c>
      <c r="J1819" s="68"/>
      <c r="K1819" s="66">
        <v>1805</v>
      </c>
      <c r="L1819" s="68" t="s">
        <v>192</v>
      </c>
    </row>
    <row r="1820" spans="1:12">
      <c r="A1820" s="63">
        <v>1600</v>
      </c>
      <c r="B1820" s="63" t="s">
        <v>6013</v>
      </c>
      <c r="C1820" s="64" t="s">
        <v>7832</v>
      </c>
      <c r="D1820" s="65">
        <v>43008</v>
      </c>
      <c r="E1820" s="66">
        <v>1</v>
      </c>
      <c r="F1820" s="66">
        <v>11</v>
      </c>
      <c r="G1820" s="66" t="str">
        <f>_xlfn.XLOOKUP(E1820,Kustannuspaikat!$A$3:$A$8,Kustannuspaikat!$B$3:$B$8,"Tarkista KP-numero")</f>
        <v>Kirjanpito</v>
      </c>
      <c r="H1820" s="66" t="str">
        <f>_xlfn.XLOOKUP(F1820,Kustannuspaikat!$C$3:$C$13,Kustannuspaikat!$D$3:$D$13,"Tarkista KP-numero")</f>
        <v>Helsinki</v>
      </c>
      <c r="I1820" s="67">
        <v>370.88</v>
      </c>
      <c r="J1820" s="68"/>
      <c r="K1820" s="66">
        <v>1805</v>
      </c>
      <c r="L1820" s="68" t="s">
        <v>192</v>
      </c>
    </row>
    <row r="1821" spans="1:12">
      <c r="A1821" s="63">
        <v>1600</v>
      </c>
      <c r="B1821" s="63" t="s">
        <v>6013</v>
      </c>
      <c r="C1821" s="64" t="s">
        <v>7833</v>
      </c>
      <c r="D1821" s="65">
        <v>43008</v>
      </c>
      <c r="E1821" s="66">
        <v>6</v>
      </c>
      <c r="F1821" s="66">
        <v>61</v>
      </c>
      <c r="G1821" s="66" t="str">
        <f>_xlfn.XLOOKUP(E1821,Kustannuspaikat!$A$3:$A$8,Kustannuspaikat!$B$3:$B$8,"Tarkista KP-numero")</f>
        <v>Muut palvelut</v>
      </c>
      <c r="H1821" s="66" t="str">
        <f>_xlfn.XLOOKUP(F1821,Kustannuspaikat!$C$3:$C$13,Kustannuspaikat!$D$3:$D$13,"Tarkista KP-numero")</f>
        <v>Helsinki</v>
      </c>
      <c r="I1821" s="67">
        <v>6729.52</v>
      </c>
      <c r="J1821" s="68"/>
      <c r="K1821" s="66">
        <v>1805</v>
      </c>
      <c r="L1821" s="68" t="s">
        <v>192</v>
      </c>
    </row>
    <row r="1822" spans="1:12">
      <c r="A1822" s="63">
        <v>1600</v>
      </c>
      <c r="B1822" s="63" t="s">
        <v>6013</v>
      </c>
      <c r="C1822" s="64" t="s">
        <v>7834</v>
      </c>
      <c r="D1822" s="65">
        <v>43008</v>
      </c>
      <c r="E1822" s="66">
        <v>6</v>
      </c>
      <c r="F1822" s="66">
        <v>61</v>
      </c>
      <c r="G1822" s="66" t="str">
        <f>_xlfn.XLOOKUP(E1822,Kustannuspaikat!$A$3:$A$8,Kustannuspaikat!$B$3:$B$8,"Tarkista KP-numero")</f>
        <v>Muut palvelut</v>
      </c>
      <c r="H1822" s="66" t="str">
        <f>_xlfn.XLOOKUP(F1822,Kustannuspaikat!$C$3:$C$13,Kustannuspaikat!$D$3:$D$13,"Tarkista KP-numero")</f>
        <v>Helsinki</v>
      </c>
      <c r="I1822" s="67">
        <v>1647</v>
      </c>
      <c r="J1822" s="68"/>
      <c r="K1822" s="66">
        <v>1805</v>
      </c>
      <c r="L1822" s="68" t="s">
        <v>192</v>
      </c>
    </row>
    <row r="1823" spans="1:12">
      <c r="A1823" s="63">
        <v>1600</v>
      </c>
      <c r="B1823" s="63" t="s">
        <v>6013</v>
      </c>
      <c r="C1823" s="64" t="s">
        <v>7835</v>
      </c>
      <c r="D1823" s="65">
        <v>43008</v>
      </c>
      <c r="E1823" s="66">
        <v>6</v>
      </c>
      <c r="F1823" s="66">
        <v>61</v>
      </c>
      <c r="G1823" s="66" t="str">
        <f>_xlfn.XLOOKUP(E1823,Kustannuspaikat!$A$3:$A$8,Kustannuspaikat!$B$3:$B$8,"Tarkista KP-numero")</f>
        <v>Muut palvelut</v>
      </c>
      <c r="H1823" s="66" t="str">
        <f>_xlfn.XLOOKUP(F1823,Kustannuspaikat!$C$3:$C$13,Kustannuspaikat!$D$3:$D$13,"Tarkista KP-numero")</f>
        <v>Helsinki</v>
      </c>
      <c r="I1823" s="67">
        <v>278.16000000000003</v>
      </c>
      <c r="J1823" s="68"/>
      <c r="K1823" s="66">
        <v>1805</v>
      </c>
      <c r="L1823" s="68" t="s">
        <v>192</v>
      </c>
    </row>
    <row r="1824" spans="1:12">
      <c r="A1824" s="63">
        <v>1600</v>
      </c>
      <c r="B1824" s="63" t="s">
        <v>6013</v>
      </c>
      <c r="C1824" s="64" t="s">
        <v>7836</v>
      </c>
      <c r="D1824" s="65">
        <v>43008</v>
      </c>
      <c r="E1824" s="66">
        <v>1</v>
      </c>
      <c r="F1824" s="66">
        <v>12</v>
      </c>
      <c r="G1824" s="66" t="str">
        <f>_xlfn.XLOOKUP(E1824,Kustannuspaikat!$A$3:$A$8,Kustannuspaikat!$B$3:$B$8,"Tarkista KP-numero")</f>
        <v>Kirjanpito</v>
      </c>
      <c r="H1824" s="66" t="str">
        <f>_xlfn.XLOOKUP(F1824,Kustannuspaikat!$C$3:$C$13,Kustannuspaikat!$D$3:$D$13,"Tarkista KP-numero")</f>
        <v>Tampere</v>
      </c>
      <c r="I1824" s="67">
        <v>2818.2</v>
      </c>
      <c r="J1824" s="68"/>
      <c r="K1824" s="66">
        <v>1268</v>
      </c>
      <c r="L1824" s="68" t="s">
        <v>198</v>
      </c>
    </row>
    <row r="1825" spans="1:12">
      <c r="A1825" s="63">
        <v>1600</v>
      </c>
      <c r="B1825" s="63" t="s">
        <v>6013</v>
      </c>
      <c r="C1825" s="64" t="s">
        <v>7837</v>
      </c>
      <c r="D1825" s="65">
        <v>43008</v>
      </c>
      <c r="E1825" s="66">
        <v>6</v>
      </c>
      <c r="F1825" s="66">
        <v>61</v>
      </c>
      <c r="G1825" s="66" t="str">
        <f>_xlfn.XLOOKUP(E1825,Kustannuspaikat!$A$3:$A$8,Kustannuspaikat!$B$3:$B$8,"Tarkista KP-numero")</f>
        <v>Muut palvelut</v>
      </c>
      <c r="H1825" s="66" t="str">
        <f>_xlfn.XLOOKUP(F1825,Kustannuspaikat!$C$3:$C$13,Kustannuspaikat!$D$3:$D$13,"Tarkista KP-numero")</f>
        <v>Helsinki</v>
      </c>
      <c r="I1825" s="67">
        <v>3904</v>
      </c>
      <c r="J1825" s="68"/>
      <c r="K1825" s="66">
        <v>3081</v>
      </c>
      <c r="L1825" s="68" t="s">
        <v>153</v>
      </c>
    </row>
    <row r="1826" spans="1:12">
      <c r="A1826" s="63">
        <v>1600</v>
      </c>
      <c r="B1826" s="63" t="s">
        <v>6013</v>
      </c>
      <c r="C1826" s="64" t="s">
        <v>7838</v>
      </c>
      <c r="D1826" s="65">
        <v>43008</v>
      </c>
      <c r="E1826" s="66">
        <v>1</v>
      </c>
      <c r="F1826" s="66">
        <v>11</v>
      </c>
      <c r="G1826" s="66" t="str">
        <f>_xlfn.XLOOKUP(E1826,Kustannuspaikat!$A$3:$A$8,Kustannuspaikat!$B$3:$B$8,"Tarkista KP-numero")</f>
        <v>Kirjanpito</v>
      </c>
      <c r="H1826" s="66" t="str">
        <f>_xlfn.XLOOKUP(F1826,Kustannuspaikat!$C$3:$C$13,Kustannuspaikat!$D$3:$D$13,"Tarkista KP-numero")</f>
        <v>Helsinki</v>
      </c>
      <c r="I1826" s="67">
        <v>597.79999999999995</v>
      </c>
      <c r="J1826" s="68"/>
      <c r="K1826" s="66">
        <v>3126</v>
      </c>
      <c r="L1826" s="68" t="s">
        <v>150</v>
      </c>
    </row>
    <row r="1827" spans="1:12">
      <c r="A1827" s="63">
        <v>1600</v>
      </c>
      <c r="B1827" s="63" t="s">
        <v>6013</v>
      </c>
      <c r="C1827" s="64" t="s">
        <v>7839</v>
      </c>
      <c r="D1827" s="65">
        <v>43008</v>
      </c>
      <c r="E1827" s="66">
        <v>2</v>
      </c>
      <c r="F1827" s="66">
        <v>21</v>
      </c>
      <c r="G1827" s="66" t="str">
        <f>_xlfn.XLOOKUP(E1827,Kustannuspaikat!$A$3:$A$8,Kustannuspaikat!$B$3:$B$8,"Tarkista KP-numero")</f>
        <v>Konsultointi</v>
      </c>
      <c r="H1827" s="66" t="str">
        <f>_xlfn.XLOOKUP(F1827,Kustannuspaikat!$C$3:$C$13,Kustannuspaikat!$D$3:$D$13,"Tarkista KP-numero")</f>
        <v>Helsinki</v>
      </c>
      <c r="I1827" s="67">
        <v>517.59</v>
      </c>
      <c r="J1827" s="68"/>
      <c r="K1827" s="66">
        <v>2497</v>
      </c>
      <c r="L1827" s="68" t="s">
        <v>172</v>
      </c>
    </row>
    <row r="1828" spans="1:12">
      <c r="A1828" s="63">
        <v>1600</v>
      </c>
      <c r="B1828" s="63" t="s">
        <v>6013</v>
      </c>
      <c r="C1828" s="64" t="s">
        <v>7840</v>
      </c>
      <c r="D1828" s="65">
        <v>43008</v>
      </c>
      <c r="E1828" s="66">
        <v>2</v>
      </c>
      <c r="F1828" s="66">
        <v>21</v>
      </c>
      <c r="G1828" s="66" t="str">
        <f>_xlfn.XLOOKUP(E1828,Kustannuspaikat!$A$3:$A$8,Kustannuspaikat!$B$3:$B$8,"Tarkista KP-numero")</f>
        <v>Konsultointi</v>
      </c>
      <c r="H1828" s="66" t="str">
        <f>_xlfn.XLOOKUP(F1828,Kustannuspaikat!$C$3:$C$13,Kustannuspaikat!$D$3:$D$13,"Tarkista KP-numero")</f>
        <v>Helsinki</v>
      </c>
      <c r="I1828" s="67">
        <v>1025.42</v>
      </c>
      <c r="J1828" s="68"/>
      <c r="K1828" s="66">
        <v>3077</v>
      </c>
      <c r="L1828" s="68" t="s">
        <v>154</v>
      </c>
    </row>
    <row r="1829" spans="1:12">
      <c r="A1829" s="63">
        <v>1600</v>
      </c>
      <c r="B1829" s="63" t="s">
        <v>6013</v>
      </c>
      <c r="C1829" s="64" t="s">
        <v>7841</v>
      </c>
      <c r="D1829" s="65">
        <v>43008</v>
      </c>
      <c r="E1829" s="66">
        <v>6</v>
      </c>
      <c r="F1829" s="66">
        <v>61</v>
      </c>
      <c r="G1829" s="66" t="str">
        <f>_xlfn.XLOOKUP(E1829,Kustannuspaikat!$A$3:$A$8,Kustannuspaikat!$B$3:$B$8,"Tarkista KP-numero")</f>
        <v>Muut palvelut</v>
      </c>
      <c r="H1829" s="66" t="str">
        <f>_xlfn.XLOOKUP(F1829,Kustannuspaikat!$C$3:$C$13,Kustannuspaikat!$D$3:$D$13,"Tarkista KP-numero")</f>
        <v>Helsinki</v>
      </c>
      <c r="I1829" s="67">
        <v>7625</v>
      </c>
      <c r="J1829" s="68"/>
      <c r="K1829" s="66">
        <v>3077</v>
      </c>
      <c r="L1829" s="68" t="s">
        <v>154</v>
      </c>
    </row>
    <row r="1830" spans="1:12">
      <c r="A1830" s="63">
        <v>1600</v>
      </c>
      <c r="B1830" s="63" t="s">
        <v>6013</v>
      </c>
      <c r="C1830" s="64" t="s">
        <v>7842</v>
      </c>
      <c r="D1830" s="65">
        <v>43008</v>
      </c>
      <c r="E1830" s="66">
        <v>6</v>
      </c>
      <c r="F1830" s="66">
        <v>61</v>
      </c>
      <c r="G1830" s="66" t="str">
        <f>_xlfn.XLOOKUP(E1830,Kustannuspaikat!$A$3:$A$8,Kustannuspaikat!$B$3:$B$8,"Tarkista KP-numero")</f>
        <v>Muut palvelut</v>
      </c>
      <c r="H1830" s="66" t="str">
        <f>_xlfn.XLOOKUP(F1830,Kustannuspaikat!$C$3:$C$13,Kustannuspaikat!$D$3:$D$13,"Tarkista KP-numero")</f>
        <v>Helsinki</v>
      </c>
      <c r="I1830" s="67">
        <v>6701.48</v>
      </c>
      <c r="J1830" s="68"/>
      <c r="K1830" s="66">
        <v>3077</v>
      </c>
      <c r="L1830" s="68" t="s">
        <v>154</v>
      </c>
    </row>
    <row r="1831" spans="1:12">
      <c r="A1831" s="63">
        <v>1600</v>
      </c>
      <c r="B1831" s="63" t="s">
        <v>6013</v>
      </c>
      <c r="C1831" s="64" t="s">
        <v>7843</v>
      </c>
      <c r="D1831" s="65">
        <v>43008</v>
      </c>
      <c r="E1831" s="66">
        <v>1</v>
      </c>
      <c r="F1831" s="66">
        <v>12</v>
      </c>
      <c r="G1831" s="66" t="str">
        <f>_xlfn.XLOOKUP(E1831,Kustannuspaikat!$A$3:$A$8,Kustannuspaikat!$B$3:$B$8,"Tarkista KP-numero")</f>
        <v>Kirjanpito</v>
      </c>
      <c r="H1831" s="66" t="str">
        <f>_xlfn.XLOOKUP(F1831,Kustannuspaikat!$C$3:$C$13,Kustannuspaikat!$D$3:$D$13,"Tarkista KP-numero")</f>
        <v>Tampere</v>
      </c>
      <c r="I1831" s="67">
        <v>244</v>
      </c>
      <c r="J1831" s="68"/>
      <c r="K1831" s="66">
        <v>2951</v>
      </c>
      <c r="L1831" s="68" t="s">
        <v>157</v>
      </c>
    </row>
    <row r="1832" spans="1:12">
      <c r="A1832" s="63">
        <v>1600</v>
      </c>
      <c r="B1832" s="63" t="s">
        <v>6013</v>
      </c>
      <c r="C1832" s="64" t="s">
        <v>7844</v>
      </c>
      <c r="D1832" s="65">
        <v>43008</v>
      </c>
      <c r="E1832" s="66">
        <v>1</v>
      </c>
      <c r="F1832" s="66">
        <v>12</v>
      </c>
      <c r="G1832" s="66" t="str">
        <f>_xlfn.XLOOKUP(E1832,Kustannuspaikat!$A$3:$A$8,Kustannuspaikat!$B$3:$B$8,"Tarkista KP-numero")</f>
        <v>Kirjanpito</v>
      </c>
      <c r="H1832" s="66" t="str">
        <f>_xlfn.XLOOKUP(F1832,Kustannuspaikat!$C$3:$C$13,Kustannuspaikat!$D$3:$D$13,"Tarkista KP-numero")</f>
        <v>Tampere</v>
      </c>
      <c r="I1832" s="67">
        <v>976</v>
      </c>
      <c r="J1832" s="68"/>
      <c r="K1832" s="66">
        <v>2951</v>
      </c>
      <c r="L1832" s="68" t="s">
        <v>157</v>
      </c>
    </row>
    <row r="1833" spans="1:12">
      <c r="A1833" s="63">
        <v>1600</v>
      </c>
      <c r="B1833" s="63" t="s">
        <v>6013</v>
      </c>
      <c r="C1833" s="64" t="s">
        <v>7845</v>
      </c>
      <c r="D1833" s="65">
        <v>43008</v>
      </c>
      <c r="E1833" s="66">
        <v>1</v>
      </c>
      <c r="F1833" s="66">
        <v>12</v>
      </c>
      <c r="G1833" s="66" t="str">
        <f>_xlfn.XLOOKUP(E1833,Kustannuspaikat!$A$3:$A$8,Kustannuspaikat!$B$3:$B$8,"Tarkista KP-numero")</f>
        <v>Kirjanpito</v>
      </c>
      <c r="H1833" s="66" t="str">
        <f>_xlfn.XLOOKUP(F1833,Kustannuspaikat!$C$3:$C$13,Kustannuspaikat!$D$3:$D$13,"Tarkista KP-numero")</f>
        <v>Tampere</v>
      </c>
      <c r="I1833" s="67">
        <v>488</v>
      </c>
      <c r="J1833" s="68"/>
      <c r="K1833" s="66">
        <v>2951</v>
      </c>
      <c r="L1833" s="68" t="s">
        <v>157</v>
      </c>
    </row>
    <row r="1834" spans="1:12">
      <c r="A1834" s="63">
        <v>1600</v>
      </c>
      <c r="B1834" s="63" t="s">
        <v>6013</v>
      </c>
      <c r="C1834" s="64" t="s">
        <v>7846</v>
      </c>
      <c r="D1834" s="65">
        <v>43008</v>
      </c>
      <c r="E1834" s="66">
        <v>1</v>
      </c>
      <c r="F1834" s="66">
        <v>12</v>
      </c>
      <c r="G1834" s="66" t="str">
        <f>_xlfn.XLOOKUP(E1834,Kustannuspaikat!$A$3:$A$8,Kustannuspaikat!$B$3:$B$8,"Tarkista KP-numero")</f>
        <v>Kirjanpito</v>
      </c>
      <c r="H1834" s="66" t="str">
        <f>_xlfn.XLOOKUP(F1834,Kustannuspaikat!$C$3:$C$13,Kustannuspaikat!$D$3:$D$13,"Tarkista KP-numero")</f>
        <v>Tampere</v>
      </c>
      <c r="I1834" s="67">
        <v>488</v>
      </c>
      <c r="J1834" s="68"/>
      <c r="K1834" s="66">
        <v>2951</v>
      </c>
      <c r="L1834" s="68" t="s">
        <v>157</v>
      </c>
    </row>
    <row r="1835" spans="1:12">
      <c r="A1835" s="63">
        <v>1600</v>
      </c>
      <c r="B1835" s="63" t="s">
        <v>6013</v>
      </c>
      <c r="C1835" s="64" t="s">
        <v>7847</v>
      </c>
      <c r="D1835" s="65">
        <v>43008</v>
      </c>
      <c r="E1835" s="66">
        <v>3</v>
      </c>
      <c r="F1835" s="68"/>
      <c r="G1835" s="66" t="str">
        <f>_xlfn.XLOOKUP(E1835,Kustannuspaikat!$A$3:$A$8,Kustannuspaikat!$B$3:$B$8,"Tarkista KP-numero")</f>
        <v>Seminaarit</v>
      </c>
      <c r="H1835" s="66" t="str">
        <f>_xlfn.XLOOKUP(F1835,Kustannuspaikat!$C$3:$C$13,Kustannuspaikat!$D$3:$D$13,"Tarkista KP-numero")</f>
        <v>Tarkista KP-numero</v>
      </c>
      <c r="I1835" s="67">
        <v>219.6</v>
      </c>
      <c r="J1835" s="68"/>
      <c r="K1835" s="66">
        <v>2951</v>
      </c>
      <c r="L1835" s="68" t="s">
        <v>157</v>
      </c>
    </row>
    <row r="1836" spans="1:12">
      <c r="A1836" s="63">
        <v>1600</v>
      </c>
      <c r="B1836" s="63" t="s">
        <v>6013</v>
      </c>
      <c r="C1836" s="64" t="s">
        <v>7848</v>
      </c>
      <c r="D1836" s="65">
        <v>43008</v>
      </c>
      <c r="E1836" s="66">
        <v>6</v>
      </c>
      <c r="F1836" s="66">
        <v>61</v>
      </c>
      <c r="G1836" s="66" t="str">
        <f>_xlfn.XLOOKUP(E1836,Kustannuspaikat!$A$3:$A$8,Kustannuspaikat!$B$3:$B$8,"Tarkista KP-numero")</f>
        <v>Muut palvelut</v>
      </c>
      <c r="H1836" s="66" t="str">
        <f>_xlfn.XLOOKUP(F1836,Kustannuspaikat!$C$3:$C$13,Kustannuspaikat!$D$3:$D$13,"Tarkista KP-numero")</f>
        <v>Helsinki</v>
      </c>
      <c r="I1836" s="67">
        <v>1732.4</v>
      </c>
      <c r="J1836" s="68"/>
      <c r="K1836" s="66">
        <v>2951</v>
      </c>
      <c r="L1836" s="68" t="s">
        <v>157</v>
      </c>
    </row>
    <row r="1837" spans="1:12">
      <c r="A1837" s="63">
        <v>1600</v>
      </c>
      <c r="B1837" s="63" t="s">
        <v>6013</v>
      </c>
      <c r="C1837" s="64" t="s">
        <v>7849</v>
      </c>
      <c r="D1837" s="65">
        <v>43008</v>
      </c>
      <c r="E1837" s="66">
        <v>1</v>
      </c>
      <c r="F1837" s="66">
        <v>12</v>
      </c>
      <c r="G1837" s="66" t="str">
        <f>_xlfn.XLOOKUP(E1837,Kustannuspaikat!$A$3:$A$8,Kustannuspaikat!$B$3:$B$8,"Tarkista KP-numero")</f>
        <v>Kirjanpito</v>
      </c>
      <c r="H1837" s="66" t="str">
        <f>_xlfn.XLOOKUP(F1837,Kustannuspaikat!$C$3:$C$13,Kustannuspaikat!$D$3:$D$13,"Tarkista KP-numero")</f>
        <v>Tampere</v>
      </c>
      <c r="I1837" s="67">
        <v>4026</v>
      </c>
      <c r="J1837" s="68"/>
      <c r="K1837" s="66">
        <v>2951</v>
      </c>
      <c r="L1837" s="68" t="s">
        <v>157</v>
      </c>
    </row>
    <row r="1838" spans="1:12">
      <c r="A1838" s="63">
        <v>1600</v>
      </c>
      <c r="B1838" s="63" t="s">
        <v>6013</v>
      </c>
      <c r="C1838" s="64" t="s">
        <v>7850</v>
      </c>
      <c r="D1838" s="65">
        <v>43008</v>
      </c>
      <c r="E1838" s="66">
        <v>1</v>
      </c>
      <c r="F1838" s="66">
        <v>12</v>
      </c>
      <c r="G1838" s="66" t="str">
        <f>_xlfn.XLOOKUP(E1838,Kustannuspaikat!$A$3:$A$8,Kustannuspaikat!$B$3:$B$8,"Tarkista KP-numero")</f>
        <v>Kirjanpito</v>
      </c>
      <c r="H1838" s="66" t="str">
        <f>_xlfn.XLOOKUP(F1838,Kustannuspaikat!$C$3:$C$13,Kustannuspaikat!$D$3:$D$13,"Tarkista KP-numero")</f>
        <v>Tampere</v>
      </c>
      <c r="I1838" s="67">
        <v>1409.1</v>
      </c>
      <c r="J1838" s="68"/>
      <c r="K1838" s="66">
        <v>3099</v>
      </c>
      <c r="L1838" s="68" t="s">
        <v>152</v>
      </c>
    </row>
    <row r="1839" spans="1:12">
      <c r="A1839" s="63">
        <v>1600</v>
      </c>
      <c r="B1839" s="63" t="s">
        <v>6013</v>
      </c>
      <c r="C1839" s="64" t="s">
        <v>7851</v>
      </c>
      <c r="D1839" s="65">
        <v>43008</v>
      </c>
      <c r="E1839" s="66">
        <v>1</v>
      </c>
      <c r="F1839" s="66">
        <v>12</v>
      </c>
      <c r="G1839" s="66" t="str">
        <f>_xlfn.XLOOKUP(E1839,Kustannuspaikat!$A$3:$A$8,Kustannuspaikat!$B$3:$B$8,"Tarkista KP-numero")</f>
        <v>Kirjanpito</v>
      </c>
      <c r="H1839" s="66" t="str">
        <f>_xlfn.XLOOKUP(F1839,Kustannuspaikat!$C$3:$C$13,Kustannuspaikat!$D$3:$D$13,"Tarkista KP-numero")</f>
        <v>Tampere</v>
      </c>
      <c r="I1839" s="67">
        <v>1622.6</v>
      </c>
      <c r="J1839" s="68"/>
      <c r="K1839" s="66">
        <v>3099</v>
      </c>
      <c r="L1839" s="68" t="s">
        <v>152</v>
      </c>
    </row>
    <row r="1840" spans="1:12">
      <c r="A1840" s="63">
        <v>1600</v>
      </c>
      <c r="B1840" s="63" t="s">
        <v>6013</v>
      </c>
      <c r="C1840" s="64" t="s">
        <v>7852</v>
      </c>
      <c r="D1840" s="65">
        <v>43008</v>
      </c>
      <c r="E1840" s="66">
        <v>2</v>
      </c>
      <c r="F1840" s="66">
        <v>21</v>
      </c>
      <c r="G1840" s="66" t="str">
        <f>_xlfn.XLOOKUP(E1840,Kustannuspaikat!$A$3:$A$8,Kustannuspaikat!$B$3:$B$8,"Tarkista KP-numero")</f>
        <v>Konsultointi</v>
      </c>
      <c r="H1840" s="66" t="str">
        <f>_xlfn.XLOOKUP(F1840,Kustannuspaikat!$C$3:$C$13,Kustannuspaikat!$D$3:$D$13,"Tarkista KP-numero")</f>
        <v>Helsinki</v>
      </c>
      <c r="I1840" s="67">
        <v>517.59</v>
      </c>
      <c r="J1840" s="68"/>
      <c r="K1840" s="66">
        <v>3099</v>
      </c>
      <c r="L1840" s="68" t="s">
        <v>152</v>
      </c>
    </row>
    <row r="1841" spans="1:12">
      <c r="A1841" s="63">
        <v>1600</v>
      </c>
      <c r="B1841" s="63" t="s">
        <v>6013</v>
      </c>
      <c r="C1841" s="64" t="s">
        <v>7853</v>
      </c>
      <c r="D1841" s="65">
        <v>43008</v>
      </c>
      <c r="E1841" s="66">
        <v>2</v>
      </c>
      <c r="F1841" s="66">
        <v>21</v>
      </c>
      <c r="G1841" s="66" t="str">
        <f>_xlfn.XLOOKUP(E1841,Kustannuspaikat!$A$3:$A$8,Kustannuspaikat!$B$3:$B$8,"Tarkista KP-numero")</f>
        <v>Konsultointi</v>
      </c>
      <c r="H1841" s="66" t="str">
        <f>_xlfn.XLOOKUP(F1841,Kustannuspaikat!$C$3:$C$13,Kustannuspaikat!$D$3:$D$13,"Tarkista KP-numero")</f>
        <v>Helsinki</v>
      </c>
      <c r="I1841" s="67">
        <v>517.59</v>
      </c>
      <c r="J1841" s="68"/>
      <c r="K1841" s="66">
        <v>3099</v>
      </c>
      <c r="L1841" s="68" t="s">
        <v>152</v>
      </c>
    </row>
    <row r="1842" spans="1:12">
      <c r="A1842" s="63">
        <v>1600</v>
      </c>
      <c r="B1842" s="63" t="s">
        <v>6013</v>
      </c>
      <c r="C1842" s="64" t="s">
        <v>7854</v>
      </c>
      <c r="D1842" s="65">
        <v>43008</v>
      </c>
      <c r="E1842" s="66">
        <v>2</v>
      </c>
      <c r="F1842" s="66">
        <v>21</v>
      </c>
      <c r="G1842" s="66" t="str">
        <f>_xlfn.XLOOKUP(E1842,Kustannuspaikat!$A$3:$A$8,Kustannuspaikat!$B$3:$B$8,"Tarkista KP-numero")</f>
        <v>Konsultointi</v>
      </c>
      <c r="H1842" s="66" t="str">
        <f>_xlfn.XLOOKUP(F1842,Kustannuspaikat!$C$3:$C$13,Kustannuspaikat!$D$3:$D$13,"Tarkista KP-numero")</f>
        <v>Helsinki</v>
      </c>
      <c r="I1842" s="67">
        <v>517.59</v>
      </c>
      <c r="J1842" s="68"/>
      <c r="K1842" s="66">
        <v>3099</v>
      </c>
      <c r="L1842" s="68" t="s">
        <v>152</v>
      </c>
    </row>
    <row r="1843" spans="1:12">
      <c r="A1843" s="63">
        <v>1600</v>
      </c>
      <c r="B1843" s="63" t="s">
        <v>6013</v>
      </c>
      <c r="C1843" s="64" t="s">
        <v>7855</v>
      </c>
      <c r="D1843" s="65">
        <v>43008</v>
      </c>
      <c r="E1843" s="66">
        <v>2</v>
      </c>
      <c r="F1843" s="66">
        <v>21</v>
      </c>
      <c r="G1843" s="66" t="str">
        <f>_xlfn.XLOOKUP(E1843,Kustannuspaikat!$A$3:$A$8,Kustannuspaikat!$B$3:$B$8,"Tarkista KP-numero")</f>
        <v>Konsultointi</v>
      </c>
      <c r="H1843" s="66" t="str">
        <f>_xlfn.XLOOKUP(F1843,Kustannuspaikat!$C$3:$C$13,Kustannuspaikat!$D$3:$D$13,"Tarkista KP-numero")</f>
        <v>Helsinki</v>
      </c>
      <c r="I1843" s="67">
        <v>517.59</v>
      </c>
      <c r="J1843" s="68"/>
      <c r="K1843" s="66">
        <v>3099</v>
      </c>
      <c r="L1843" s="68" t="s">
        <v>152</v>
      </c>
    </row>
    <row r="1844" spans="1:12">
      <c r="A1844" s="63">
        <v>1600</v>
      </c>
      <c r="B1844" s="63" t="s">
        <v>6013</v>
      </c>
      <c r="C1844" s="64" t="s">
        <v>7856</v>
      </c>
      <c r="D1844" s="65">
        <v>43008</v>
      </c>
      <c r="E1844" s="66">
        <v>1</v>
      </c>
      <c r="F1844" s="66">
        <v>12</v>
      </c>
      <c r="G1844" s="66" t="str">
        <f>_xlfn.XLOOKUP(E1844,Kustannuspaikat!$A$3:$A$8,Kustannuspaikat!$B$3:$B$8,"Tarkista KP-numero")</f>
        <v>Kirjanpito</v>
      </c>
      <c r="H1844" s="66" t="str">
        <f>_xlfn.XLOOKUP(F1844,Kustannuspaikat!$C$3:$C$13,Kustannuspaikat!$D$3:$D$13,"Tarkista KP-numero")</f>
        <v>Tampere</v>
      </c>
      <c r="I1844" s="67">
        <v>976</v>
      </c>
      <c r="J1844" s="68"/>
      <c r="K1844" s="66">
        <v>3099</v>
      </c>
      <c r="L1844" s="68" t="s">
        <v>152</v>
      </c>
    </row>
    <row r="1845" spans="1:12">
      <c r="A1845" s="63">
        <v>1600</v>
      </c>
      <c r="B1845" s="63" t="s">
        <v>6013</v>
      </c>
      <c r="C1845" s="64" t="s">
        <v>7857</v>
      </c>
      <c r="D1845" s="65">
        <v>43008</v>
      </c>
      <c r="E1845" s="66">
        <v>1</v>
      </c>
      <c r="F1845" s="66">
        <v>12</v>
      </c>
      <c r="G1845" s="66" t="str">
        <f>_xlfn.XLOOKUP(E1845,Kustannuspaikat!$A$3:$A$8,Kustannuspaikat!$B$3:$B$8,"Tarkista KP-numero")</f>
        <v>Kirjanpito</v>
      </c>
      <c r="H1845" s="66" t="str">
        <f>_xlfn.XLOOKUP(F1845,Kustannuspaikat!$C$3:$C$13,Kustannuspaikat!$D$3:$D$13,"Tarkista KP-numero")</f>
        <v>Tampere</v>
      </c>
      <c r="I1845" s="67">
        <v>488</v>
      </c>
      <c r="J1845" s="68"/>
      <c r="K1845" s="66">
        <v>3099</v>
      </c>
      <c r="L1845" s="68" t="s">
        <v>152</v>
      </c>
    </row>
    <row r="1846" spans="1:12">
      <c r="A1846" s="63">
        <v>1600</v>
      </c>
      <c r="B1846" s="63" t="s">
        <v>6013</v>
      </c>
      <c r="C1846" s="64" t="s">
        <v>7858</v>
      </c>
      <c r="D1846" s="65">
        <v>43008</v>
      </c>
      <c r="E1846" s="66">
        <v>1</v>
      </c>
      <c r="F1846" s="66">
        <v>12</v>
      </c>
      <c r="G1846" s="66" t="str">
        <f>_xlfn.XLOOKUP(E1846,Kustannuspaikat!$A$3:$A$8,Kustannuspaikat!$B$3:$B$8,"Tarkista KP-numero")</f>
        <v>Kirjanpito</v>
      </c>
      <c r="H1846" s="66" t="str">
        <f>_xlfn.XLOOKUP(F1846,Kustannuspaikat!$C$3:$C$13,Kustannuspaikat!$D$3:$D$13,"Tarkista KP-numero")</f>
        <v>Tampere</v>
      </c>
      <c r="I1846" s="67">
        <v>488</v>
      </c>
      <c r="J1846" s="68"/>
      <c r="K1846" s="66">
        <v>3099</v>
      </c>
      <c r="L1846" s="68" t="s">
        <v>152</v>
      </c>
    </row>
    <row r="1847" spans="1:12">
      <c r="A1847" s="63">
        <v>1600</v>
      </c>
      <c r="B1847" s="63" t="s">
        <v>6013</v>
      </c>
      <c r="C1847" s="64" t="s">
        <v>7859</v>
      </c>
      <c r="D1847" s="65">
        <v>43008</v>
      </c>
      <c r="E1847" s="66">
        <v>1</v>
      </c>
      <c r="F1847" s="66">
        <v>12</v>
      </c>
      <c r="G1847" s="66" t="str">
        <f>_xlfn.XLOOKUP(E1847,Kustannuspaikat!$A$3:$A$8,Kustannuspaikat!$B$3:$B$8,"Tarkista KP-numero")</f>
        <v>Kirjanpito</v>
      </c>
      <c r="H1847" s="66" t="str">
        <f>_xlfn.XLOOKUP(F1847,Kustannuspaikat!$C$3:$C$13,Kustannuspaikat!$D$3:$D$13,"Tarkista KP-numero")</f>
        <v>Tampere</v>
      </c>
      <c r="I1847" s="67">
        <v>488</v>
      </c>
      <c r="J1847" s="68"/>
      <c r="K1847" s="66">
        <v>3099</v>
      </c>
      <c r="L1847" s="68" t="s">
        <v>152</v>
      </c>
    </row>
    <row r="1848" spans="1:12">
      <c r="A1848" s="63">
        <v>1600</v>
      </c>
      <c r="B1848" s="63" t="s">
        <v>6013</v>
      </c>
      <c r="C1848" s="64" t="s">
        <v>7860</v>
      </c>
      <c r="D1848" s="65">
        <v>43008</v>
      </c>
      <c r="E1848" s="66">
        <v>1</v>
      </c>
      <c r="F1848" s="66">
        <v>12</v>
      </c>
      <c r="G1848" s="66" t="str">
        <f>_xlfn.XLOOKUP(E1848,Kustannuspaikat!$A$3:$A$8,Kustannuspaikat!$B$3:$B$8,"Tarkista KP-numero")</f>
        <v>Kirjanpito</v>
      </c>
      <c r="H1848" s="66" t="str">
        <f>_xlfn.XLOOKUP(F1848,Kustannuspaikat!$C$3:$C$13,Kustannuspaikat!$D$3:$D$13,"Tarkista KP-numero")</f>
        <v>Tampere</v>
      </c>
      <c r="I1848" s="67">
        <v>488</v>
      </c>
      <c r="J1848" s="68"/>
      <c r="K1848" s="66">
        <v>3099</v>
      </c>
      <c r="L1848" s="68" t="s">
        <v>152</v>
      </c>
    </row>
    <row r="1849" spans="1:12">
      <c r="A1849" s="63">
        <v>1600</v>
      </c>
      <c r="B1849" s="63" t="s">
        <v>6013</v>
      </c>
      <c r="C1849" s="64" t="s">
        <v>7861</v>
      </c>
      <c r="D1849" s="65">
        <v>43008</v>
      </c>
      <c r="E1849" s="66">
        <v>1</v>
      </c>
      <c r="F1849" s="66">
        <v>12</v>
      </c>
      <c r="G1849" s="66" t="str">
        <f>_xlfn.XLOOKUP(E1849,Kustannuspaikat!$A$3:$A$8,Kustannuspaikat!$B$3:$B$8,"Tarkista KP-numero")</f>
        <v>Kirjanpito</v>
      </c>
      <c r="H1849" s="66" t="str">
        <f>_xlfn.XLOOKUP(F1849,Kustannuspaikat!$C$3:$C$13,Kustannuspaikat!$D$3:$D$13,"Tarkista KP-numero")</f>
        <v>Tampere</v>
      </c>
      <c r="I1849" s="67">
        <v>488</v>
      </c>
      <c r="J1849" s="68"/>
      <c r="K1849" s="66">
        <v>3099</v>
      </c>
      <c r="L1849" s="68" t="s">
        <v>152</v>
      </c>
    </row>
    <row r="1850" spans="1:12">
      <c r="A1850" s="63">
        <v>1600</v>
      </c>
      <c r="B1850" s="63" t="s">
        <v>6013</v>
      </c>
      <c r="C1850" s="64" t="s">
        <v>7862</v>
      </c>
      <c r="D1850" s="65">
        <v>43008</v>
      </c>
      <c r="E1850" s="66">
        <v>6</v>
      </c>
      <c r="F1850" s="66">
        <v>61</v>
      </c>
      <c r="G1850" s="66" t="str">
        <f>_xlfn.XLOOKUP(E1850,Kustannuspaikat!$A$3:$A$8,Kustannuspaikat!$B$3:$B$8,"Tarkista KP-numero")</f>
        <v>Muut palvelut</v>
      </c>
      <c r="H1850" s="66" t="str">
        <f>_xlfn.XLOOKUP(F1850,Kustannuspaikat!$C$3:$C$13,Kustannuspaikat!$D$3:$D$13,"Tarkista KP-numero")</f>
        <v>Helsinki</v>
      </c>
      <c r="I1850" s="67">
        <v>1427.4</v>
      </c>
      <c r="J1850" s="68"/>
      <c r="K1850" s="66">
        <v>2792</v>
      </c>
      <c r="L1850" s="68" t="s">
        <v>165</v>
      </c>
    </row>
    <row r="1851" spans="1:12">
      <c r="A1851" s="63">
        <v>1600</v>
      </c>
      <c r="B1851" s="63" t="s">
        <v>6013</v>
      </c>
      <c r="C1851" s="64" t="s">
        <v>7863</v>
      </c>
      <c r="D1851" s="65">
        <v>43012</v>
      </c>
      <c r="E1851" s="66">
        <v>1</v>
      </c>
      <c r="F1851" s="66">
        <v>11</v>
      </c>
      <c r="G1851" s="66" t="str">
        <f>_xlfn.XLOOKUP(E1851,Kustannuspaikat!$A$3:$A$8,Kustannuspaikat!$B$3:$B$8,"Tarkista KP-numero")</f>
        <v>Kirjanpito</v>
      </c>
      <c r="H1851" s="66" t="str">
        <f>_xlfn.XLOOKUP(F1851,Kustannuspaikat!$C$3:$C$13,Kustannuspaikat!$D$3:$D$13,"Tarkista KP-numero")</f>
        <v>Helsinki</v>
      </c>
      <c r="I1851" s="67">
        <v>3542.88</v>
      </c>
      <c r="J1851" s="68"/>
      <c r="K1851" s="66">
        <v>1511</v>
      </c>
      <c r="L1851" s="68" t="s">
        <v>194</v>
      </c>
    </row>
    <row r="1852" spans="1:12">
      <c r="A1852" s="63">
        <v>1600</v>
      </c>
      <c r="B1852" s="63" t="s">
        <v>6013</v>
      </c>
      <c r="C1852" s="64" t="s">
        <v>7864</v>
      </c>
      <c r="D1852" s="65">
        <v>43013</v>
      </c>
      <c r="E1852" s="66">
        <v>3</v>
      </c>
      <c r="F1852" s="68"/>
      <c r="G1852" s="66" t="str">
        <f>_xlfn.XLOOKUP(E1852,Kustannuspaikat!$A$3:$A$8,Kustannuspaikat!$B$3:$B$8,"Tarkista KP-numero")</f>
        <v>Seminaarit</v>
      </c>
      <c r="H1852" s="66" t="str">
        <f>_xlfn.XLOOKUP(F1852,Kustannuspaikat!$C$3:$C$13,Kustannuspaikat!$D$3:$D$13,"Tarkista KP-numero")</f>
        <v>Tarkista KP-numero</v>
      </c>
      <c r="I1852" s="67">
        <v>73.2</v>
      </c>
      <c r="J1852" s="68"/>
      <c r="K1852" s="66">
        <v>1440</v>
      </c>
      <c r="L1852" s="68" t="s">
        <v>195</v>
      </c>
    </row>
    <row r="1853" spans="1:12">
      <c r="A1853" s="63">
        <v>1600</v>
      </c>
      <c r="B1853" s="63" t="s">
        <v>6013</v>
      </c>
      <c r="C1853" s="64" t="s">
        <v>7865</v>
      </c>
      <c r="D1853" s="65">
        <v>43013</v>
      </c>
      <c r="E1853" s="66">
        <v>3</v>
      </c>
      <c r="F1853" s="68"/>
      <c r="G1853" s="66" t="str">
        <f>_xlfn.XLOOKUP(E1853,Kustannuspaikat!$A$3:$A$8,Kustannuspaikat!$B$3:$B$8,"Tarkista KP-numero")</f>
        <v>Seminaarit</v>
      </c>
      <c r="H1853" s="66" t="str">
        <f>_xlfn.XLOOKUP(F1853,Kustannuspaikat!$C$3:$C$13,Kustannuspaikat!$D$3:$D$13,"Tarkista KP-numero")</f>
        <v>Tarkista KP-numero</v>
      </c>
      <c r="I1853" s="68"/>
      <c r="J1853" s="67">
        <v>-73.2</v>
      </c>
      <c r="K1853" s="66">
        <v>3077</v>
      </c>
      <c r="L1853" s="68" t="s">
        <v>154</v>
      </c>
    </row>
    <row r="1854" spans="1:12">
      <c r="A1854" s="63">
        <v>1600</v>
      </c>
      <c r="B1854" s="63" t="s">
        <v>6013</v>
      </c>
      <c r="C1854" s="64" t="s">
        <v>7866</v>
      </c>
      <c r="D1854" s="65">
        <v>43019</v>
      </c>
      <c r="E1854" s="66">
        <v>1</v>
      </c>
      <c r="F1854" s="66">
        <v>12</v>
      </c>
      <c r="G1854" s="66" t="str">
        <f>_xlfn.XLOOKUP(E1854,Kustannuspaikat!$A$3:$A$8,Kustannuspaikat!$B$3:$B$8,"Tarkista KP-numero")</f>
        <v>Kirjanpito</v>
      </c>
      <c r="H1854" s="66" t="str">
        <f>_xlfn.XLOOKUP(F1854,Kustannuspaikat!$C$3:$C$13,Kustannuspaikat!$D$3:$D$13,"Tarkista KP-numero")</f>
        <v>Tampere</v>
      </c>
      <c r="I1854" s="67">
        <v>1256.5999999999999</v>
      </c>
      <c r="J1854" s="68"/>
      <c r="K1854" s="66">
        <v>173</v>
      </c>
      <c r="L1854" s="68" t="s">
        <v>266</v>
      </c>
    </row>
    <row r="1855" spans="1:12">
      <c r="A1855" s="63">
        <v>1600</v>
      </c>
      <c r="B1855" s="63" t="s">
        <v>6013</v>
      </c>
      <c r="C1855" s="64" t="s">
        <v>7867</v>
      </c>
      <c r="D1855" s="65">
        <v>43019</v>
      </c>
      <c r="E1855" s="66">
        <v>6</v>
      </c>
      <c r="F1855" s="66">
        <v>62</v>
      </c>
      <c r="G1855" s="66" t="str">
        <f>_xlfn.XLOOKUP(E1855,Kustannuspaikat!$A$3:$A$8,Kustannuspaikat!$B$3:$B$8,"Tarkista KP-numero")</f>
        <v>Muut palvelut</v>
      </c>
      <c r="H1855" s="66" t="str">
        <f>_xlfn.XLOOKUP(F1855,Kustannuspaikat!$C$3:$C$13,Kustannuspaikat!$D$3:$D$13,"Tarkista KP-numero")</f>
        <v>Tampere</v>
      </c>
      <c r="I1855" s="67">
        <v>634.4</v>
      </c>
      <c r="J1855" s="68"/>
      <c r="K1855" s="66">
        <v>230</v>
      </c>
      <c r="L1855" s="68" t="s">
        <v>256</v>
      </c>
    </row>
    <row r="1856" spans="1:12">
      <c r="A1856" s="63">
        <v>1600</v>
      </c>
      <c r="B1856" s="63" t="s">
        <v>6013</v>
      </c>
      <c r="C1856" s="64" t="s">
        <v>7868</v>
      </c>
      <c r="D1856" s="65">
        <v>43019</v>
      </c>
      <c r="E1856" s="66">
        <v>1</v>
      </c>
      <c r="F1856" s="66">
        <v>12</v>
      </c>
      <c r="G1856" s="66" t="str">
        <f>_xlfn.XLOOKUP(E1856,Kustannuspaikat!$A$3:$A$8,Kustannuspaikat!$B$3:$B$8,"Tarkista KP-numero")</f>
        <v>Kirjanpito</v>
      </c>
      <c r="H1856" s="66" t="str">
        <f>_xlfn.XLOOKUP(F1856,Kustannuspaikat!$C$3:$C$13,Kustannuspaikat!$D$3:$D$13,"Tarkista KP-numero")</f>
        <v>Tampere</v>
      </c>
      <c r="I1856" s="67">
        <v>1068.1099999999999</v>
      </c>
      <c r="J1856" s="68"/>
      <c r="K1856" s="66">
        <v>320</v>
      </c>
      <c r="L1856" s="68" t="s">
        <v>245</v>
      </c>
    </row>
    <row r="1857" spans="1:12">
      <c r="A1857" s="63">
        <v>1600</v>
      </c>
      <c r="B1857" s="63" t="s">
        <v>6013</v>
      </c>
      <c r="C1857" s="64" t="s">
        <v>7869</v>
      </c>
      <c r="D1857" s="65">
        <v>43019</v>
      </c>
      <c r="E1857" s="66">
        <v>1</v>
      </c>
      <c r="F1857" s="66">
        <v>12</v>
      </c>
      <c r="G1857" s="66" t="str">
        <f>_xlfn.XLOOKUP(E1857,Kustannuspaikat!$A$3:$A$8,Kustannuspaikat!$B$3:$B$8,"Tarkista KP-numero")</f>
        <v>Kirjanpito</v>
      </c>
      <c r="H1857" s="66" t="str">
        <f>_xlfn.XLOOKUP(F1857,Kustannuspaikat!$C$3:$C$13,Kustannuspaikat!$D$3:$D$13,"Tarkista KP-numero")</f>
        <v>Tampere</v>
      </c>
      <c r="I1857" s="67">
        <v>1256.5999999999999</v>
      </c>
      <c r="J1857" s="68"/>
      <c r="K1857" s="66">
        <v>469</v>
      </c>
      <c r="L1857" s="68" t="s">
        <v>238</v>
      </c>
    </row>
    <row r="1858" spans="1:12">
      <c r="A1858" s="63">
        <v>1600</v>
      </c>
      <c r="B1858" s="63" t="s">
        <v>6013</v>
      </c>
      <c r="C1858" s="64" t="s">
        <v>7870</v>
      </c>
      <c r="D1858" s="65">
        <v>43019</v>
      </c>
      <c r="E1858" s="66">
        <v>6</v>
      </c>
      <c r="F1858" s="66">
        <v>62</v>
      </c>
      <c r="G1858" s="66" t="str">
        <f>_xlfn.XLOOKUP(E1858,Kustannuspaikat!$A$3:$A$8,Kustannuspaikat!$B$3:$B$8,"Tarkista KP-numero")</f>
        <v>Muut palvelut</v>
      </c>
      <c r="H1858" s="66" t="str">
        <f>_xlfn.XLOOKUP(F1858,Kustannuspaikat!$C$3:$C$13,Kustannuspaikat!$D$3:$D$13,"Tarkista KP-numero")</f>
        <v>Tampere</v>
      </c>
      <c r="I1858" s="67">
        <v>634.4</v>
      </c>
      <c r="J1858" s="68"/>
      <c r="K1858" s="66">
        <v>682</v>
      </c>
      <c r="L1858" s="68" t="s">
        <v>222</v>
      </c>
    </row>
    <row r="1859" spans="1:12">
      <c r="A1859" s="63">
        <v>1600</v>
      </c>
      <c r="B1859" s="63" t="s">
        <v>6013</v>
      </c>
      <c r="C1859" s="64" t="s">
        <v>7871</v>
      </c>
      <c r="D1859" s="65">
        <v>43019</v>
      </c>
      <c r="E1859" s="66">
        <v>1</v>
      </c>
      <c r="F1859" s="66">
        <v>12</v>
      </c>
      <c r="G1859" s="66" t="str">
        <f>_xlfn.XLOOKUP(E1859,Kustannuspaikat!$A$3:$A$8,Kustannuspaikat!$B$3:$B$8,"Tarkista KP-numero")</f>
        <v>Kirjanpito</v>
      </c>
      <c r="H1859" s="66" t="str">
        <f>_xlfn.XLOOKUP(F1859,Kustannuspaikat!$C$3:$C$13,Kustannuspaikat!$D$3:$D$13,"Tarkista KP-numero")</f>
        <v>Tampere</v>
      </c>
      <c r="I1859" s="67">
        <v>1135.82</v>
      </c>
      <c r="J1859" s="68"/>
      <c r="K1859" s="66">
        <v>971</v>
      </c>
      <c r="L1859" s="68" t="s">
        <v>207</v>
      </c>
    </row>
    <row r="1860" spans="1:12">
      <c r="A1860" s="63">
        <v>1600</v>
      </c>
      <c r="B1860" s="63" t="s">
        <v>6013</v>
      </c>
      <c r="C1860" s="64" t="s">
        <v>7872</v>
      </c>
      <c r="D1860" s="65">
        <v>43019</v>
      </c>
      <c r="E1860" s="66">
        <v>1</v>
      </c>
      <c r="F1860" s="66">
        <v>12</v>
      </c>
      <c r="G1860" s="66" t="str">
        <f>_xlfn.XLOOKUP(E1860,Kustannuspaikat!$A$3:$A$8,Kustannuspaikat!$B$3:$B$8,"Tarkista KP-numero")</f>
        <v>Kirjanpito</v>
      </c>
      <c r="H1860" s="66" t="str">
        <f>_xlfn.XLOOKUP(F1860,Kustannuspaikat!$C$3:$C$13,Kustannuspaikat!$D$3:$D$13,"Tarkista KP-numero")</f>
        <v>Tampere</v>
      </c>
      <c r="I1860" s="67">
        <v>1456.68</v>
      </c>
      <c r="J1860" s="68"/>
      <c r="K1860" s="66">
        <v>2284</v>
      </c>
      <c r="L1860" s="68" t="s">
        <v>178</v>
      </c>
    </row>
    <row r="1861" spans="1:12">
      <c r="A1861" s="63">
        <v>1600</v>
      </c>
      <c r="B1861" s="63" t="s">
        <v>6013</v>
      </c>
      <c r="C1861" s="64" t="s">
        <v>7873</v>
      </c>
      <c r="D1861" s="65">
        <v>43019</v>
      </c>
      <c r="E1861" s="66">
        <v>1</v>
      </c>
      <c r="F1861" s="66">
        <v>12</v>
      </c>
      <c r="G1861" s="66" t="str">
        <f>_xlfn.XLOOKUP(E1861,Kustannuspaikat!$A$3:$A$8,Kustannuspaikat!$B$3:$B$8,"Tarkista KP-numero")</f>
        <v>Kirjanpito</v>
      </c>
      <c r="H1861" s="66" t="str">
        <f>_xlfn.XLOOKUP(F1861,Kustannuspaikat!$C$3:$C$13,Kustannuspaikat!$D$3:$D$13,"Tarkista KP-numero")</f>
        <v>Tampere</v>
      </c>
      <c r="I1861" s="67">
        <v>971.12</v>
      </c>
      <c r="J1861" s="68"/>
      <c r="K1861" s="66">
        <v>2284</v>
      </c>
      <c r="L1861" s="68" t="s">
        <v>178</v>
      </c>
    </row>
    <row r="1862" spans="1:12">
      <c r="A1862" s="63">
        <v>1600</v>
      </c>
      <c r="B1862" s="63" t="s">
        <v>6013</v>
      </c>
      <c r="C1862" s="64" t="s">
        <v>7874</v>
      </c>
      <c r="D1862" s="65">
        <v>43019</v>
      </c>
      <c r="E1862" s="66">
        <v>6</v>
      </c>
      <c r="F1862" s="66">
        <v>62</v>
      </c>
      <c r="G1862" s="66" t="str">
        <f>_xlfn.XLOOKUP(E1862,Kustannuspaikat!$A$3:$A$8,Kustannuspaikat!$B$3:$B$8,"Tarkista KP-numero")</f>
        <v>Muut palvelut</v>
      </c>
      <c r="H1862" s="66" t="str">
        <f>_xlfn.XLOOKUP(F1862,Kustannuspaikat!$C$3:$C$13,Kustannuspaikat!$D$3:$D$13,"Tarkista KP-numero")</f>
        <v>Tampere</v>
      </c>
      <c r="I1862" s="67">
        <v>829.6</v>
      </c>
      <c r="J1862" s="68"/>
      <c r="K1862" s="66">
        <v>1511</v>
      </c>
      <c r="L1862" s="68" t="s">
        <v>194</v>
      </c>
    </row>
    <row r="1863" spans="1:12">
      <c r="A1863" s="63">
        <v>1600</v>
      </c>
      <c r="B1863" s="63" t="s">
        <v>6013</v>
      </c>
      <c r="C1863" s="64" t="s">
        <v>7875</v>
      </c>
      <c r="D1863" s="65">
        <v>43019</v>
      </c>
      <c r="E1863" s="66">
        <v>1</v>
      </c>
      <c r="F1863" s="66">
        <v>12</v>
      </c>
      <c r="G1863" s="66" t="str">
        <f>_xlfn.XLOOKUP(E1863,Kustannuspaikat!$A$3:$A$8,Kustannuspaikat!$B$3:$B$8,"Tarkista KP-numero")</f>
        <v>Kirjanpito</v>
      </c>
      <c r="H1863" s="66" t="str">
        <f>_xlfn.XLOOKUP(F1863,Kustannuspaikat!$C$3:$C$13,Kustannuspaikat!$D$3:$D$13,"Tarkista KP-numero")</f>
        <v>Tampere</v>
      </c>
      <c r="I1863" s="67">
        <v>1456.68</v>
      </c>
      <c r="J1863" s="68"/>
      <c r="K1863" s="66">
        <v>1511</v>
      </c>
      <c r="L1863" s="68" t="s">
        <v>194</v>
      </c>
    </row>
    <row r="1864" spans="1:12">
      <c r="A1864" s="63">
        <v>1600</v>
      </c>
      <c r="B1864" s="63" t="s">
        <v>6013</v>
      </c>
      <c r="C1864" s="64" t="s">
        <v>7876</v>
      </c>
      <c r="D1864" s="65">
        <v>43019</v>
      </c>
      <c r="E1864" s="66">
        <v>1</v>
      </c>
      <c r="F1864" s="66">
        <v>12</v>
      </c>
      <c r="G1864" s="66" t="str">
        <f>_xlfn.XLOOKUP(E1864,Kustannuspaikat!$A$3:$A$8,Kustannuspaikat!$B$3:$B$8,"Tarkista KP-numero")</f>
        <v>Kirjanpito</v>
      </c>
      <c r="H1864" s="66" t="str">
        <f>_xlfn.XLOOKUP(F1864,Kustannuspaikat!$C$3:$C$13,Kustannuspaikat!$D$3:$D$13,"Tarkista KP-numero")</f>
        <v>Tampere</v>
      </c>
      <c r="I1864" s="67">
        <v>971.12</v>
      </c>
      <c r="J1864" s="68"/>
      <c r="K1864" s="66">
        <v>1511</v>
      </c>
      <c r="L1864" s="68" t="s">
        <v>194</v>
      </c>
    </row>
    <row r="1865" spans="1:12">
      <c r="A1865" s="63">
        <v>1600</v>
      </c>
      <c r="B1865" s="63" t="s">
        <v>6013</v>
      </c>
      <c r="C1865" s="64" t="s">
        <v>7877</v>
      </c>
      <c r="D1865" s="65">
        <v>43019</v>
      </c>
      <c r="E1865" s="66">
        <v>1</v>
      </c>
      <c r="F1865" s="66">
        <v>12</v>
      </c>
      <c r="G1865" s="66" t="str">
        <f>_xlfn.XLOOKUP(E1865,Kustannuspaikat!$A$3:$A$8,Kustannuspaikat!$B$3:$B$8,"Tarkista KP-numero")</f>
        <v>Kirjanpito</v>
      </c>
      <c r="H1865" s="66" t="str">
        <f>_xlfn.XLOOKUP(F1865,Kustannuspaikat!$C$3:$C$13,Kustannuspaikat!$D$3:$D$13,"Tarkista KP-numero")</f>
        <v>Tampere</v>
      </c>
      <c r="I1865" s="67">
        <v>1256.5999999999999</v>
      </c>
      <c r="J1865" s="68"/>
      <c r="K1865" s="66">
        <v>283</v>
      </c>
      <c r="L1865" s="68" t="s">
        <v>250</v>
      </c>
    </row>
    <row r="1866" spans="1:12">
      <c r="A1866" s="63">
        <v>1600</v>
      </c>
      <c r="B1866" s="63" t="s">
        <v>6013</v>
      </c>
      <c r="C1866" s="64" t="s">
        <v>7878</v>
      </c>
      <c r="D1866" s="65">
        <v>43019</v>
      </c>
      <c r="E1866" s="66">
        <v>6</v>
      </c>
      <c r="F1866" s="66">
        <v>62</v>
      </c>
      <c r="G1866" s="66" t="str">
        <f>_xlfn.XLOOKUP(E1866,Kustannuspaikat!$A$3:$A$8,Kustannuspaikat!$B$3:$B$8,"Tarkista KP-numero")</f>
        <v>Muut palvelut</v>
      </c>
      <c r="H1866" s="66" t="str">
        <f>_xlfn.XLOOKUP(F1866,Kustannuspaikat!$C$3:$C$13,Kustannuspaikat!$D$3:$D$13,"Tarkista KP-numero")</f>
        <v>Tampere</v>
      </c>
      <c r="I1866" s="67">
        <v>663.68</v>
      </c>
      <c r="J1866" s="68"/>
      <c r="K1866" s="66">
        <v>100</v>
      </c>
      <c r="L1866" s="68" t="s">
        <v>280</v>
      </c>
    </row>
    <row r="1867" spans="1:12">
      <c r="A1867" s="63">
        <v>1600</v>
      </c>
      <c r="B1867" s="63" t="s">
        <v>6013</v>
      </c>
      <c r="C1867" s="64" t="s">
        <v>7879</v>
      </c>
      <c r="D1867" s="65">
        <v>43019</v>
      </c>
      <c r="E1867" s="66">
        <v>6</v>
      </c>
      <c r="F1867" s="66">
        <v>62</v>
      </c>
      <c r="G1867" s="66" t="str">
        <f>_xlfn.XLOOKUP(E1867,Kustannuspaikat!$A$3:$A$8,Kustannuspaikat!$B$3:$B$8,"Tarkista KP-numero")</f>
        <v>Muut palvelut</v>
      </c>
      <c r="H1867" s="66" t="str">
        <f>_xlfn.XLOOKUP(F1867,Kustannuspaikat!$C$3:$C$13,Kustannuspaikat!$D$3:$D$13,"Tarkista KP-numero")</f>
        <v>Tampere</v>
      </c>
      <c r="I1867" s="67">
        <v>663.68</v>
      </c>
      <c r="J1867" s="68"/>
      <c r="K1867" s="66">
        <v>100</v>
      </c>
      <c r="L1867" s="68" t="s">
        <v>280</v>
      </c>
    </row>
    <row r="1868" spans="1:12">
      <c r="A1868" s="63">
        <v>1600</v>
      </c>
      <c r="B1868" s="63" t="s">
        <v>6013</v>
      </c>
      <c r="C1868" s="64" t="s">
        <v>7880</v>
      </c>
      <c r="D1868" s="65">
        <v>43019</v>
      </c>
      <c r="E1868" s="66">
        <v>1</v>
      </c>
      <c r="F1868" s="66">
        <v>12</v>
      </c>
      <c r="G1868" s="66" t="str">
        <f>_xlfn.XLOOKUP(E1868,Kustannuspaikat!$A$3:$A$8,Kustannuspaikat!$B$3:$B$8,"Tarkista KP-numero")</f>
        <v>Kirjanpito</v>
      </c>
      <c r="H1868" s="66" t="str">
        <f>_xlfn.XLOOKUP(F1868,Kustannuspaikat!$C$3:$C$13,Kustannuspaikat!$D$3:$D$13,"Tarkista KP-numero")</f>
        <v>Tampere</v>
      </c>
      <c r="I1868" s="67">
        <v>1019.92</v>
      </c>
      <c r="J1868" s="68"/>
      <c r="K1868" s="66">
        <v>133</v>
      </c>
      <c r="L1868" s="68" t="s">
        <v>269</v>
      </c>
    </row>
    <row r="1869" spans="1:12">
      <c r="A1869" s="63">
        <v>1600</v>
      </c>
      <c r="B1869" s="63" t="s">
        <v>6013</v>
      </c>
      <c r="C1869" s="64" t="s">
        <v>7881</v>
      </c>
      <c r="D1869" s="65">
        <v>43019</v>
      </c>
      <c r="E1869" s="66">
        <v>1</v>
      </c>
      <c r="F1869" s="66">
        <v>12</v>
      </c>
      <c r="G1869" s="66" t="str">
        <f>_xlfn.XLOOKUP(E1869,Kustannuspaikat!$A$3:$A$8,Kustannuspaikat!$B$3:$B$8,"Tarkista KP-numero")</f>
        <v>Kirjanpito</v>
      </c>
      <c r="H1869" s="66" t="str">
        <f>_xlfn.XLOOKUP(F1869,Kustannuspaikat!$C$3:$C$13,Kustannuspaikat!$D$3:$D$13,"Tarkista KP-numero")</f>
        <v>Tampere</v>
      </c>
      <c r="I1869" s="67">
        <v>879.62</v>
      </c>
      <c r="J1869" s="68"/>
      <c r="K1869" s="66">
        <v>133</v>
      </c>
      <c r="L1869" s="68" t="s">
        <v>269</v>
      </c>
    </row>
    <row r="1870" spans="1:12">
      <c r="A1870" s="63">
        <v>1600</v>
      </c>
      <c r="B1870" s="63" t="s">
        <v>6013</v>
      </c>
      <c r="C1870" s="64" t="s">
        <v>7882</v>
      </c>
      <c r="D1870" s="65">
        <v>43019</v>
      </c>
      <c r="E1870" s="66">
        <v>1</v>
      </c>
      <c r="F1870" s="66">
        <v>12</v>
      </c>
      <c r="G1870" s="66" t="str">
        <f>_xlfn.XLOOKUP(E1870,Kustannuspaikat!$A$3:$A$8,Kustannuspaikat!$B$3:$B$8,"Tarkista KP-numero")</f>
        <v>Kirjanpito</v>
      </c>
      <c r="H1870" s="66" t="str">
        <f>_xlfn.XLOOKUP(F1870,Kustannuspaikat!$C$3:$C$13,Kustannuspaikat!$D$3:$D$13,"Tarkista KP-numero")</f>
        <v>Tampere</v>
      </c>
      <c r="I1870" s="67">
        <v>679.54</v>
      </c>
      <c r="J1870" s="68"/>
      <c r="K1870" s="66">
        <v>133</v>
      </c>
      <c r="L1870" s="68" t="s">
        <v>269</v>
      </c>
    </row>
    <row r="1871" spans="1:12">
      <c r="A1871" s="63">
        <v>1600</v>
      </c>
      <c r="B1871" s="63" t="s">
        <v>6013</v>
      </c>
      <c r="C1871" s="64" t="s">
        <v>7883</v>
      </c>
      <c r="D1871" s="65">
        <v>43019</v>
      </c>
      <c r="E1871" s="66">
        <v>3</v>
      </c>
      <c r="F1871" s="68"/>
      <c r="G1871" s="66" t="str">
        <f>_xlfn.XLOOKUP(E1871,Kustannuspaikat!$A$3:$A$8,Kustannuspaikat!$B$3:$B$8,"Tarkista KP-numero")</f>
        <v>Seminaarit</v>
      </c>
      <c r="H1871" s="66" t="str">
        <f>_xlfn.XLOOKUP(F1871,Kustannuspaikat!$C$3:$C$13,Kustannuspaikat!$D$3:$D$13,"Tarkista KP-numero")</f>
        <v>Tarkista KP-numero</v>
      </c>
      <c r="I1871" s="67">
        <v>73.2</v>
      </c>
      <c r="J1871" s="68"/>
      <c r="K1871" s="66">
        <v>133</v>
      </c>
      <c r="L1871" s="68" t="s">
        <v>269</v>
      </c>
    </row>
    <row r="1872" spans="1:12">
      <c r="A1872" s="63">
        <v>1600</v>
      </c>
      <c r="B1872" s="63" t="s">
        <v>6013</v>
      </c>
      <c r="C1872" s="64" t="s">
        <v>7884</v>
      </c>
      <c r="D1872" s="65">
        <v>43019</v>
      </c>
      <c r="E1872" s="66">
        <v>2</v>
      </c>
      <c r="F1872" s="66">
        <v>21</v>
      </c>
      <c r="G1872" s="66" t="str">
        <f>_xlfn.XLOOKUP(E1872,Kustannuspaikat!$A$3:$A$8,Kustannuspaikat!$B$3:$B$8,"Tarkista KP-numero")</f>
        <v>Konsultointi</v>
      </c>
      <c r="H1872" s="66" t="str">
        <f>_xlfn.XLOOKUP(F1872,Kustannuspaikat!$C$3:$C$13,Kustannuspaikat!$D$3:$D$13,"Tarkista KP-numero")</f>
        <v>Helsinki</v>
      </c>
      <c r="I1872" s="67">
        <v>3088.06</v>
      </c>
      <c r="J1872" s="68"/>
      <c r="K1872" s="66">
        <v>103</v>
      </c>
      <c r="L1872" s="68" t="s">
        <v>277</v>
      </c>
    </row>
    <row r="1873" spans="1:12">
      <c r="A1873" s="63">
        <v>1600</v>
      </c>
      <c r="B1873" s="63" t="s">
        <v>6013</v>
      </c>
      <c r="C1873" s="64" t="s">
        <v>7885</v>
      </c>
      <c r="D1873" s="65">
        <v>43019</v>
      </c>
      <c r="E1873" s="66">
        <v>6</v>
      </c>
      <c r="F1873" s="66">
        <v>62</v>
      </c>
      <c r="G1873" s="66" t="str">
        <f>_xlfn.XLOOKUP(E1873,Kustannuspaikat!$A$3:$A$8,Kustannuspaikat!$B$3:$B$8,"Tarkista KP-numero")</f>
        <v>Muut palvelut</v>
      </c>
      <c r="H1873" s="66" t="str">
        <f>_xlfn.XLOOKUP(F1873,Kustannuspaikat!$C$3:$C$13,Kustannuspaikat!$D$3:$D$13,"Tarkista KP-numero")</f>
        <v>Tampere</v>
      </c>
      <c r="I1873" s="67">
        <v>1659.2</v>
      </c>
      <c r="J1873" s="68"/>
      <c r="K1873" s="66">
        <v>2803</v>
      </c>
      <c r="L1873" s="68" t="s">
        <v>163</v>
      </c>
    </row>
    <row r="1874" spans="1:12">
      <c r="A1874" s="63">
        <v>1600</v>
      </c>
      <c r="B1874" s="63" t="s">
        <v>6013</v>
      </c>
      <c r="C1874" s="64" t="s">
        <v>7886</v>
      </c>
      <c r="D1874" s="65">
        <v>43019</v>
      </c>
      <c r="E1874" s="66">
        <v>1</v>
      </c>
      <c r="F1874" s="66">
        <v>12</v>
      </c>
      <c r="G1874" s="66" t="str">
        <f>_xlfn.XLOOKUP(E1874,Kustannuspaikat!$A$3:$A$8,Kustannuspaikat!$B$3:$B$8,"Tarkista KP-numero")</f>
        <v>Kirjanpito</v>
      </c>
      <c r="H1874" s="66" t="str">
        <f>_xlfn.XLOOKUP(F1874,Kustannuspaikat!$C$3:$C$13,Kustannuspaikat!$D$3:$D$13,"Tarkista KP-numero")</f>
        <v>Tampere</v>
      </c>
      <c r="I1874" s="67">
        <v>879.62</v>
      </c>
      <c r="J1874" s="68"/>
      <c r="K1874" s="66">
        <v>2628</v>
      </c>
      <c r="L1874" s="68" t="s">
        <v>167</v>
      </c>
    </row>
    <row r="1875" spans="1:12">
      <c r="A1875" s="63">
        <v>1600</v>
      </c>
      <c r="B1875" s="63" t="s">
        <v>6013</v>
      </c>
      <c r="C1875" s="64" t="s">
        <v>7887</v>
      </c>
      <c r="D1875" s="65">
        <v>43019</v>
      </c>
      <c r="E1875" s="66">
        <v>1</v>
      </c>
      <c r="F1875" s="66">
        <v>12</v>
      </c>
      <c r="G1875" s="66" t="str">
        <f>_xlfn.XLOOKUP(E1875,Kustannuspaikat!$A$3:$A$8,Kustannuspaikat!$B$3:$B$8,"Tarkista KP-numero")</f>
        <v>Kirjanpito</v>
      </c>
      <c r="H1875" s="66" t="str">
        <f>_xlfn.XLOOKUP(F1875,Kustannuspaikat!$C$3:$C$13,Kustannuspaikat!$D$3:$D$13,"Tarkista KP-numero")</f>
        <v>Tampere</v>
      </c>
      <c r="I1875" s="67">
        <v>1093.1199999999999</v>
      </c>
      <c r="J1875" s="68"/>
      <c r="K1875" s="66">
        <v>756</v>
      </c>
      <c r="L1875" s="68" t="s">
        <v>217</v>
      </c>
    </row>
    <row r="1876" spans="1:12">
      <c r="A1876" s="63">
        <v>1600</v>
      </c>
      <c r="B1876" s="63" t="s">
        <v>6013</v>
      </c>
      <c r="C1876" s="64" t="s">
        <v>7888</v>
      </c>
      <c r="D1876" s="65">
        <v>43019</v>
      </c>
      <c r="E1876" s="66">
        <v>1</v>
      </c>
      <c r="F1876" s="66">
        <v>12</v>
      </c>
      <c r="G1876" s="66" t="str">
        <f>_xlfn.XLOOKUP(E1876,Kustannuspaikat!$A$3:$A$8,Kustannuspaikat!$B$3:$B$8,"Tarkista KP-numero")</f>
        <v>Kirjanpito</v>
      </c>
      <c r="H1876" s="66" t="str">
        <f>_xlfn.XLOOKUP(F1876,Kustannuspaikat!$C$3:$C$13,Kustannuspaikat!$D$3:$D$13,"Tarkista KP-numero")</f>
        <v>Tampere</v>
      </c>
      <c r="I1876" s="67">
        <v>728.34</v>
      </c>
      <c r="J1876" s="68"/>
      <c r="K1876" s="66">
        <v>756</v>
      </c>
      <c r="L1876" s="68" t="s">
        <v>217</v>
      </c>
    </row>
    <row r="1877" spans="1:12">
      <c r="A1877" s="63">
        <v>1600</v>
      </c>
      <c r="B1877" s="63" t="s">
        <v>6013</v>
      </c>
      <c r="C1877" s="64" t="s">
        <v>7889</v>
      </c>
      <c r="D1877" s="65">
        <v>43019</v>
      </c>
      <c r="E1877" s="66">
        <v>1</v>
      </c>
      <c r="F1877" s="66">
        <v>12</v>
      </c>
      <c r="G1877" s="66" t="str">
        <f>_xlfn.XLOOKUP(E1877,Kustannuspaikat!$A$3:$A$8,Kustannuspaikat!$B$3:$B$8,"Tarkista KP-numero")</f>
        <v>Kirjanpito</v>
      </c>
      <c r="H1877" s="66" t="str">
        <f>_xlfn.XLOOKUP(F1877,Kustannuspaikat!$C$3:$C$13,Kustannuspaikat!$D$3:$D$13,"Tarkista KP-numero")</f>
        <v>Tampere</v>
      </c>
      <c r="I1877" s="67">
        <v>879.62</v>
      </c>
      <c r="J1877" s="68"/>
      <c r="K1877" s="66">
        <v>811</v>
      </c>
      <c r="L1877" s="68" t="s">
        <v>214</v>
      </c>
    </row>
    <row r="1878" spans="1:12">
      <c r="A1878" s="63">
        <v>1600</v>
      </c>
      <c r="B1878" s="63" t="s">
        <v>6013</v>
      </c>
      <c r="C1878" s="64" t="s">
        <v>7890</v>
      </c>
      <c r="D1878" s="65">
        <v>43019</v>
      </c>
      <c r="E1878" s="66">
        <v>1</v>
      </c>
      <c r="F1878" s="66">
        <v>12</v>
      </c>
      <c r="G1878" s="66" t="str">
        <f>_xlfn.XLOOKUP(E1878,Kustannuspaikat!$A$3:$A$8,Kustannuspaikat!$B$3:$B$8,"Tarkista KP-numero")</f>
        <v>Kirjanpito</v>
      </c>
      <c r="H1878" s="66" t="str">
        <f>_xlfn.XLOOKUP(F1878,Kustannuspaikat!$C$3:$C$13,Kustannuspaikat!$D$3:$D$13,"Tarkista KP-numero")</f>
        <v>Tampere</v>
      </c>
      <c r="I1878" s="67">
        <v>1586</v>
      </c>
      <c r="J1878" s="68"/>
      <c r="K1878" s="66">
        <v>1440</v>
      </c>
      <c r="L1878" s="68" t="s">
        <v>195</v>
      </c>
    </row>
    <row r="1879" spans="1:12">
      <c r="A1879" s="63">
        <v>1600</v>
      </c>
      <c r="B1879" s="63" t="s">
        <v>6013</v>
      </c>
      <c r="C1879" s="64" t="s">
        <v>7891</v>
      </c>
      <c r="D1879" s="65">
        <v>43019</v>
      </c>
      <c r="E1879" s="66">
        <v>3</v>
      </c>
      <c r="F1879" s="68"/>
      <c r="G1879" s="66" t="str">
        <f>_xlfn.XLOOKUP(E1879,Kustannuspaikat!$A$3:$A$8,Kustannuspaikat!$B$3:$B$8,"Tarkista KP-numero")</f>
        <v>Seminaarit</v>
      </c>
      <c r="H1879" s="66" t="str">
        <f>_xlfn.XLOOKUP(F1879,Kustannuspaikat!$C$3:$C$13,Kustannuspaikat!$D$3:$D$13,"Tarkista KP-numero")</f>
        <v>Tarkista KP-numero</v>
      </c>
      <c r="I1879" s="67">
        <v>219.6</v>
      </c>
      <c r="J1879" s="68"/>
      <c r="K1879" s="66">
        <v>2178</v>
      </c>
      <c r="L1879" s="68" t="s">
        <v>182</v>
      </c>
    </row>
    <row r="1880" spans="1:12">
      <c r="A1880" s="63">
        <v>1600</v>
      </c>
      <c r="B1880" s="63" t="s">
        <v>6013</v>
      </c>
      <c r="C1880" s="64" t="s">
        <v>7892</v>
      </c>
      <c r="D1880" s="65">
        <v>43019</v>
      </c>
      <c r="E1880" s="66">
        <v>1</v>
      </c>
      <c r="F1880" s="66">
        <v>12</v>
      </c>
      <c r="G1880" s="66" t="str">
        <f>_xlfn.XLOOKUP(E1880,Kustannuspaikat!$A$3:$A$8,Kustannuspaikat!$B$3:$B$8,"Tarkista KP-numero")</f>
        <v>Kirjanpito</v>
      </c>
      <c r="H1880" s="66" t="str">
        <f>_xlfn.XLOOKUP(F1880,Kustannuspaikat!$C$3:$C$13,Kustannuspaikat!$D$3:$D$13,"Tarkista KP-numero")</f>
        <v>Tampere</v>
      </c>
      <c r="I1880" s="67">
        <v>1068.1099999999999</v>
      </c>
      <c r="J1880" s="68"/>
      <c r="K1880" s="66">
        <v>212</v>
      </c>
      <c r="L1880" s="68" t="s">
        <v>260</v>
      </c>
    </row>
    <row r="1881" spans="1:12">
      <c r="A1881" s="63">
        <v>1600</v>
      </c>
      <c r="B1881" s="63" t="s">
        <v>6013</v>
      </c>
      <c r="C1881" s="64" t="s">
        <v>7893</v>
      </c>
      <c r="D1881" s="65">
        <v>43019</v>
      </c>
      <c r="E1881" s="66">
        <v>1</v>
      </c>
      <c r="F1881" s="66">
        <v>12</v>
      </c>
      <c r="G1881" s="66" t="str">
        <f>_xlfn.XLOOKUP(E1881,Kustannuspaikat!$A$3:$A$8,Kustannuspaikat!$B$3:$B$8,"Tarkista KP-numero")</f>
        <v>Kirjanpito</v>
      </c>
      <c r="H1881" s="66" t="str">
        <f>_xlfn.XLOOKUP(F1881,Kustannuspaikat!$C$3:$C$13,Kustannuspaikat!$D$3:$D$13,"Tarkista KP-numero")</f>
        <v>Tampere</v>
      </c>
      <c r="I1881" s="67">
        <v>879.62</v>
      </c>
      <c r="J1881" s="68"/>
      <c r="K1881" s="66">
        <v>440</v>
      </c>
      <c r="L1881" s="68" t="s">
        <v>239</v>
      </c>
    </row>
    <row r="1882" spans="1:12">
      <c r="A1882" s="63">
        <v>1600</v>
      </c>
      <c r="B1882" s="63" t="s">
        <v>6013</v>
      </c>
      <c r="C1882" s="64" t="s">
        <v>7894</v>
      </c>
      <c r="D1882" s="65">
        <v>43019</v>
      </c>
      <c r="E1882" s="66">
        <v>1</v>
      </c>
      <c r="F1882" s="66">
        <v>12</v>
      </c>
      <c r="G1882" s="66" t="str">
        <f>_xlfn.XLOOKUP(E1882,Kustannuspaikat!$A$3:$A$8,Kustannuspaikat!$B$3:$B$8,"Tarkista KP-numero")</f>
        <v>Kirjanpito</v>
      </c>
      <c r="H1882" s="66" t="str">
        <f>_xlfn.XLOOKUP(F1882,Kustannuspaikat!$C$3:$C$13,Kustannuspaikat!$D$3:$D$13,"Tarkista KP-numero")</f>
        <v>Tampere</v>
      </c>
      <c r="I1882" s="67">
        <v>879.62</v>
      </c>
      <c r="J1882" s="68"/>
      <c r="K1882" s="66">
        <v>440</v>
      </c>
      <c r="L1882" s="68" t="s">
        <v>239</v>
      </c>
    </row>
    <row r="1883" spans="1:12">
      <c r="A1883" s="63">
        <v>1600</v>
      </c>
      <c r="B1883" s="63" t="s">
        <v>6013</v>
      </c>
      <c r="C1883" s="64" t="s">
        <v>7895</v>
      </c>
      <c r="D1883" s="65">
        <v>43019</v>
      </c>
      <c r="E1883" s="66">
        <v>1</v>
      </c>
      <c r="F1883" s="66">
        <v>12</v>
      </c>
      <c r="G1883" s="66" t="str">
        <f>_xlfn.XLOOKUP(E1883,Kustannuspaikat!$A$3:$A$8,Kustannuspaikat!$B$3:$B$8,"Tarkista KP-numero")</f>
        <v>Kirjanpito</v>
      </c>
      <c r="H1883" s="66" t="str">
        <f>_xlfn.XLOOKUP(F1883,Kustannuspaikat!$C$3:$C$13,Kustannuspaikat!$D$3:$D$13,"Tarkista KP-numero")</f>
        <v>Tampere</v>
      </c>
      <c r="I1883" s="67">
        <v>879.62</v>
      </c>
      <c r="J1883" s="68"/>
      <c r="K1883" s="66">
        <v>440</v>
      </c>
      <c r="L1883" s="68" t="s">
        <v>239</v>
      </c>
    </row>
    <row r="1884" spans="1:12">
      <c r="A1884" s="63">
        <v>1600</v>
      </c>
      <c r="B1884" s="63" t="s">
        <v>6013</v>
      </c>
      <c r="C1884" s="64" t="s">
        <v>7896</v>
      </c>
      <c r="D1884" s="65">
        <v>43019</v>
      </c>
      <c r="E1884" s="66">
        <v>1</v>
      </c>
      <c r="F1884" s="66">
        <v>12</v>
      </c>
      <c r="G1884" s="66" t="str">
        <f>_xlfn.XLOOKUP(E1884,Kustannuspaikat!$A$3:$A$8,Kustannuspaikat!$B$3:$B$8,"Tarkista KP-numero")</f>
        <v>Kirjanpito</v>
      </c>
      <c r="H1884" s="66" t="str">
        <f>_xlfn.XLOOKUP(F1884,Kustannuspaikat!$C$3:$C$13,Kustannuspaikat!$D$3:$D$13,"Tarkista KP-numero")</f>
        <v>Tampere</v>
      </c>
      <c r="I1884" s="67">
        <v>879.62</v>
      </c>
      <c r="J1884" s="68"/>
      <c r="K1884" s="66">
        <v>440</v>
      </c>
      <c r="L1884" s="68" t="s">
        <v>239</v>
      </c>
    </row>
    <row r="1885" spans="1:12">
      <c r="A1885" s="63">
        <v>1600</v>
      </c>
      <c r="B1885" s="63" t="s">
        <v>6013</v>
      </c>
      <c r="C1885" s="64" t="s">
        <v>7897</v>
      </c>
      <c r="D1885" s="65">
        <v>43019</v>
      </c>
      <c r="E1885" s="66">
        <v>2</v>
      </c>
      <c r="F1885" s="66">
        <v>22</v>
      </c>
      <c r="G1885" s="66" t="str">
        <f>_xlfn.XLOOKUP(E1885,Kustannuspaikat!$A$3:$A$8,Kustannuspaikat!$B$3:$B$8,"Tarkista KP-numero")</f>
        <v>Konsultointi</v>
      </c>
      <c r="H1885" s="66" t="str">
        <f>_xlfn.XLOOKUP(F1885,Kustannuspaikat!$C$3:$C$13,Kustannuspaikat!$D$3:$D$13,"Tarkista KP-numero")</f>
        <v>Tampere</v>
      </c>
      <c r="I1885" s="67">
        <v>1187.06</v>
      </c>
      <c r="J1885" s="68"/>
      <c r="K1885" s="66">
        <v>440</v>
      </c>
      <c r="L1885" s="68" t="s">
        <v>239</v>
      </c>
    </row>
    <row r="1886" spans="1:12">
      <c r="A1886" s="63">
        <v>1600</v>
      </c>
      <c r="B1886" s="63" t="s">
        <v>6013</v>
      </c>
      <c r="C1886" s="64" t="s">
        <v>7898</v>
      </c>
      <c r="D1886" s="65">
        <v>43019</v>
      </c>
      <c r="E1886" s="66">
        <v>2</v>
      </c>
      <c r="F1886" s="66">
        <v>22</v>
      </c>
      <c r="G1886" s="66" t="str">
        <f>_xlfn.XLOOKUP(E1886,Kustannuspaikat!$A$3:$A$8,Kustannuspaikat!$B$3:$B$8,"Tarkista KP-numero")</f>
        <v>Konsultointi</v>
      </c>
      <c r="H1886" s="66" t="str">
        <f>_xlfn.XLOOKUP(F1886,Kustannuspaikat!$C$3:$C$13,Kustannuspaikat!$D$3:$D$13,"Tarkista KP-numero")</f>
        <v>Tampere</v>
      </c>
      <c r="I1886" s="67">
        <v>1187.06</v>
      </c>
      <c r="J1886" s="68"/>
      <c r="K1886" s="66">
        <v>207</v>
      </c>
      <c r="L1886" s="68" t="s">
        <v>261</v>
      </c>
    </row>
    <row r="1887" spans="1:12">
      <c r="A1887" s="63">
        <v>1600</v>
      </c>
      <c r="B1887" s="63" t="s">
        <v>6013</v>
      </c>
      <c r="C1887" s="64" t="s">
        <v>7899</v>
      </c>
      <c r="D1887" s="65">
        <v>43019</v>
      </c>
      <c r="E1887" s="66">
        <v>3</v>
      </c>
      <c r="F1887" s="68"/>
      <c r="G1887" s="66" t="str">
        <f>_xlfn.XLOOKUP(E1887,Kustannuspaikat!$A$3:$A$8,Kustannuspaikat!$B$3:$B$8,"Tarkista KP-numero")</f>
        <v>Seminaarit</v>
      </c>
      <c r="H1887" s="66" t="str">
        <f>_xlfn.XLOOKUP(F1887,Kustannuspaikat!$C$3:$C$13,Kustannuspaikat!$D$3:$D$13,"Tarkista KP-numero")</f>
        <v>Tarkista KP-numero</v>
      </c>
      <c r="I1887" s="67">
        <v>219.6</v>
      </c>
      <c r="J1887" s="68"/>
      <c r="K1887" s="66">
        <v>2178</v>
      </c>
      <c r="L1887" s="68" t="s">
        <v>182</v>
      </c>
    </row>
    <row r="1888" spans="1:12">
      <c r="A1888" s="63">
        <v>1600</v>
      </c>
      <c r="B1888" s="63" t="s">
        <v>6013</v>
      </c>
      <c r="C1888" s="64" t="s">
        <v>7900</v>
      </c>
      <c r="D1888" s="65">
        <v>43019</v>
      </c>
      <c r="E1888" s="66">
        <v>2</v>
      </c>
      <c r="F1888" s="66">
        <v>22</v>
      </c>
      <c r="G1888" s="66" t="str">
        <f>_xlfn.XLOOKUP(E1888,Kustannuspaikat!$A$3:$A$8,Kustannuspaikat!$B$3:$B$8,"Tarkista KP-numero")</f>
        <v>Konsultointi</v>
      </c>
      <c r="H1888" s="66" t="str">
        <f>_xlfn.XLOOKUP(F1888,Kustannuspaikat!$C$3:$C$13,Kustannuspaikat!$D$3:$D$13,"Tarkista KP-numero")</f>
        <v>Tampere</v>
      </c>
      <c r="I1888" s="67">
        <v>15006</v>
      </c>
      <c r="J1888" s="68"/>
      <c r="K1888" s="66">
        <v>2037</v>
      </c>
      <c r="L1888" s="68" t="s">
        <v>189</v>
      </c>
    </row>
    <row r="1889" spans="1:12">
      <c r="A1889" s="63">
        <v>1600</v>
      </c>
      <c r="B1889" s="63" t="s">
        <v>6013</v>
      </c>
      <c r="C1889" s="64" t="s">
        <v>7901</v>
      </c>
      <c r="D1889" s="65">
        <v>43019</v>
      </c>
      <c r="E1889" s="66">
        <v>6</v>
      </c>
      <c r="F1889" s="66">
        <v>62</v>
      </c>
      <c r="G1889" s="66" t="str">
        <f>_xlfn.XLOOKUP(E1889,Kustannuspaikat!$A$3:$A$8,Kustannuspaikat!$B$3:$B$8,"Tarkista KP-numero")</f>
        <v>Muut palvelut</v>
      </c>
      <c r="H1889" s="66" t="str">
        <f>_xlfn.XLOOKUP(F1889,Kustannuspaikat!$C$3:$C$13,Kustannuspaikat!$D$3:$D$13,"Tarkista KP-numero")</f>
        <v>Tampere</v>
      </c>
      <c r="I1889" s="67">
        <v>444.08</v>
      </c>
      <c r="J1889" s="68"/>
      <c r="K1889" s="66">
        <v>949</v>
      </c>
      <c r="L1889" s="68" t="s">
        <v>208</v>
      </c>
    </row>
    <row r="1890" spans="1:12">
      <c r="A1890" s="63">
        <v>1600</v>
      </c>
      <c r="B1890" s="63" t="s">
        <v>6013</v>
      </c>
      <c r="C1890" s="64" t="s">
        <v>7902</v>
      </c>
      <c r="D1890" s="65">
        <v>43019</v>
      </c>
      <c r="E1890" s="66">
        <v>3</v>
      </c>
      <c r="F1890" s="68"/>
      <c r="G1890" s="66" t="str">
        <f>_xlfn.XLOOKUP(E1890,Kustannuspaikat!$A$3:$A$8,Kustannuspaikat!$B$3:$B$8,"Tarkista KP-numero")</f>
        <v>Seminaarit</v>
      </c>
      <c r="H1890" s="66" t="str">
        <f>_xlfn.XLOOKUP(F1890,Kustannuspaikat!$C$3:$C$13,Kustannuspaikat!$D$3:$D$13,"Tarkista KP-numero")</f>
        <v>Tarkista KP-numero</v>
      </c>
      <c r="I1890" s="67">
        <v>219.6</v>
      </c>
      <c r="J1890" s="68"/>
      <c r="K1890" s="66">
        <v>949</v>
      </c>
      <c r="L1890" s="68" t="s">
        <v>208</v>
      </c>
    </row>
    <row r="1891" spans="1:12">
      <c r="A1891" s="63">
        <v>1600</v>
      </c>
      <c r="B1891" s="63" t="s">
        <v>6013</v>
      </c>
      <c r="C1891" s="64" t="s">
        <v>7903</v>
      </c>
      <c r="D1891" s="65">
        <v>43019</v>
      </c>
      <c r="E1891" s="66">
        <v>1</v>
      </c>
      <c r="F1891" s="66">
        <v>12</v>
      </c>
      <c r="G1891" s="66" t="str">
        <f>_xlfn.XLOOKUP(E1891,Kustannuspaikat!$A$3:$A$8,Kustannuspaikat!$B$3:$B$8,"Tarkista KP-numero")</f>
        <v>Kirjanpito</v>
      </c>
      <c r="H1891" s="66" t="str">
        <f>_xlfn.XLOOKUP(F1891,Kustannuspaikat!$C$3:$C$13,Kustannuspaikat!$D$3:$D$13,"Tarkista KP-numero")</f>
        <v>Tampere</v>
      </c>
      <c r="I1891" s="67">
        <v>1110.2</v>
      </c>
      <c r="J1891" s="68"/>
      <c r="K1891" s="66">
        <v>1268</v>
      </c>
      <c r="L1891" s="68" t="s">
        <v>198</v>
      </c>
    </row>
    <row r="1892" spans="1:12">
      <c r="A1892" s="63">
        <v>1600</v>
      </c>
      <c r="B1892" s="63" t="s">
        <v>6013</v>
      </c>
      <c r="C1892" s="64" t="s">
        <v>7904</v>
      </c>
      <c r="D1892" s="65">
        <v>43019</v>
      </c>
      <c r="E1892" s="66">
        <v>1</v>
      </c>
      <c r="F1892" s="66">
        <v>12</v>
      </c>
      <c r="G1892" s="66" t="str">
        <f>_xlfn.XLOOKUP(E1892,Kustannuspaikat!$A$3:$A$8,Kustannuspaikat!$B$3:$B$8,"Tarkista KP-numero")</f>
        <v>Kirjanpito</v>
      </c>
      <c r="H1892" s="66" t="str">
        <f>_xlfn.XLOOKUP(F1892,Kustannuspaikat!$C$3:$C$13,Kustannuspaikat!$D$3:$D$13,"Tarkista KP-numero")</f>
        <v>Tampere</v>
      </c>
      <c r="I1892" s="67">
        <v>1135.82</v>
      </c>
      <c r="J1892" s="68"/>
      <c r="K1892" s="66">
        <v>1268</v>
      </c>
      <c r="L1892" s="68" t="s">
        <v>198</v>
      </c>
    </row>
    <row r="1893" spans="1:12">
      <c r="A1893" s="63">
        <v>1600</v>
      </c>
      <c r="B1893" s="63" t="s">
        <v>6013</v>
      </c>
      <c r="C1893" s="64" t="s">
        <v>7905</v>
      </c>
      <c r="D1893" s="65">
        <v>43019</v>
      </c>
      <c r="E1893" s="66">
        <v>3</v>
      </c>
      <c r="F1893" s="68"/>
      <c r="G1893" s="66" t="str">
        <f>_xlfn.XLOOKUP(E1893,Kustannuspaikat!$A$3:$A$8,Kustannuspaikat!$B$3:$B$8,"Tarkista KP-numero")</f>
        <v>Seminaarit</v>
      </c>
      <c r="H1893" s="66" t="str">
        <f>_xlfn.XLOOKUP(F1893,Kustannuspaikat!$C$3:$C$13,Kustannuspaikat!$D$3:$D$13,"Tarkista KP-numero")</f>
        <v>Tarkista KP-numero</v>
      </c>
      <c r="I1893" s="67">
        <v>73.2</v>
      </c>
      <c r="J1893" s="68"/>
      <c r="K1893" s="66">
        <v>3077</v>
      </c>
      <c r="L1893" s="68" t="s">
        <v>154</v>
      </c>
    </row>
    <row r="1894" spans="1:12">
      <c r="A1894" s="63">
        <v>1600</v>
      </c>
      <c r="B1894" s="63" t="s">
        <v>6013</v>
      </c>
      <c r="C1894" s="64" t="s">
        <v>7906</v>
      </c>
      <c r="D1894" s="65">
        <v>43019</v>
      </c>
      <c r="E1894" s="66">
        <v>3</v>
      </c>
      <c r="F1894" s="68"/>
      <c r="G1894" s="66" t="str">
        <f>_xlfn.XLOOKUP(E1894,Kustannuspaikat!$A$3:$A$8,Kustannuspaikat!$B$3:$B$8,"Tarkista KP-numero")</f>
        <v>Seminaarit</v>
      </c>
      <c r="H1894" s="66" t="str">
        <f>_xlfn.XLOOKUP(F1894,Kustannuspaikat!$C$3:$C$13,Kustannuspaikat!$D$3:$D$13,"Tarkista KP-numero")</f>
        <v>Tarkista KP-numero</v>
      </c>
      <c r="I1894" s="67">
        <v>219.6</v>
      </c>
      <c r="J1894" s="68"/>
      <c r="K1894" s="66">
        <v>3077</v>
      </c>
      <c r="L1894" s="68" t="s">
        <v>154</v>
      </c>
    </row>
    <row r="1895" spans="1:12">
      <c r="A1895" s="63">
        <v>1600</v>
      </c>
      <c r="B1895" s="63" t="s">
        <v>6013</v>
      </c>
      <c r="C1895" s="64" t="s">
        <v>7907</v>
      </c>
      <c r="D1895" s="65">
        <v>43019</v>
      </c>
      <c r="E1895" s="66">
        <v>1</v>
      </c>
      <c r="F1895" s="66">
        <v>12</v>
      </c>
      <c r="G1895" s="66" t="str">
        <f>_xlfn.XLOOKUP(E1895,Kustannuspaikat!$A$3:$A$8,Kustannuspaikat!$B$3:$B$8,"Tarkista KP-numero")</f>
        <v>Kirjanpito</v>
      </c>
      <c r="H1895" s="66" t="str">
        <f>_xlfn.XLOOKUP(F1895,Kustannuspaikat!$C$3:$C$13,Kustannuspaikat!$D$3:$D$13,"Tarkista KP-numero")</f>
        <v>Tampere</v>
      </c>
      <c r="I1895" s="67">
        <v>1019.92</v>
      </c>
      <c r="J1895" s="68"/>
      <c r="K1895" s="66">
        <v>2951</v>
      </c>
      <c r="L1895" s="68" t="s">
        <v>157</v>
      </c>
    </row>
    <row r="1896" spans="1:12">
      <c r="A1896" s="63">
        <v>1600</v>
      </c>
      <c r="B1896" s="63" t="s">
        <v>6013</v>
      </c>
      <c r="C1896" s="64" t="s">
        <v>7908</v>
      </c>
      <c r="D1896" s="65">
        <v>43019</v>
      </c>
      <c r="E1896" s="66">
        <v>1</v>
      </c>
      <c r="F1896" s="66">
        <v>12</v>
      </c>
      <c r="G1896" s="66" t="str">
        <f>_xlfn.XLOOKUP(E1896,Kustannuspaikat!$A$3:$A$8,Kustannuspaikat!$B$3:$B$8,"Tarkista KP-numero")</f>
        <v>Kirjanpito</v>
      </c>
      <c r="H1896" s="66" t="str">
        <f>_xlfn.XLOOKUP(F1896,Kustannuspaikat!$C$3:$C$13,Kustannuspaikat!$D$3:$D$13,"Tarkista KP-numero")</f>
        <v>Tampere</v>
      </c>
      <c r="I1896" s="67">
        <v>679.54</v>
      </c>
      <c r="J1896" s="68"/>
      <c r="K1896" s="66">
        <v>2951</v>
      </c>
      <c r="L1896" s="68" t="s">
        <v>157</v>
      </c>
    </row>
    <row r="1897" spans="1:12">
      <c r="A1897" s="63">
        <v>1600</v>
      </c>
      <c r="B1897" s="63" t="s">
        <v>6013</v>
      </c>
      <c r="C1897" s="64" t="s">
        <v>7909</v>
      </c>
      <c r="D1897" s="65">
        <v>43019</v>
      </c>
      <c r="E1897" s="66">
        <v>1</v>
      </c>
      <c r="F1897" s="66">
        <v>12</v>
      </c>
      <c r="G1897" s="66" t="str">
        <f>_xlfn.XLOOKUP(E1897,Kustannuspaikat!$A$3:$A$8,Kustannuspaikat!$B$3:$B$8,"Tarkista KP-numero")</f>
        <v>Kirjanpito</v>
      </c>
      <c r="H1897" s="66" t="str">
        <f>_xlfn.XLOOKUP(F1897,Kustannuspaikat!$C$3:$C$13,Kustannuspaikat!$D$3:$D$13,"Tarkista KP-numero")</f>
        <v>Tampere</v>
      </c>
      <c r="I1897" s="67">
        <v>879.62</v>
      </c>
      <c r="J1897" s="68"/>
      <c r="K1897" s="66">
        <v>3099</v>
      </c>
      <c r="L1897" s="68" t="s">
        <v>152</v>
      </c>
    </row>
    <row r="1898" spans="1:12">
      <c r="A1898" s="63">
        <v>1600</v>
      </c>
      <c r="B1898" s="63" t="s">
        <v>6013</v>
      </c>
      <c r="C1898" s="64" t="s">
        <v>7910</v>
      </c>
      <c r="D1898" s="65">
        <v>43019</v>
      </c>
      <c r="E1898" s="66">
        <v>1</v>
      </c>
      <c r="F1898" s="66">
        <v>12</v>
      </c>
      <c r="G1898" s="66" t="str">
        <f>_xlfn.XLOOKUP(E1898,Kustannuspaikat!$A$3:$A$8,Kustannuspaikat!$B$3:$B$8,"Tarkista KP-numero")</f>
        <v>Kirjanpito</v>
      </c>
      <c r="H1898" s="66" t="str">
        <f>_xlfn.XLOOKUP(F1898,Kustannuspaikat!$C$3:$C$13,Kustannuspaikat!$D$3:$D$13,"Tarkista KP-numero")</f>
        <v>Tampere</v>
      </c>
      <c r="I1898" s="67">
        <v>1622.6</v>
      </c>
      <c r="J1898" s="68"/>
      <c r="K1898" s="66">
        <v>3099</v>
      </c>
      <c r="L1898" s="68" t="s">
        <v>152</v>
      </c>
    </row>
    <row r="1899" spans="1:12">
      <c r="A1899" s="63">
        <v>1600</v>
      </c>
      <c r="B1899" s="63" t="s">
        <v>6013</v>
      </c>
      <c r="C1899" s="64" t="s">
        <v>7911</v>
      </c>
      <c r="D1899" s="65">
        <v>43019</v>
      </c>
      <c r="E1899" s="66">
        <v>6</v>
      </c>
      <c r="F1899" s="66">
        <v>62</v>
      </c>
      <c r="G1899" s="66" t="str">
        <f>_xlfn.XLOOKUP(E1899,Kustannuspaikat!$A$3:$A$8,Kustannuspaikat!$B$3:$B$8,"Tarkista KP-numero")</f>
        <v>Muut palvelut</v>
      </c>
      <c r="H1899" s="66" t="str">
        <f>_xlfn.XLOOKUP(F1899,Kustannuspaikat!$C$3:$C$13,Kustannuspaikat!$D$3:$D$13,"Tarkista KP-numero")</f>
        <v>Tampere</v>
      </c>
      <c r="I1899" s="67">
        <v>829.6</v>
      </c>
      <c r="J1899" s="68"/>
      <c r="K1899" s="66">
        <v>3099</v>
      </c>
      <c r="L1899" s="68" t="s">
        <v>152</v>
      </c>
    </row>
    <row r="1900" spans="1:12">
      <c r="A1900" s="63">
        <v>1600</v>
      </c>
      <c r="B1900" s="63" t="s">
        <v>6013</v>
      </c>
      <c r="C1900" s="64" t="s">
        <v>7912</v>
      </c>
      <c r="D1900" s="65">
        <v>43019</v>
      </c>
      <c r="E1900" s="66">
        <v>6</v>
      </c>
      <c r="F1900" s="66">
        <v>62</v>
      </c>
      <c r="G1900" s="66" t="str">
        <f>_xlfn.XLOOKUP(E1900,Kustannuspaikat!$A$3:$A$8,Kustannuspaikat!$B$3:$B$8,"Tarkista KP-numero")</f>
        <v>Muut palvelut</v>
      </c>
      <c r="H1900" s="66" t="str">
        <f>_xlfn.XLOOKUP(F1900,Kustannuspaikat!$C$3:$C$13,Kustannuspaikat!$D$3:$D$13,"Tarkista KP-numero")</f>
        <v>Tampere</v>
      </c>
      <c r="I1900" s="67">
        <v>1659.2</v>
      </c>
      <c r="J1900" s="68"/>
      <c r="K1900" s="66">
        <v>2792</v>
      </c>
      <c r="L1900" s="68" t="s">
        <v>165</v>
      </c>
    </row>
    <row r="1901" spans="1:12">
      <c r="A1901" s="63">
        <v>1600</v>
      </c>
      <c r="B1901" s="63" t="s">
        <v>6013</v>
      </c>
      <c r="C1901" s="64" t="s">
        <v>7913</v>
      </c>
      <c r="D1901" s="65">
        <v>43019</v>
      </c>
      <c r="E1901" s="66">
        <v>2</v>
      </c>
      <c r="F1901" s="66">
        <v>22</v>
      </c>
      <c r="G1901" s="66" t="str">
        <f>_xlfn.XLOOKUP(E1901,Kustannuspaikat!$A$3:$A$8,Kustannuspaikat!$B$3:$B$8,"Tarkista KP-numero")</f>
        <v>Konsultointi</v>
      </c>
      <c r="H1901" s="66" t="str">
        <f>_xlfn.XLOOKUP(F1901,Kustannuspaikat!$C$3:$C$13,Kustannuspaikat!$D$3:$D$13,"Tarkista KP-numero")</f>
        <v>Tampere</v>
      </c>
      <c r="I1901" s="67">
        <v>1695.8</v>
      </c>
      <c r="J1901" s="68"/>
      <c r="K1901" s="66">
        <v>2792</v>
      </c>
      <c r="L1901" s="68" t="s">
        <v>165</v>
      </c>
    </row>
    <row r="1902" spans="1:12">
      <c r="A1902" s="63">
        <v>1600</v>
      </c>
      <c r="B1902" s="63" t="s">
        <v>6013</v>
      </c>
      <c r="C1902" s="64" t="s">
        <v>7914</v>
      </c>
      <c r="D1902" s="65">
        <v>43019</v>
      </c>
      <c r="E1902" s="66">
        <v>3</v>
      </c>
      <c r="F1902" s="68"/>
      <c r="G1902" s="66" t="str">
        <f>_xlfn.XLOOKUP(E1902,Kustannuspaikat!$A$3:$A$8,Kustannuspaikat!$B$3:$B$8,"Tarkista KP-numero")</f>
        <v>Seminaarit</v>
      </c>
      <c r="H1902" s="66" t="str">
        <f>_xlfn.XLOOKUP(F1902,Kustannuspaikat!$C$3:$C$13,Kustannuspaikat!$D$3:$D$13,"Tarkista KP-numero")</f>
        <v>Tarkista KP-numero</v>
      </c>
      <c r="I1902" s="67">
        <v>256.2</v>
      </c>
      <c r="J1902" s="68"/>
      <c r="K1902" s="66">
        <v>2792</v>
      </c>
      <c r="L1902" s="68" t="s">
        <v>165</v>
      </c>
    </row>
    <row r="1903" spans="1:12">
      <c r="A1903" s="63">
        <v>1600</v>
      </c>
      <c r="B1903" s="63" t="s">
        <v>6013</v>
      </c>
      <c r="C1903" s="64" t="s">
        <v>7915</v>
      </c>
      <c r="D1903" s="65">
        <v>43019</v>
      </c>
      <c r="E1903" s="66">
        <v>6</v>
      </c>
      <c r="F1903" s="66">
        <v>62</v>
      </c>
      <c r="G1903" s="66" t="str">
        <f>_xlfn.XLOOKUP(E1903,Kustannuspaikat!$A$3:$A$8,Kustannuspaikat!$B$3:$B$8,"Tarkista KP-numero")</f>
        <v>Muut palvelut</v>
      </c>
      <c r="H1903" s="66" t="str">
        <f>_xlfn.XLOOKUP(F1903,Kustannuspaikat!$C$3:$C$13,Kustannuspaikat!$D$3:$D$13,"Tarkista KP-numero")</f>
        <v>Tampere</v>
      </c>
      <c r="I1903" s="67">
        <v>705.16</v>
      </c>
      <c r="J1903" s="68"/>
      <c r="K1903" s="66">
        <v>2792</v>
      </c>
      <c r="L1903" s="68" t="s">
        <v>165</v>
      </c>
    </row>
    <row r="1904" spans="1:12">
      <c r="A1904" s="63">
        <v>1600</v>
      </c>
      <c r="B1904" s="63" t="s">
        <v>6013</v>
      </c>
      <c r="C1904" s="64" t="s">
        <v>7916</v>
      </c>
      <c r="D1904" s="65">
        <v>43019</v>
      </c>
      <c r="E1904" s="66">
        <v>1</v>
      </c>
      <c r="F1904" s="66">
        <v>12</v>
      </c>
      <c r="G1904" s="66" t="str">
        <f>_xlfn.XLOOKUP(E1904,Kustannuspaikat!$A$3:$A$8,Kustannuspaikat!$B$3:$B$8,"Tarkista KP-numero")</f>
        <v>Kirjanpito</v>
      </c>
      <c r="H1904" s="66" t="str">
        <f>_xlfn.XLOOKUP(F1904,Kustannuspaikat!$C$3:$C$13,Kustannuspaikat!$D$3:$D$13,"Tarkista KP-numero")</f>
        <v>Tampere</v>
      </c>
      <c r="I1904" s="67">
        <v>879.62</v>
      </c>
      <c r="J1904" s="68"/>
      <c r="K1904" s="66">
        <v>2792</v>
      </c>
      <c r="L1904" s="68" t="s">
        <v>165</v>
      </c>
    </row>
    <row r="1905" spans="1:12">
      <c r="A1905" s="63">
        <v>1600</v>
      </c>
      <c r="B1905" s="63" t="s">
        <v>6013</v>
      </c>
      <c r="C1905" s="64" t="s">
        <v>7917</v>
      </c>
      <c r="D1905" s="65">
        <v>43019</v>
      </c>
      <c r="E1905" s="66">
        <v>3</v>
      </c>
      <c r="F1905" s="68"/>
      <c r="G1905" s="66" t="str">
        <f>_xlfn.XLOOKUP(E1905,Kustannuspaikat!$A$3:$A$8,Kustannuspaikat!$B$3:$B$8,"Tarkista KP-numero")</f>
        <v>Seminaarit</v>
      </c>
      <c r="H1905" s="66" t="str">
        <f>_xlfn.XLOOKUP(F1905,Kustannuspaikat!$C$3:$C$13,Kustannuspaikat!$D$3:$D$13,"Tarkista KP-numero")</f>
        <v>Tarkista KP-numero</v>
      </c>
      <c r="I1905" s="67">
        <v>73.2</v>
      </c>
      <c r="J1905" s="68"/>
      <c r="K1905" s="66">
        <v>2792</v>
      </c>
      <c r="L1905" s="68" t="s">
        <v>165</v>
      </c>
    </row>
    <row r="1906" spans="1:12">
      <c r="A1906" s="63">
        <v>1600</v>
      </c>
      <c r="B1906" s="63" t="s">
        <v>6013</v>
      </c>
      <c r="C1906" s="64" t="s">
        <v>7918</v>
      </c>
      <c r="D1906" s="65">
        <v>43019</v>
      </c>
      <c r="E1906" s="66">
        <v>1</v>
      </c>
      <c r="F1906" s="66">
        <v>12</v>
      </c>
      <c r="G1906" s="66" t="str">
        <f>_xlfn.XLOOKUP(E1906,Kustannuspaikat!$A$3:$A$8,Kustannuspaikat!$B$3:$B$8,"Tarkista KP-numero")</f>
        <v>Kirjanpito</v>
      </c>
      <c r="H1906" s="66" t="str">
        <f>_xlfn.XLOOKUP(F1906,Kustannuspaikat!$C$3:$C$13,Kustannuspaikat!$D$3:$D$13,"Tarkista KP-numero")</f>
        <v>Tampere</v>
      </c>
      <c r="I1906" s="67">
        <v>2013</v>
      </c>
      <c r="J1906" s="68"/>
      <c r="K1906" s="66">
        <v>2792</v>
      </c>
      <c r="L1906" s="68" t="s">
        <v>165</v>
      </c>
    </row>
    <row r="1907" spans="1:12">
      <c r="A1907" s="63">
        <v>1600</v>
      </c>
      <c r="B1907" s="63" t="s">
        <v>6013</v>
      </c>
      <c r="C1907" s="64" t="s">
        <v>7919</v>
      </c>
      <c r="D1907" s="65">
        <v>43019</v>
      </c>
      <c r="E1907" s="66">
        <v>1</v>
      </c>
      <c r="F1907" s="66">
        <v>12</v>
      </c>
      <c r="G1907" s="66" t="str">
        <f>_xlfn.XLOOKUP(E1907,Kustannuspaikat!$A$3:$A$8,Kustannuspaikat!$B$3:$B$8,"Tarkista KP-numero")</f>
        <v>Kirjanpito</v>
      </c>
      <c r="H1907" s="66" t="str">
        <f>_xlfn.XLOOKUP(F1907,Kustannuspaikat!$C$3:$C$13,Kustannuspaikat!$D$3:$D$13,"Tarkista KP-numero")</f>
        <v>Tampere</v>
      </c>
      <c r="I1907" s="67">
        <v>824</v>
      </c>
      <c r="J1907" s="68"/>
      <c r="K1907" s="66">
        <v>2792</v>
      </c>
      <c r="L1907" s="68" t="s">
        <v>165</v>
      </c>
    </row>
    <row r="1908" spans="1:12">
      <c r="A1908" s="63">
        <v>1600</v>
      </c>
      <c r="B1908" s="63" t="s">
        <v>6013</v>
      </c>
      <c r="C1908" s="64" t="s">
        <v>7920</v>
      </c>
      <c r="D1908" s="65">
        <v>43022</v>
      </c>
      <c r="E1908" s="66">
        <v>1</v>
      </c>
      <c r="F1908" s="66">
        <v>11</v>
      </c>
      <c r="G1908" s="66" t="str">
        <f>_xlfn.XLOOKUP(E1908,Kustannuspaikat!$A$3:$A$8,Kustannuspaikat!$B$3:$B$8,"Tarkista KP-numero")</f>
        <v>Kirjanpito</v>
      </c>
      <c r="H1908" s="66" t="str">
        <f>_xlfn.XLOOKUP(F1908,Kustannuspaikat!$C$3:$C$13,Kustannuspaikat!$D$3:$D$13,"Tarkista KP-numero")</f>
        <v>Helsinki</v>
      </c>
      <c r="I1908" s="67">
        <v>5320.32</v>
      </c>
      <c r="J1908" s="68"/>
      <c r="K1908" s="66">
        <v>515</v>
      </c>
      <c r="L1908" s="68" t="s">
        <v>234</v>
      </c>
    </row>
    <row r="1909" spans="1:12">
      <c r="A1909" s="63">
        <v>1600</v>
      </c>
      <c r="B1909" s="63" t="s">
        <v>6013</v>
      </c>
      <c r="C1909" s="64" t="s">
        <v>7921</v>
      </c>
      <c r="D1909" s="65">
        <v>43022</v>
      </c>
      <c r="E1909" s="66">
        <v>2</v>
      </c>
      <c r="F1909" s="66">
        <v>23</v>
      </c>
      <c r="G1909" s="66" t="str">
        <f>_xlfn.XLOOKUP(E1909,Kustannuspaikat!$A$3:$A$8,Kustannuspaikat!$B$3:$B$8,"Tarkista KP-numero")</f>
        <v>Konsultointi</v>
      </c>
      <c r="H1909" s="66" t="str">
        <f>_xlfn.XLOOKUP(F1909,Kustannuspaikat!$C$3:$C$13,Kustannuspaikat!$D$3:$D$13,"Tarkista KP-numero")</f>
        <v>Turku</v>
      </c>
      <c r="I1909" s="67">
        <v>409.92</v>
      </c>
      <c r="J1909" s="68"/>
      <c r="K1909" s="66">
        <v>2803</v>
      </c>
      <c r="L1909" s="68" t="s">
        <v>163</v>
      </c>
    </row>
    <row r="1910" spans="1:12">
      <c r="A1910" s="63">
        <v>1600</v>
      </c>
      <c r="B1910" s="63" t="s">
        <v>6013</v>
      </c>
      <c r="C1910" s="64" t="s">
        <v>7922</v>
      </c>
      <c r="D1910" s="65">
        <v>43022</v>
      </c>
      <c r="E1910" s="66">
        <v>2</v>
      </c>
      <c r="F1910" s="66">
        <v>21</v>
      </c>
      <c r="G1910" s="66" t="str">
        <f>_xlfn.XLOOKUP(E1910,Kustannuspaikat!$A$3:$A$8,Kustannuspaikat!$B$3:$B$8,"Tarkista KP-numero")</f>
        <v>Konsultointi</v>
      </c>
      <c r="H1910" s="66" t="str">
        <f>_xlfn.XLOOKUP(F1910,Kustannuspaikat!$C$3:$C$13,Kustannuspaikat!$D$3:$D$13,"Tarkista KP-numero")</f>
        <v>Helsinki</v>
      </c>
      <c r="I1910" s="67">
        <v>6344.45</v>
      </c>
      <c r="J1910" s="68"/>
      <c r="K1910" s="66">
        <v>2792</v>
      </c>
      <c r="L1910" s="68" t="s">
        <v>165</v>
      </c>
    </row>
    <row r="1911" spans="1:12">
      <c r="A1911" s="63">
        <v>1600</v>
      </c>
      <c r="B1911" s="63" t="s">
        <v>6013</v>
      </c>
      <c r="C1911" s="64" t="s">
        <v>7923</v>
      </c>
      <c r="D1911" s="65">
        <v>43023</v>
      </c>
      <c r="E1911" s="66">
        <v>6</v>
      </c>
      <c r="F1911" s="66">
        <v>62</v>
      </c>
      <c r="G1911" s="66" t="str">
        <f>_xlfn.XLOOKUP(E1911,Kustannuspaikat!$A$3:$A$8,Kustannuspaikat!$B$3:$B$8,"Tarkista KP-numero")</f>
        <v>Muut palvelut</v>
      </c>
      <c r="H1911" s="66" t="str">
        <f>_xlfn.XLOOKUP(F1911,Kustannuspaikat!$C$3:$C$13,Kustannuspaikat!$D$3:$D$13,"Tarkista KP-numero")</f>
        <v>Tampere</v>
      </c>
      <c r="I1911" s="67">
        <v>475.8</v>
      </c>
      <c r="J1911" s="68"/>
      <c r="K1911" s="66">
        <v>307</v>
      </c>
      <c r="L1911" s="68" t="s">
        <v>247</v>
      </c>
    </row>
    <row r="1912" spans="1:12">
      <c r="A1912" s="63">
        <v>1600</v>
      </c>
      <c r="B1912" s="63" t="s">
        <v>6013</v>
      </c>
      <c r="C1912" s="64" t="s">
        <v>7924</v>
      </c>
      <c r="D1912" s="65">
        <v>43023</v>
      </c>
      <c r="E1912" s="66">
        <v>2</v>
      </c>
      <c r="F1912" s="66">
        <v>22</v>
      </c>
      <c r="G1912" s="66" t="str">
        <f>_xlfn.XLOOKUP(E1912,Kustannuspaikat!$A$3:$A$8,Kustannuspaikat!$B$3:$B$8,"Tarkista KP-numero")</f>
        <v>Konsultointi</v>
      </c>
      <c r="H1912" s="66" t="str">
        <f>_xlfn.XLOOKUP(F1912,Kustannuspaikat!$C$3:$C$13,Kustannuspaikat!$D$3:$D$13,"Tarkista KP-numero")</f>
        <v>Tampere</v>
      </c>
      <c r="I1912" s="67">
        <v>1622.6</v>
      </c>
      <c r="J1912" s="68"/>
      <c r="K1912" s="66">
        <v>611</v>
      </c>
      <c r="L1912" s="68" t="s">
        <v>227</v>
      </c>
    </row>
    <row r="1913" spans="1:12">
      <c r="A1913" s="63">
        <v>1600</v>
      </c>
      <c r="B1913" s="63" t="s">
        <v>6013</v>
      </c>
      <c r="C1913" s="64" t="s">
        <v>7925</v>
      </c>
      <c r="D1913" s="65">
        <v>43023</v>
      </c>
      <c r="E1913" s="66">
        <v>6</v>
      </c>
      <c r="F1913" s="66">
        <v>62</v>
      </c>
      <c r="G1913" s="66" t="str">
        <f>_xlfn.XLOOKUP(E1913,Kustannuspaikat!$A$3:$A$8,Kustannuspaikat!$B$3:$B$8,"Tarkista KP-numero")</f>
        <v>Muut palvelut</v>
      </c>
      <c r="H1913" s="66" t="str">
        <f>_xlfn.XLOOKUP(F1913,Kustannuspaikat!$C$3:$C$13,Kustannuspaikat!$D$3:$D$13,"Tarkista KP-numero")</f>
        <v>Tampere</v>
      </c>
      <c r="I1913" s="67">
        <v>1268.8</v>
      </c>
      <c r="J1913" s="68"/>
      <c r="K1913" s="66">
        <v>1119</v>
      </c>
      <c r="L1913" s="68" t="s">
        <v>202</v>
      </c>
    </row>
    <row r="1914" spans="1:12">
      <c r="A1914" s="63">
        <v>1600</v>
      </c>
      <c r="B1914" s="63" t="s">
        <v>6013</v>
      </c>
      <c r="C1914" s="64" t="s">
        <v>7926</v>
      </c>
      <c r="D1914" s="65">
        <v>43023</v>
      </c>
      <c r="E1914" s="66">
        <v>2</v>
      </c>
      <c r="F1914" s="66">
        <v>22</v>
      </c>
      <c r="G1914" s="66" t="str">
        <f>_xlfn.XLOOKUP(E1914,Kustannuspaikat!$A$3:$A$8,Kustannuspaikat!$B$3:$B$8,"Tarkista KP-numero")</f>
        <v>Konsultointi</v>
      </c>
      <c r="H1914" s="66" t="str">
        <f>_xlfn.XLOOKUP(F1914,Kustannuspaikat!$C$3:$C$13,Kustannuspaikat!$D$3:$D$13,"Tarkista KP-numero")</f>
        <v>Tampere</v>
      </c>
      <c r="I1914" s="67">
        <v>1622.6</v>
      </c>
      <c r="J1914" s="68"/>
      <c r="K1914" s="66">
        <v>1268</v>
      </c>
      <c r="L1914" s="68" t="s">
        <v>198</v>
      </c>
    </row>
    <row r="1915" spans="1:12">
      <c r="A1915" s="63">
        <v>1600</v>
      </c>
      <c r="B1915" s="63" t="s">
        <v>6013</v>
      </c>
      <c r="C1915" s="64" t="s">
        <v>7927</v>
      </c>
      <c r="D1915" s="65">
        <v>43023</v>
      </c>
      <c r="E1915" s="66">
        <v>1</v>
      </c>
      <c r="F1915" s="66">
        <v>12</v>
      </c>
      <c r="G1915" s="66" t="str">
        <f>_xlfn.XLOOKUP(E1915,Kustannuspaikat!$A$3:$A$8,Kustannuspaikat!$B$3:$B$8,"Tarkista KP-numero")</f>
        <v>Kirjanpito</v>
      </c>
      <c r="H1915" s="66" t="str">
        <f>_xlfn.XLOOKUP(F1915,Kustannuspaikat!$C$3:$C$13,Kustannuspaikat!$D$3:$D$13,"Tarkista KP-numero")</f>
        <v>Tampere</v>
      </c>
      <c r="I1915" s="67">
        <v>2513.1999999999998</v>
      </c>
      <c r="J1915" s="68"/>
      <c r="K1915" s="66">
        <v>2341</v>
      </c>
      <c r="L1915" s="68" t="s">
        <v>177</v>
      </c>
    </row>
    <row r="1916" spans="1:12">
      <c r="A1916" s="63">
        <v>1600</v>
      </c>
      <c r="B1916" s="63" t="s">
        <v>6013</v>
      </c>
      <c r="C1916" s="64" t="s">
        <v>7928</v>
      </c>
      <c r="D1916" s="65">
        <v>43023</v>
      </c>
      <c r="E1916" s="66">
        <v>1</v>
      </c>
      <c r="F1916" s="66">
        <v>12</v>
      </c>
      <c r="G1916" s="66" t="str">
        <f>_xlfn.XLOOKUP(E1916,Kustannuspaikat!$A$3:$A$8,Kustannuspaikat!$B$3:$B$8,"Tarkista KP-numero")</f>
        <v>Kirjanpito</v>
      </c>
      <c r="H1916" s="66" t="str">
        <f>_xlfn.XLOOKUP(F1916,Kustannuspaikat!$C$3:$C$13,Kustannuspaikat!$D$3:$D$13,"Tarkista KP-numero")</f>
        <v>Tampere</v>
      </c>
      <c r="I1916" s="67">
        <v>1189.5</v>
      </c>
      <c r="J1916" s="68"/>
      <c r="K1916" s="66">
        <v>2951</v>
      </c>
      <c r="L1916" s="68" t="s">
        <v>157</v>
      </c>
    </row>
    <row r="1917" spans="1:12">
      <c r="A1917" s="63">
        <v>1600</v>
      </c>
      <c r="B1917" s="63" t="s">
        <v>6013</v>
      </c>
      <c r="C1917" s="64" t="s">
        <v>7929</v>
      </c>
      <c r="D1917" s="65">
        <v>43023</v>
      </c>
      <c r="E1917" s="66">
        <v>2</v>
      </c>
      <c r="F1917" s="66">
        <v>22</v>
      </c>
      <c r="G1917" s="66" t="str">
        <f>_xlfn.XLOOKUP(E1917,Kustannuspaikat!$A$3:$A$8,Kustannuspaikat!$B$3:$B$8,"Tarkista KP-numero")</f>
        <v>Konsultointi</v>
      </c>
      <c r="H1917" s="66" t="str">
        <f>_xlfn.XLOOKUP(F1917,Kustannuspaikat!$C$3:$C$13,Kustannuspaikat!$D$3:$D$13,"Tarkista KP-numero")</f>
        <v>Tampere</v>
      </c>
      <c r="I1917" s="67">
        <v>1622.6</v>
      </c>
      <c r="J1917" s="68"/>
      <c r="K1917" s="66">
        <v>3077</v>
      </c>
      <c r="L1917" s="68" t="s">
        <v>154</v>
      </c>
    </row>
    <row r="1918" spans="1:12">
      <c r="A1918" s="63">
        <v>1600</v>
      </c>
      <c r="B1918" s="63" t="s">
        <v>6013</v>
      </c>
      <c r="C1918" s="64" t="s">
        <v>7930</v>
      </c>
      <c r="D1918" s="65">
        <v>43023</v>
      </c>
      <c r="E1918" s="66">
        <v>2</v>
      </c>
      <c r="F1918" s="66">
        <v>22</v>
      </c>
      <c r="G1918" s="66" t="str">
        <f>_xlfn.XLOOKUP(E1918,Kustannuspaikat!$A$3:$A$8,Kustannuspaikat!$B$3:$B$8,"Tarkista KP-numero")</f>
        <v>Konsultointi</v>
      </c>
      <c r="H1918" s="66" t="str">
        <f>_xlfn.XLOOKUP(F1918,Kustannuspaikat!$C$3:$C$13,Kustannuspaikat!$D$3:$D$13,"Tarkista KP-numero")</f>
        <v>Tampere</v>
      </c>
      <c r="I1918" s="67">
        <v>1256.5999999999999</v>
      </c>
      <c r="J1918" s="68"/>
      <c r="K1918" s="66">
        <v>3077</v>
      </c>
      <c r="L1918" s="68" t="s">
        <v>154</v>
      </c>
    </row>
    <row r="1919" spans="1:12">
      <c r="A1919" s="63">
        <v>1600</v>
      </c>
      <c r="B1919" s="63" t="s">
        <v>6013</v>
      </c>
      <c r="C1919" s="64" t="s">
        <v>7931</v>
      </c>
      <c r="D1919" s="65">
        <v>43023</v>
      </c>
      <c r="E1919" s="66">
        <v>2</v>
      </c>
      <c r="F1919" s="66">
        <v>22</v>
      </c>
      <c r="G1919" s="66" t="str">
        <f>_xlfn.XLOOKUP(E1919,Kustannuspaikat!$A$3:$A$8,Kustannuspaikat!$B$3:$B$8,"Tarkista KP-numero")</f>
        <v>Konsultointi</v>
      </c>
      <c r="H1919" s="66" t="str">
        <f>_xlfn.XLOOKUP(F1919,Kustannuspaikat!$C$3:$C$13,Kustannuspaikat!$D$3:$D$13,"Tarkista KP-numero")</f>
        <v>Tampere</v>
      </c>
      <c r="I1919" s="67">
        <v>1216.95</v>
      </c>
      <c r="J1919" s="68"/>
      <c r="K1919" s="66">
        <v>1126</v>
      </c>
      <c r="L1919" s="68" t="s">
        <v>201</v>
      </c>
    </row>
    <row r="1920" spans="1:12">
      <c r="A1920" s="63">
        <v>1600</v>
      </c>
      <c r="B1920" s="63" t="s">
        <v>6013</v>
      </c>
      <c r="C1920" s="64" t="s">
        <v>7932</v>
      </c>
      <c r="D1920" s="65">
        <v>43023</v>
      </c>
      <c r="E1920" s="66">
        <v>1</v>
      </c>
      <c r="F1920" s="66">
        <v>12</v>
      </c>
      <c r="G1920" s="66" t="str">
        <f>_xlfn.XLOOKUP(E1920,Kustannuspaikat!$A$3:$A$8,Kustannuspaikat!$B$3:$B$8,"Tarkista KP-numero")</f>
        <v>Kirjanpito</v>
      </c>
      <c r="H1920" s="66" t="str">
        <f>_xlfn.XLOOKUP(F1920,Kustannuspaikat!$C$3:$C$13,Kustannuspaikat!$D$3:$D$13,"Tarkista KP-numero")</f>
        <v>Tampere</v>
      </c>
      <c r="I1920" s="67">
        <v>1057.74</v>
      </c>
      <c r="J1920" s="68"/>
      <c r="K1920" s="66">
        <v>1126</v>
      </c>
      <c r="L1920" s="68" t="s">
        <v>201</v>
      </c>
    </row>
    <row r="1921" spans="1:12">
      <c r="A1921" s="63">
        <v>1600</v>
      </c>
      <c r="B1921" s="63" t="s">
        <v>6013</v>
      </c>
      <c r="C1921" s="64" t="s">
        <v>7933</v>
      </c>
      <c r="D1921" s="65">
        <v>43023</v>
      </c>
      <c r="E1921" s="66">
        <v>1</v>
      </c>
      <c r="F1921" s="66">
        <v>12</v>
      </c>
      <c r="G1921" s="66" t="str">
        <f>_xlfn.XLOOKUP(E1921,Kustannuspaikat!$A$3:$A$8,Kustannuspaikat!$B$3:$B$8,"Tarkista KP-numero")</f>
        <v>Kirjanpito</v>
      </c>
      <c r="H1921" s="66" t="str">
        <f>_xlfn.XLOOKUP(F1921,Kustannuspaikat!$C$3:$C$13,Kustannuspaikat!$D$3:$D$13,"Tarkista KP-numero")</f>
        <v>Tampere</v>
      </c>
      <c r="I1921" s="67">
        <v>528.26</v>
      </c>
      <c r="J1921" s="68"/>
      <c r="K1921" s="66">
        <v>1126</v>
      </c>
      <c r="L1921" s="68" t="s">
        <v>201</v>
      </c>
    </row>
    <row r="1922" spans="1:12">
      <c r="A1922" s="63">
        <v>1600</v>
      </c>
      <c r="B1922" s="63" t="s">
        <v>6013</v>
      </c>
      <c r="C1922" s="64" t="s">
        <v>7934</v>
      </c>
      <c r="D1922" s="65">
        <v>43023</v>
      </c>
      <c r="E1922" s="66">
        <v>1</v>
      </c>
      <c r="F1922" s="66">
        <v>12</v>
      </c>
      <c r="G1922" s="66" t="str">
        <f>_xlfn.XLOOKUP(E1922,Kustannuspaikat!$A$3:$A$8,Kustannuspaikat!$B$3:$B$8,"Tarkista KP-numero")</f>
        <v>Kirjanpito</v>
      </c>
      <c r="H1922" s="66" t="str">
        <f>_xlfn.XLOOKUP(F1922,Kustannuspaikat!$C$3:$C$13,Kustannuspaikat!$D$3:$D$13,"Tarkista KP-numero")</f>
        <v>Tampere</v>
      </c>
      <c r="I1922" s="67">
        <v>1622.6</v>
      </c>
      <c r="J1922" s="68"/>
      <c r="K1922" s="66">
        <v>1126</v>
      </c>
      <c r="L1922" s="68" t="s">
        <v>201</v>
      </c>
    </row>
    <row r="1923" spans="1:12">
      <c r="A1923" s="63">
        <v>1600</v>
      </c>
      <c r="B1923" s="63" t="s">
        <v>6013</v>
      </c>
      <c r="C1923" s="64" t="s">
        <v>7935</v>
      </c>
      <c r="D1923" s="65">
        <v>43023</v>
      </c>
      <c r="E1923" s="66">
        <v>2</v>
      </c>
      <c r="F1923" s="66">
        <v>22</v>
      </c>
      <c r="G1923" s="66" t="str">
        <f>_xlfn.XLOOKUP(E1923,Kustannuspaikat!$A$3:$A$8,Kustannuspaikat!$B$3:$B$8,"Tarkista KP-numero")</f>
        <v>Konsultointi</v>
      </c>
      <c r="H1923" s="66" t="str">
        <f>_xlfn.XLOOKUP(F1923,Kustannuspaikat!$C$3:$C$13,Kustannuspaikat!$D$3:$D$13,"Tarkista KP-numero")</f>
        <v>Tampere</v>
      </c>
      <c r="I1923" s="67">
        <v>1622.6</v>
      </c>
      <c r="J1923" s="68"/>
      <c r="K1923" s="66">
        <v>1126</v>
      </c>
      <c r="L1923" s="68" t="s">
        <v>201</v>
      </c>
    </row>
    <row r="1924" spans="1:12">
      <c r="A1924" s="63">
        <v>1600</v>
      </c>
      <c r="B1924" s="63" t="s">
        <v>6013</v>
      </c>
      <c r="C1924" s="64" t="s">
        <v>7936</v>
      </c>
      <c r="D1924" s="65">
        <v>43023</v>
      </c>
      <c r="E1924" s="66">
        <v>1</v>
      </c>
      <c r="F1924" s="66">
        <v>12</v>
      </c>
      <c r="G1924" s="66" t="str">
        <f>_xlfn.XLOOKUP(E1924,Kustannuspaikat!$A$3:$A$8,Kustannuspaikat!$B$3:$B$8,"Tarkista KP-numero")</f>
        <v>Kirjanpito</v>
      </c>
      <c r="H1924" s="66" t="str">
        <f>_xlfn.XLOOKUP(F1924,Kustannuspaikat!$C$3:$C$13,Kustannuspaikat!$D$3:$D$13,"Tarkista KP-numero")</f>
        <v>Tampere</v>
      </c>
      <c r="I1924" s="67">
        <v>1189.5</v>
      </c>
      <c r="J1924" s="68"/>
      <c r="K1924" s="66">
        <v>1511</v>
      </c>
      <c r="L1924" s="68" t="s">
        <v>194</v>
      </c>
    </row>
    <row r="1925" spans="1:12">
      <c r="A1925" s="63">
        <v>1600</v>
      </c>
      <c r="B1925" s="63" t="s">
        <v>6013</v>
      </c>
      <c r="C1925" s="64" t="s">
        <v>7937</v>
      </c>
      <c r="D1925" s="65">
        <v>43023</v>
      </c>
      <c r="E1925" s="66">
        <v>1</v>
      </c>
      <c r="F1925" s="66">
        <v>12</v>
      </c>
      <c r="G1925" s="66" t="str">
        <f>_xlfn.XLOOKUP(E1925,Kustannuspaikat!$A$3:$A$8,Kustannuspaikat!$B$3:$B$8,"Tarkista KP-numero")</f>
        <v>Kirjanpito</v>
      </c>
      <c r="H1925" s="66" t="str">
        <f>_xlfn.XLOOKUP(F1925,Kustannuspaikat!$C$3:$C$13,Kustannuspaikat!$D$3:$D$13,"Tarkista KP-numero")</f>
        <v>Tampere</v>
      </c>
      <c r="I1925" s="67">
        <v>1622.6</v>
      </c>
      <c r="J1925" s="68"/>
      <c r="K1925" s="66">
        <v>1511</v>
      </c>
      <c r="L1925" s="68" t="s">
        <v>194</v>
      </c>
    </row>
    <row r="1926" spans="1:12">
      <c r="A1926" s="63">
        <v>1600</v>
      </c>
      <c r="B1926" s="63" t="s">
        <v>6013</v>
      </c>
      <c r="C1926" s="64" t="s">
        <v>7938</v>
      </c>
      <c r="D1926" s="65">
        <v>43023</v>
      </c>
      <c r="E1926" s="66">
        <v>2</v>
      </c>
      <c r="F1926" s="66">
        <v>22</v>
      </c>
      <c r="G1926" s="66" t="str">
        <f>_xlfn.XLOOKUP(E1926,Kustannuspaikat!$A$3:$A$8,Kustannuspaikat!$B$3:$B$8,"Tarkista KP-numero")</f>
        <v>Konsultointi</v>
      </c>
      <c r="H1926" s="66" t="str">
        <f>_xlfn.XLOOKUP(F1926,Kustannuspaikat!$C$3:$C$13,Kustannuspaikat!$D$3:$D$13,"Tarkista KP-numero")</f>
        <v>Tampere</v>
      </c>
      <c r="I1926" s="67">
        <v>2920.68</v>
      </c>
      <c r="J1926" s="68"/>
      <c r="K1926" s="66">
        <v>1511</v>
      </c>
      <c r="L1926" s="68" t="s">
        <v>194</v>
      </c>
    </row>
    <row r="1927" spans="1:12">
      <c r="A1927" s="63">
        <v>1600</v>
      </c>
      <c r="B1927" s="63" t="s">
        <v>6013</v>
      </c>
      <c r="C1927" s="64" t="s">
        <v>7939</v>
      </c>
      <c r="D1927" s="65">
        <v>43023</v>
      </c>
      <c r="E1927" s="66">
        <v>2</v>
      </c>
      <c r="F1927" s="66">
        <v>22</v>
      </c>
      <c r="G1927" s="66" t="str">
        <f>_xlfn.XLOOKUP(E1927,Kustannuspaikat!$A$3:$A$8,Kustannuspaikat!$B$3:$B$8,"Tarkista KP-numero")</f>
        <v>Konsultointi</v>
      </c>
      <c r="H1927" s="66" t="str">
        <f>_xlfn.XLOOKUP(F1927,Kustannuspaikat!$C$3:$C$13,Kustannuspaikat!$D$3:$D$13,"Tarkista KP-numero")</f>
        <v>Tampere</v>
      </c>
      <c r="I1927" s="67">
        <v>1622.6</v>
      </c>
      <c r="J1927" s="68"/>
      <c r="K1927" s="66">
        <v>1511</v>
      </c>
      <c r="L1927" s="68" t="s">
        <v>194</v>
      </c>
    </row>
    <row r="1928" spans="1:12">
      <c r="A1928" s="63">
        <v>1600</v>
      </c>
      <c r="B1928" s="63" t="s">
        <v>6013</v>
      </c>
      <c r="C1928" s="64" t="s">
        <v>7940</v>
      </c>
      <c r="D1928" s="65">
        <v>43023</v>
      </c>
      <c r="E1928" s="66">
        <v>1</v>
      </c>
      <c r="F1928" s="66">
        <v>12</v>
      </c>
      <c r="G1928" s="66" t="str">
        <f>_xlfn.XLOOKUP(E1928,Kustannuspaikat!$A$3:$A$8,Kustannuspaikat!$B$3:$B$8,"Tarkista KP-numero")</f>
        <v>Kirjanpito</v>
      </c>
      <c r="H1928" s="66" t="str">
        <f>_xlfn.XLOOKUP(F1928,Kustannuspaikat!$C$3:$C$13,Kustannuspaikat!$D$3:$D$13,"Tarkista KP-numero")</f>
        <v>Tampere</v>
      </c>
      <c r="I1928" s="67">
        <v>951.6</v>
      </c>
      <c r="J1928" s="68"/>
      <c r="K1928" s="66">
        <v>1511</v>
      </c>
      <c r="L1928" s="68" t="s">
        <v>194</v>
      </c>
    </row>
    <row r="1929" spans="1:12">
      <c r="A1929" s="63">
        <v>1600</v>
      </c>
      <c r="B1929" s="63" t="s">
        <v>6013</v>
      </c>
      <c r="C1929" s="64" t="s">
        <v>7941</v>
      </c>
      <c r="D1929" s="65">
        <v>43023</v>
      </c>
      <c r="E1929" s="66">
        <v>1</v>
      </c>
      <c r="F1929" s="66">
        <v>12</v>
      </c>
      <c r="G1929" s="66" t="str">
        <f>_xlfn.XLOOKUP(E1929,Kustannuspaikat!$A$3:$A$8,Kustannuspaikat!$B$3:$B$8,"Tarkista KP-numero")</f>
        <v>Kirjanpito</v>
      </c>
      <c r="H1929" s="66" t="str">
        <f>_xlfn.XLOOKUP(F1929,Kustannuspaikat!$C$3:$C$13,Kustannuspaikat!$D$3:$D$13,"Tarkista KP-numero")</f>
        <v>Tampere</v>
      </c>
      <c r="I1929" s="67">
        <v>3769.8</v>
      </c>
      <c r="J1929" s="68"/>
      <c r="K1929" s="66">
        <v>1119</v>
      </c>
      <c r="L1929" s="68" t="s">
        <v>202</v>
      </c>
    </row>
    <row r="1930" spans="1:12">
      <c r="A1930" s="63">
        <v>1600</v>
      </c>
      <c r="B1930" s="63" t="s">
        <v>6013</v>
      </c>
      <c r="C1930" s="64" t="s">
        <v>7942</v>
      </c>
      <c r="D1930" s="65">
        <v>43023</v>
      </c>
      <c r="E1930" s="66">
        <v>2</v>
      </c>
      <c r="F1930" s="66">
        <v>22</v>
      </c>
      <c r="G1930" s="66" t="str">
        <f>_xlfn.XLOOKUP(E1930,Kustannuspaikat!$A$3:$A$8,Kustannuspaikat!$B$3:$B$8,"Tarkista KP-numero")</f>
        <v>Konsultointi</v>
      </c>
      <c r="H1930" s="66" t="str">
        <f>_xlfn.XLOOKUP(F1930,Kustannuspaikat!$C$3:$C$13,Kustannuspaikat!$D$3:$D$13,"Tarkista KP-numero")</f>
        <v>Tampere</v>
      </c>
      <c r="I1930" s="67">
        <v>1622.6</v>
      </c>
      <c r="J1930" s="68"/>
      <c r="K1930" s="66">
        <v>1119</v>
      </c>
      <c r="L1930" s="68" t="s">
        <v>202</v>
      </c>
    </row>
    <row r="1931" spans="1:12">
      <c r="A1931" s="63">
        <v>1600</v>
      </c>
      <c r="B1931" s="63" t="s">
        <v>6013</v>
      </c>
      <c r="C1931" s="64" t="s">
        <v>7943</v>
      </c>
      <c r="D1931" s="65">
        <v>43023</v>
      </c>
      <c r="E1931" s="66">
        <v>2</v>
      </c>
      <c r="F1931" s="66">
        <v>22</v>
      </c>
      <c r="G1931" s="66" t="str">
        <f>_xlfn.XLOOKUP(E1931,Kustannuspaikat!$A$3:$A$8,Kustannuspaikat!$B$3:$B$8,"Tarkista KP-numero")</f>
        <v>Konsultointi</v>
      </c>
      <c r="H1931" s="66" t="str">
        <f>_xlfn.XLOOKUP(F1931,Kustannuspaikat!$C$3:$C$13,Kustannuspaikat!$D$3:$D$13,"Tarkista KP-numero")</f>
        <v>Tampere</v>
      </c>
      <c r="I1931" s="67">
        <v>1256.5999999999999</v>
      </c>
      <c r="J1931" s="68"/>
      <c r="K1931" s="66">
        <v>1119</v>
      </c>
      <c r="L1931" s="68" t="s">
        <v>202</v>
      </c>
    </row>
    <row r="1932" spans="1:12">
      <c r="A1932" s="63">
        <v>1600</v>
      </c>
      <c r="B1932" s="63" t="s">
        <v>6013</v>
      </c>
      <c r="C1932" s="64" t="s">
        <v>7944</v>
      </c>
      <c r="D1932" s="65">
        <v>43023</v>
      </c>
      <c r="E1932" s="66">
        <v>1</v>
      </c>
      <c r="F1932" s="66">
        <v>12</v>
      </c>
      <c r="G1932" s="66" t="str">
        <f>_xlfn.XLOOKUP(E1932,Kustannuspaikat!$A$3:$A$8,Kustannuspaikat!$B$3:$B$8,"Tarkista KP-numero")</f>
        <v>Kirjanpito</v>
      </c>
      <c r="H1932" s="66" t="str">
        <f>_xlfn.XLOOKUP(F1932,Kustannuspaikat!$C$3:$C$13,Kustannuspaikat!$D$3:$D$13,"Tarkista KP-numero")</f>
        <v>Tampere</v>
      </c>
      <c r="I1932" s="67">
        <v>845.46</v>
      </c>
      <c r="J1932" s="68"/>
      <c r="K1932" s="66">
        <v>515</v>
      </c>
      <c r="L1932" s="68" t="s">
        <v>234</v>
      </c>
    </row>
    <row r="1933" spans="1:12">
      <c r="A1933" s="63">
        <v>1600</v>
      </c>
      <c r="B1933" s="63" t="s">
        <v>6013</v>
      </c>
      <c r="C1933" s="64" t="s">
        <v>7945</v>
      </c>
      <c r="D1933" s="65">
        <v>43023</v>
      </c>
      <c r="E1933" s="66">
        <v>1</v>
      </c>
      <c r="F1933" s="66">
        <v>12</v>
      </c>
      <c r="G1933" s="66" t="str">
        <f>_xlfn.XLOOKUP(E1933,Kustannuspaikat!$A$3:$A$8,Kustannuspaikat!$B$3:$B$8,"Tarkista KP-numero")</f>
        <v>Kirjanpito</v>
      </c>
      <c r="H1933" s="66" t="str">
        <f>_xlfn.XLOOKUP(F1933,Kustannuspaikat!$C$3:$C$13,Kustannuspaikat!$D$3:$D$13,"Tarkista KP-numero")</f>
        <v>Tampere</v>
      </c>
      <c r="I1933" s="67">
        <v>423.34</v>
      </c>
      <c r="J1933" s="68"/>
      <c r="K1933" s="66">
        <v>515</v>
      </c>
      <c r="L1933" s="68" t="s">
        <v>234</v>
      </c>
    </row>
    <row r="1934" spans="1:12">
      <c r="A1934" s="63">
        <v>1600</v>
      </c>
      <c r="B1934" s="63" t="s">
        <v>6013</v>
      </c>
      <c r="C1934" s="64" t="s">
        <v>7946</v>
      </c>
      <c r="D1934" s="65">
        <v>43023</v>
      </c>
      <c r="E1934" s="66">
        <v>2</v>
      </c>
      <c r="F1934" s="66">
        <v>22</v>
      </c>
      <c r="G1934" s="66" t="str">
        <f>_xlfn.XLOOKUP(E1934,Kustannuspaikat!$A$3:$A$8,Kustannuspaikat!$B$3:$B$8,"Tarkista KP-numero")</f>
        <v>Konsultointi</v>
      </c>
      <c r="H1934" s="66" t="str">
        <f>_xlfn.XLOOKUP(F1934,Kustannuspaikat!$C$3:$C$13,Kustannuspaikat!$D$3:$D$13,"Tarkista KP-numero")</f>
        <v>Tampere</v>
      </c>
      <c r="I1934" s="67">
        <v>1464</v>
      </c>
      <c r="J1934" s="68"/>
      <c r="K1934" s="66">
        <v>2803</v>
      </c>
      <c r="L1934" s="68" t="s">
        <v>163</v>
      </c>
    </row>
    <row r="1935" spans="1:12">
      <c r="A1935" s="63">
        <v>1600</v>
      </c>
      <c r="B1935" s="63" t="s">
        <v>6013</v>
      </c>
      <c r="C1935" s="64" t="s">
        <v>7947</v>
      </c>
      <c r="D1935" s="65">
        <v>43023</v>
      </c>
      <c r="E1935" s="66">
        <v>2</v>
      </c>
      <c r="F1935" s="66">
        <v>22</v>
      </c>
      <c r="G1935" s="66" t="str">
        <f>_xlfn.XLOOKUP(E1935,Kustannuspaikat!$A$3:$A$8,Kustannuspaikat!$B$3:$B$8,"Tarkista KP-numero")</f>
        <v>Konsultointi</v>
      </c>
      <c r="H1935" s="66" t="str">
        <f>_xlfn.XLOOKUP(F1935,Kustannuspaikat!$C$3:$C$13,Kustannuspaikat!$D$3:$D$13,"Tarkista KP-numero")</f>
        <v>Tampere</v>
      </c>
      <c r="I1935" s="67">
        <v>1342</v>
      </c>
      <c r="J1935" s="68"/>
      <c r="K1935" s="66">
        <v>2803</v>
      </c>
      <c r="L1935" s="68" t="s">
        <v>163</v>
      </c>
    </row>
    <row r="1936" spans="1:12">
      <c r="A1936" s="63">
        <v>1600</v>
      </c>
      <c r="B1936" s="63" t="s">
        <v>6013</v>
      </c>
      <c r="C1936" s="64" t="s">
        <v>7948</v>
      </c>
      <c r="D1936" s="65">
        <v>43023</v>
      </c>
      <c r="E1936" s="66">
        <v>2</v>
      </c>
      <c r="F1936" s="66">
        <v>22</v>
      </c>
      <c r="G1936" s="66" t="str">
        <f>_xlfn.XLOOKUP(E1936,Kustannuspaikat!$A$3:$A$8,Kustannuspaikat!$B$3:$B$8,"Tarkista KP-numero")</f>
        <v>Konsultointi</v>
      </c>
      <c r="H1936" s="66" t="str">
        <f>_xlfn.XLOOKUP(F1936,Kustannuspaikat!$C$3:$C$13,Kustannuspaikat!$D$3:$D$13,"Tarkista KP-numero")</f>
        <v>Tampere</v>
      </c>
      <c r="I1936" s="67">
        <v>4867.8</v>
      </c>
      <c r="J1936" s="68"/>
      <c r="K1936" s="66">
        <v>3107</v>
      </c>
      <c r="L1936" s="68" t="s">
        <v>151</v>
      </c>
    </row>
    <row r="1937" spans="1:12">
      <c r="A1937" s="63">
        <v>1600</v>
      </c>
      <c r="B1937" s="63" t="s">
        <v>6013</v>
      </c>
      <c r="C1937" s="64" t="s">
        <v>7949</v>
      </c>
      <c r="D1937" s="65">
        <v>43023</v>
      </c>
      <c r="E1937" s="66">
        <v>2</v>
      </c>
      <c r="F1937" s="66">
        <v>22</v>
      </c>
      <c r="G1937" s="66" t="str">
        <f>_xlfn.XLOOKUP(E1937,Kustannuspaikat!$A$3:$A$8,Kustannuspaikat!$B$3:$B$8,"Tarkista KP-numero")</f>
        <v>Konsultointi</v>
      </c>
      <c r="H1937" s="66" t="str">
        <f>_xlfn.XLOOKUP(F1937,Kustannuspaikat!$C$3:$C$13,Kustannuspaikat!$D$3:$D$13,"Tarkista KP-numero")</f>
        <v>Tampere</v>
      </c>
      <c r="I1937" s="67">
        <v>1256.5999999999999</v>
      </c>
      <c r="J1937" s="68"/>
      <c r="K1937" s="66">
        <v>3107</v>
      </c>
      <c r="L1937" s="68" t="s">
        <v>151</v>
      </c>
    </row>
    <row r="1938" spans="1:12">
      <c r="A1938" s="63">
        <v>1600</v>
      </c>
      <c r="B1938" s="63" t="s">
        <v>6013</v>
      </c>
      <c r="C1938" s="64" t="s">
        <v>7950</v>
      </c>
      <c r="D1938" s="65">
        <v>43023</v>
      </c>
      <c r="E1938" s="66">
        <v>3</v>
      </c>
      <c r="F1938" s="68"/>
      <c r="G1938" s="66" t="str">
        <f>_xlfn.XLOOKUP(E1938,Kustannuspaikat!$A$3:$A$8,Kustannuspaikat!$B$3:$B$8,"Tarkista KP-numero")</f>
        <v>Seminaarit</v>
      </c>
      <c r="H1938" s="66" t="str">
        <f>_xlfn.XLOOKUP(F1938,Kustannuspaikat!$C$3:$C$13,Kustannuspaikat!$D$3:$D$13,"Tarkista KP-numero")</f>
        <v>Tarkista KP-numero</v>
      </c>
      <c r="I1938" s="67">
        <v>219.6</v>
      </c>
      <c r="J1938" s="68"/>
      <c r="K1938" s="66">
        <v>3107</v>
      </c>
      <c r="L1938" s="68" t="s">
        <v>151</v>
      </c>
    </row>
    <row r="1939" spans="1:12">
      <c r="A1939" s="63">
        <v>1600</v>
      </c>
      <c r="B1939" s="63" t="s">
        <v>6013</v>
      </c>
      <c r="C1939" s="64" t="s">
        <v>7951</v>
      </c>
      <c r="D1939" s="65">
        <v>43023</v>
      </c>
      <c r="E1939" s="66">
        <v>3</v>
      </c>
      <c r="F1939" s="68"/>
      <c r="G1939" s="66" t="str">
        <f>_xlfn.XLOOKUP(E1939,Kustannuspaikat!$A$3:$A$8,Kustannuspaikat!$B$3:$B$8,"Tarkista KP-numero")</f>
        <v>Seminaarit</v>
      </c>
      <c r="H1939" s="66" t="str">
        <f>_xlfn.XLOOKUP(F1939,Kustannuspaikat!$C$3:$C$13,Kustannuspaikat!$D$3:$D$13,"Tarkista KP-numero")</f>
        <v>Tarkista KP-numero</v>
      </c>
      <c r="I1939" s="67">
        <v>219.6</v>
      </c>
      <c r="J1939" s="68"/>
      <c r="K1939" s="66">
        <v>3107</v>
      </c>
      <c r="L1939" s="68" t="s">
        <v>151</v>
      </c>
    </row>
    <row r="1940" spans="1:12">
      <c r="A1940" s="63">
        <v>1600</v>
      </c>
      <c r="B1940" s="63" t="s">
        <v>6013</v>
      </c>
      <c r="C1940" s="64" t="s">
        <v>7952</v>
      </c>
      <c r="D1940" s="65">
        <v>43023</v>
      </c>
      <c r="E1940" s="66">
        <v>1</v>
      </c>
      <c r="F1940" s="66">
        <v>12</v>
      </c>
      <c r="G1940" s="66" t="str">
        <f>_xlfn.XLOOKUP(E1940,Kustannuspaikat!$A$3:$A$8,Kustannuspaikat!$B$3:$B$8,"Tarkista KP-numero")</f>
        <v>Kirjanpito</v>
      </c>
      <c r="H1940" s="66" t="str">
        <f>_xlfn.XLOOKUP(F1940,Kustannuspaikat!$C$3:$C$13,Kustannuspaikat!$D$3:$D$13,"Tarkista KP-numero")</f>
        <v>Tampere</v>
      </c>
      <c r="I1940" s="67">
        <v>1189.5</v>
      </c>
      <c r="J1940" s="68"/>
      <c r="K1940" s="66">
        <v>2457</v>
      </c>
      <c r="L1940" s="68" t="s">
        <v>173</v>
      </c>
    </row>
    <row r="1941" spans="1:12">
      <c r="A1941" s="63">
        <v>1600</v>
      </c>
      <c r="B1941" s="63" t="s">
        <v>6013</v>
      </c>
      <c r="C1941" s="64" t="s">
        <v>7953</v>
      </c>
      <c r="D1941" s="65">
        <v>43023</v>
      </c>
      <c r="E1941" s="66">
        <v>2</v>
      </c>
      <c r="F1941" s="66">
        <v>22</v>
      </c>
      <c r="G1941" s="66" t="str">
        <f>_xlfn.XLOOKUP(E1941,Kustannuspaikat!$A$3:$A$8,Kustannuspaikat!$B$3:$B$8,"Tarkista KP-numero")</f>
        <v>Konsultointi</v>
      </c>
      <c r="H1941" s="66" t="str">
        <f>_xlfn.XLOOKUP(F1941,Kustannuspaikat!$C$3:$C$13,Kustannuspaikat!$D$3:$D$13,"Tarkista KP-numero")</f>
        <v>Tampere</v>
      </c>
      <c r="I1941" s="67">
        <v>1135.82</v>
      </c>
      <c r="J1941" s="68"/>
      <c r="K1941" s="66">
        <v>756</v>
      </c>
      <c r="L1941" s="68" t="s">
        <v>217</v>
      </c>
    </row>
    <row r="1942" spans="1:12">
      <c r="A1942" s="63">
        <v>1600</v>
      </c>
      <c r="B1942" s="63" t="s">
        <v>6013</v>
      </c>
      <c r="C1942" s="64" t="s">
        <v>7954</v>
      </c>
      <c r="D1942" s="65">
        <v>43023</v>
      </c>
      <c r="E1942" s="66">
        <v>2</v>
      </c>
      <c r="F1942" s="66">
        <v>22</v>
      </c>
      <c r="G1942" s="66" t="str">
        <f>_xlfn.XLOOKUP(E1942,Kustannuspaikat!$A$3:$A$8,Kustannuspaikat!$B$3:$B$8,"Tarkista KP-numero")</f>
        <v>Konsultointi</v>
      </c>
      <c r="H1942" s="66" t="str">
        <f>_xlfn.XLOOKUP(F1942,Kustannuspaikat!$C$3:$C$13,Kustannuspaikat!$D$3:$D$13,"Tarkista KP-numero")</f>
        <v>Tampere</v>
      </c>
      <c r="I1942" s="67">
        <v>879.62</v>
      </c>
      <c r="J1942" s="68"/>
      <c r="K1942" s="66">
        <v>756</v>
      </c>
      <c r="L1942" s="68" t="s">
        <v>217</v>
      </c>
    </row>
    <row r="1943" spans="1:12">
      <c r="A1943" s="63">
        <v>1600</v>
      </c>
      <c r="B1943" s="63" t="s">
        <v>6013</v>
      </c>
      <c r="C1943" s="64" t="s">
        <v>7955</v>
      </c>
      <c r="D1943" s="65">
        <v>43023</v>
      </c>
      <c r="E1943" s="66">
        <v>1</v>
      </c>
      <c r="F1943" s="66">
        <v>12</v>
      </c>
      <c r="G1943" s="66" t="str">
        <f>_xlfn.XLOOKUP(E1943,Kustannuspaikat!$A$3:$A$8,Kustannuspaikat!$B$3:$B$8,"Tarkista KP-numero")</f>
        <v>Kirjanpito</v>
      </c>
      <c r="H1943" s="66" t="str">
        <f>_xlfn.XLOOKUP(F1943,Kustannuspaikat!$C$3:$C$13,Kustannuspaikat!$D$3:$D$13,"Tarkista KP-numero")</f>
        <v>Tampere</v>
      </c>
      <c r="I1943" s="67">
        <v>2435.12</v>
      </c>
      <c r="J1943" s="68"/>
      <c r="K1943" s="66">
        <v>756</v>
      </c>
      <c r="L1943" s="68" t="s">
        <v>217</v>
      </c>
    </row>
    <row r="1944" spans="1:12">
      <c r="A1944" s="63">
        <v>1600</v>
      </c>
      <c r="B1944" s="63" t="s">
        <v>6013</v>
      </c>
      <c r="C1944" s="64" t="s">
        <v>7956</v>
      </c>
      <c r="D1944" s="65">
        <v>43023</v>
      </c>
      <c r="E1944" s="66">
        <v>1</v>
      </c>
      <c r="F1944" s="66">
        <v>12</v>
      </c>
      <c r="G1944" s="66" t="str">
        <f>_xlfn.XLOOKUP(E1944,Kustannuspaikat!$A$3:$A$8,Kustannuspaikat!$B$3:$B$8,"Tarkista KP-numero")</f>
        <v>Kirjanpito</v>
      </c>
      <c r="H1944" s="66" t="str">
        <f>_xlfn.XLOOKUP(F1944,Kustannuspaikat!$C$3:$C$13,Kustannuspaikat!$D$3:$D$13,"Tarkista KP-numero")</f>
        <v>Tampere</v>
      </c>
      <c r="I1944" s="67">
        <v>1080.92</v>
      </c>
      <c r="J1944" s="68"/>
      <c r="K1944" s="66">
        <v>756</v>
      </c>
      <c r="L1944" s="68" t="s">
        <v>217</v>
      </c>
    </row>
    <row r="1945" spans="1:12">
      <c r="A1945" s="63">
        <v>1600</v>
      </c>
      <c r="B1945" s="63" t="s">
        <v>6013</v>
      </c>
      <c r="C1945" s="64" t="s">
        <v>7957</v>
      </c>
      <c r="D1945" s="65">
        <v>43023</v>
      </c>
      <c r="E1945" s="66">
        <v>2</v>
      </c>
      <c r="F1945" s="66">
        <v>22</v>
      </c>
      <c r="G1945" s="66" t="str">
        <f>_xlfn.XLOOKUP(E1945,Kustannuspaikat!$A$3:$A$8,Kustannuspaikat!$B$3:$B$8,"Tarkista KP-numero")</f>
        <v>Konsultointi</v>
      </c>
      <c r="H1945" s="66" t="str">
        <f>_xlfn.XLOOKUP(F1945,Kustannuspaikat!$C$3:$C$13,Kustannuspaikat!$D$3:$D$13,"Tarkista KP-numero")</f>
        <v>Tampere</v>
      </c>
      <c r="I1945" s="67">
        <v>1586</v>
      </c>
      <c r="J1945" s="68"/>
      <c r="K1945" s="66">
        <v>1440</v>
      </c>
      <c r="L1945" s="68" t="s">
        <v>195</v>
      </c>
    </row>
    <row r="1946" spans="1:12">
      <c r="A1946" s="63">
        <v>1600</v>
      </c>
      <c r="B1946" s="63" t="s">
        <v>6013</v>
      </c>
      <c r="C1946" s="64" t="s">
        <v>7958</v>
      </c>
      <c r="D1946" s="65">
        <v>43023</v>
      </c>
      <c r="E1946" s="66">
        <v>6</v>
      </c>
      <c r="F1946" s="66">
        <v>62</v>
      </c>
      <c r="G1946" s="66" t="str">
        <f>_xlfn.XLOOKUP(E1946,Kustannuspaikat!$A$3:$A$8,Kustannuspaikat!$B$3:$B$8,"Tarkista KP-numero")</f>
        <v>Muut palvelut</v>
      </c>
      <c r="H1946" s="66" t="str">
        <f>_xlfn.XLOOKUP(F1946,Kustannuspaikat!$C$3:$C$13,Kustannuspaikat!$D$3:$D$13,"Tarkista KP-numero")</f>
        <v>Tampere</v>
      </c>
      <c r="I1946" s="67">
        <v>634.4</v>
      </c>
      <c r="J1946" s="68"/>
      <c r="K1946" s="66">
        <v>1440</v>
      </c>
      <c r="L1946" s="68" t="s">
        <v>195</v>
      </c>
    </row>
    <row r="1947" spans="1:12">
      <c r="A1947" s="63">
        <v>1600</v>
      </c>
      <c r="B1947" s="63" t="s">
        <v>6013</v>
      </c>
      <c r="C1947" s="64" t="s">
        <v>7959</v>
      </c>
      <c r="D1947" s="65">
        <v>43023</v>
      </c>
      <c r="E1947" s="66">
        <v>2</v>
      </c>
      <c r="F1947" s="66">
        <v>22</v>
      </c>
      <c r="G1947" s="66" t="str">
        <f>_xlfn.XLOOKUP(E1947,Kustannuspaikat!$A$3:$A$8,Kustannuspaikat!$B$3:$B$8,"Tarkista KP-numero")</f>
        <v>Konsultointi</v>
      </c>
      <c r="H1947" s="66" t="str">
        <f>_xlfn.XLOOKUP(F1947,Kustannuspaikat!$C$3:$C$13,Kustannuspaikat!$D$3:$D$13,"Tarkista KP-numero")</f>
        <v>Tampere</v>
      </c>
      <c r="I1947" s="67">
        <v>1586</v>
      </c>
      <c r="J1947" s="68"/>
      <c r="K1947" s="66">
        <v>611</v>
      </c>
      <c r="L1947" s="68" t="s">
        <v>227</v>
      </c>
    </row>
    <row r="1948" spans="1:12">
      <c r="A1948" s="63">
        <v>1600</v>
      </c>
      <c r="B1948" s="63" t="s">
        <v>6013</v>
      </c>
      <c r="C1948" s="64" t="s">
        <v>7960</v>
      </c>
      <c r="D1948" s="65">
        <v>43023</v>
      </c>
      <c r="E1948" s="66">
        <v>2</v>
      </c>
      <c r="F1948" s="66">
        <v>22</v>
      </c>
      <c r="G1948" s="66" t="str">
        <f>_xlfn.XLOOKUP(E1948,Kustannuspaikat!$A$3:$A$8,Kustannuspaikat!$B$3:$B$8,"Tarkista KP-numero")</f>
        <v>Konsultointi</v>
      </c>
      <c r="H1948" s="66" t="str">
        <f>_xlfn.XLOOKUP(F1948,Kustannuspaikat!$C$3:$C$13,Kustannuspaikat!$D$3:$D$13,"Tarkista KP-numero")</f>
        <v>Tampere</v>
      </c>
      <c r="I1948" s="67">
        <v>939.4</v>
      </c>
      <c r="J1948" s="68"/>
      <c r="K1948" s="66">
        <v>611</v>
      </c>
      <c r="L1948" s="68" t="s">
        <v>227</v>
      </c>
    </row>
    <row r="1949" spans="1:12">
      <c r="A1949" s="63">
        <v>1600</v>
      </c>
      <c r="B1949" s="63" t="s">
        <v>6013</v>
      </c>
      <c r="C1949" s="64" t="s">
        <v>7961</v>
      </c>
      <c r="D1949" s="65">
        <v>43023</v>
      </c>
      <c r="E1949" s="66">
        <v>2</v>
      </c>
      <c r="F1949" s="66">
        <v>22</v>
      </c>
      <c r="G1949" s="66" t="str">
        <f>_xlfn.XLOOKUP(E1949,Kustannuspaikat!$A$3:$A$8,Kustannuspaikat!$B$3:$B$8,"Tarkista KP-numero")</f>
        <v>Konsultointi</v>
      </c>
      <c r="H1949" s="66" t="str">
        <f>_xlfn.XLOOKUP(F1949,Kustannuspaikat!$C$3:$C$13,Kustannuspaikat!$D$3:$D$13,"Tarkista KP-numero")</f>
        <v>Tampere</v>
      </c>
      <c r="I1949" s="67">
        <v>2758.42</v>
      </c>
      <c r="J1949" s="68"/>
      <c r="K1949" s="66">
        <v>2178</v>
      </c>
      <c r="L1949" s="68" t="s">
        <v>182</v>
      </c>
    </row>
    <row r="1950" spans="1:12">
      <c r="A1950" s="63">
        <v>1600</v>
      </c>
      <c r="B1950" s="63" t="s">
        <v>6013</v>
      </c>
      <c r="C1950" s="64" t="s">
        <v>7962</v>
      </c>
      <c r="D1950" s="65">
        <v>43023</v>
      </c>
      <c r="E1950" s="66">
        <v>1</v>
      </c>
      <c r="F1950" s="66">
        <v>12</v>
      </c>
      <c r="G1950" s="66" t="str">
        <f>_xlfn.XLOOKUP(E1950,Kustannuspaikat!$A$3:$A$8,Kustannuspaikat!$B$3:$B$8,"Tarkista KP-numero")</f>
        <v>Kirjanpito</v>
      </c>
      <c r="H1950" s="66" t="str">
        <f>_xlfn.XLOOKUP(F1950,Kustannuspaikat!$C$3:$C$13,Kustannuspaikat!$D$3:$D$13,"Tarkista KP-numero")</f>
        <v>Tampere</v>
      </c>
      <c r="I1950" s="67">
        <v>3386.72</v>
      </c>
      <c r="J1950" s="68"/>
      <c r="K1950" s="66">
        <v>2341</v>
      </c>
      <c r="L1950" s="68" t="s">
        <v>177</v>
      </c>
    </row>
    <row r="1951" spans="1:12">
      <c r="A1951" s="63">
        <v>1600</v>
      </c>
      <c r="B1951" s="63" t="s">
        <v>6013</v>
      </c>
      <c r="C1951" s="64" t="s">
        <v>7963</v>
      </c>
      <c r="D1951" s="65">
        <v>43023</v>
      </c>
      <c r="E1951" s="66">
        <v>1</v>
      </c>
      <c r="F1951" s="66">
        <v>12</v>
      </c>
      <c r="G1951" s="66" t="str">
        <f>_xlfn.XLOOKUP(E1951,Kustannuspaikat!$A$3:$A$8,Kustannuspaikat!$B$3:$B$8,"Tarkista KP-numero")</f>
        <v>Kirjanpito</v>
      </c>
      <c r="H1951" s="66" t="str">
        <f>_xlfn.XLOOKUP(F1951,Kustannuspaikat!$C$3:$C$13,Kustannuspaikat!$D$3:$D$13,"Tarkista KP-numero")</f>
        <v>Tampere</v>
      </c>
      <c r="I1951" s="67">
        <v>1266.3599999999999</v>
      </c>
      <c r="J1951" s="68"/>
      <c r="K1951" s="66">
        <v>2341</v>
      </c>
      <c r="L1951" s="68" t="s">
        <v>177</v>
      </c>
    </row>
    <row r="1952" spans="1:12">
      <c r="A1952" s="63">
        <v>1600</v>
      </c>
      <c r="B1952" s="63" t="s">
        <v>6013</v>
      </c>
      <c r="C1952" s="64" t="s">
        <v>7964</v>
      </c>
      <c r="D1952" s="65">
        <v>43023</v>
      </c>
      <c r="E1952" s="66">
        <v>2</v>
      </c>
      <c r="F1952" s="66">
        <v>22</v>
      </c>
      <c r="G1952" s="66" t="str">
        <f>_xlfn.XLOOKUP(E1952,Kustannuspaikat!$A$3:$A$8,Kustannuspaikat!$B$3:$B$8,"Tarkista KP-numero")</f>
        <v>Konsultointi</v>
      </c>
      <c r="H1952" s="66" t="str">
        <f>_xlfn.XLOOKUP(F1952,Kustannuspaikat!$C$3:$C$13,Kustannuspaikat!$D$3:$D$13,"Tarkista KP-numero")</f>
        <v>Tampere</v>
      </c>
      <c r="I1952" s="67">
        <v>879.62</v>
      </c>
      <c r="J1952" s="68"/>
      <c r="K1952" s="66">
        <v>1440</v>
      </c>
      <c r="L1952" s="68" t="s">
        <v>195</v>
      </c>
    </row>
    <row r="1953" spans="1:12">
      <c r="A1953" s="63">
        <v>1600</v>
      </c>
      <c r="B1953" s="63" t="s">
        <v>6013</v>
      </c>
      <c r="C1953" s="64" t="s">
        <v>7965</v>
      </c>
      <c r="D1953" s="65">
        <v>43023</v>
      </c>
      <c r="E1953" s="66">
        <v>3</v>
      </c>
      <c r="F1953" s="68"/>
      <c r="G1953" s="66" t="str">
        <f>_xlfn.XLOOKUP(E1953,Kustannuspaikat!$A$3:$A$8,Kustannuspaikat!$B$3:$B$8,"Tarkista KP-numero")</f>
        <v>Seminaarit</v>
      </c>
      <c r="H1953" s="66" t="str">
        <f>_xlfn.XLOOKUP(F1953,Kustannuspaikat!$C$3:$C$13,Kustannuspaikat!$D$3:$D$13,"Tarkista KP-numero")</f>
        <v>Tarkista KP-numero</v>
      </c>
      <c r="I1953" s="67">
        <v>219.6</v>
      </c>
      <c r="J1953" s="68"/>
      <c r="K1953" s="66">
        <v>1440</v>
      </c>
      <c r="L1953" s="68" t="s">
        <v>195</v>
      </c>
    </row>
    <row r="1954" spans="1:12">
      <c r="A1954" s="63">
        <v>1600</v>
      </c>
      <c r="B1954" s="63" t="s">
        <v>6013</v>
      </c>
      <c r="C1954" s="64" t="s">
        <v>7966</v>
      </c>
      <c r="D1954" s="65">
        <v>43023</v>
      </c>
      <c r="E1954" s="66">
        <v>2</v>
      </c>
      <c r="F1954" s="66">
        <v>22</v>
      </c>
      <c r="G1954" s="66" t="str">
        <f>_xlfn.XLOOKUP(E1954,Kustannuspaikat!$A$3:$A$8,Kustannuspaikat!$B$3:$B$8,"Tarkista KP-numero")</f>
        <v>Konsultointi</v>
      </c>
      <c r="H1954" s="66" t="str">
        <f>_xlfn.XLOOKUP(F1954,Kustannuspaikat!$C$3:$C$13,Kustannuspaikat!$D$3:$D$13,"Tarkista KP-numero")</f>
        <v>Tampere</v>
      </c>
      <c r="I1954" s="67">
        <v>1135.82</v>
      </c>
      <c r="J1954" s="68"/>
      <c r="K1954" s="66">
        <v>440</v>
      </c>
      <c r="L1954" s="68" t="s">
        <v>239</v>
      </c>
    </row>
    <row r="1955" spans="1:12">
      <c r="A1955" s="63">
        <v>1600</v>
      </c>
      <c r="B1955" s="63" t="s">
        <v>6013</v>
      </c>
      <c r="C1955" s="64" t="s">
        <v>7967</v>
      </c>
      <c r="D1955" s="65">
        <v>43023</v>
      </c>
      <c r="E1955" s="66">
        <v>2</v>
      </c>
      <c r="F1955" s="66">
        <v>22</v>
      </c>
      <c r="G1955" s="66" t="str">
        <f>_xlfn.XLOOKUP(E1955,Kustannuspaikat!$A$3:$A$8,Kustannuspaikat!$B$3:$B$8,"Tarkista KP-numero")</f>
        <v>Konsultointi</v>
      </c>
      <c r="H1955" s="66" t="str">
        <f>_xlfn.XLOOKUP(F1955,Kustannuspaikat!$C$3:$C$13,Kustannuspaikat!$D$3:$D$13,"Tarkista KP-numero")</f>
        <v>Tampere</v>
      </c>
      <c r="I1955" s="67">
        <v>2271.64</v>
      </c>
      <c r="J1955" s="68"/>
      <c r="K1955" s="66">
        <v>440</v>
      </c>
      <c r="L1955" s="68" t="s">
        <v>239</v>
      </c>
    </row>
    <row r="1956" spans="1:12">
      <c r="A1956" s="63">
        <v>1600</v>
      </c>
      <c r="B1956" s="63" t="s">
        <v>6013</v>
      </c>
      <c r="C1956" s="64" t="s">
        <v>7968</v>
      </c>
      <c r="D1956" s="65">
        <v>43023</v>
      </c>
      <c r="E1956" s="66">
        <v>2</v>
      </c>
      <c r="F1956" s="66">
        <v>22</v>
      </c>
      <c r="G1956" s="66" t="str">
        <f>_xlfn.XLOOKUP(E1956,Kustannuspaikat!$A$3:$A$8,Kustannuspaikat!$B$3:$B$8,"Tarkista KP-numero")</f>
        <v>Konsultointi</v>
      </c>
      <c r="H1956" s="66" t="str">
        <f>_xlfn.XLOOKUP(F1956,Kustannuspaikat!$C$3:$C$13,Kustannuspaikat!$D$3:$D$13,"Tarkista KP-numero")</f>
        <v>Tampere</v>
      </c>
      <c r="I1956" s="67">
        <v>879.62</v>
      </c>
      <c r="J1956" s="68"/>
      <c r="K1956" s="66">
        <v>440</v>
      </c>
      <c r="L1956" s="68" t="s">
        <v>239</v>
      </c>
    </row>
    <row r="1957" spans="1:12">
      <c r="A1957" s="63">
        <v>1600</v>
      </c>
      <c r="B1957" s="63" t="s">
        <v>6013</v>
      </c>
      <c r="C1957" s="64" t="s">
        <v>7969</v>
      </c>
      <c r="D1957" s="65">
        <v>43023</v>
      </c>
      <c r="E1957" s="66">
        <v>2</v>
      </c>
      <c r="F1957" s="66">
        <v>22</v>
      </c>
      <c r="G1957" s="66" t="str">
        <f>_xlfn.XLOOKUP(E1957,Kustannuspaikat!$A$3:$A$8,Kustannuspaikat!$B$3:$B$8,"Tarkista KP-numero")</f>
        <v>Konsultointi</v>
      </c>
      <c r="H1957" s="66" t="str">
        <f>_xlfn.XLOOKUP(F1957,Kustannuspaikat!$C$3:$C$13,Kustannuspaikat!$D$3:$D$13,"Tarkista KP-numero")</f>
        <v>Tampere</v>
      </c>
      <c r="I1957" s="67">
        <v>1586</v>
      </c>
      <c r="J1957" s="68"/>
      <c r="K1957" s="66">
        <v>207</v>
      </c>
      <c r="L1957" s="68" t="s">
        <v>261</v>
      </c>
    </row>
    <row r="1958" spans="1:12">
      <c r="A1958" s="63">
        <v>1600</v>
      </c>
      <c r="B1958" s="63" t="s">
        <v>6013</v>
      </c>
      <c r="C1958" s="64" t="s">
        <v>7970</v>
      </c>
      <c r="D1958" s="65">
        <v>43023</v>
      </c>
      <c r="E1958" s="66">
        <v>1</v>
      </c>
      <c r="F1958" s="66">
        <v>12</v>
      </c>
      <c r="G1958" s="66" t="str">
        <f>_xlfn.XLOOKUP(E1958,Kustannuspaikat!$A$3:$A$8,Kustannuspaikat!$B$3:$B$8,"Tarkista KP-numero")</f>
        <v>Kirjanpito</v>
      </c>
      <c r="H1958" s="66" t="str">
        <f>_xlfn.XLOOKUP(F1958,Kustannuspaikat!$C$3:$C$13,Kustannuspaikat!$D$3:$D$13,"Tarkista KP-numero")</f>
        <v>Tampere</v>
      </c>
      <c r="I1958" s="67">
        <v>1189.5</v>
      </c>
      <c r="J1958" s="68"/>
      <c r="K1958" s="66">
        <v>207</v>
      </c>
      <c r="L1958" s="68" t="s">
        <v>261</v>
      </c>
    </row>
    <row r="1959" spans="1:12">
      <c r="A1959" s="63">
        <v>1600</v>
      </c>
      <c r="B1959" s="63" t="s">
        <v>6013</v>
      </c>
      <c r="C1959" s="64" t="s">
        <v>7971</v>
      </c>
      <c r="D1959" s="65">
        <v>43023</v>
      </c>
      <c r="E1959" s="66">
        <v>2</v>
      </c>
      <c r="F1959" s="66">
        <v>22</v>
      </c>
      <c r="G1959" s="66" t="str">
        <f>_xlfn.XLOOKUP(E1959,Kustannuspaikat!$A$3:$A$8,Kustannuspaikat!$B$3:$B$8,"Tarkista KP-numero")</f>
        <v>Konsultointi</v>
      </c>
      <c r="H1959" s="66" t="str">
        <f>_xlfn.XLOOKUP(F1959,Kustannuspaikat!$C$3:$C$13,Kustannuspaikat!$D$3:$D$13,"Tarkista KP-numero")</f>
        <v>Tampere</v>
      </c>
      <c r="I1959" s="67">
        <v>1622.6</v>
      </c>
      <c r="J1959" s="68"/>
      <c r="K1959" s="66">
        <v>2037</v>
      </c>
      <c r="L1959" s="68" t="s">
        <v>189</v>
      </c>
    </row>
    <row r="1960" spans="1:12">
      <c r="A1960" s="63">
        <v>1600</v>
      </c>
      <c r="B1960" s="63" t="s">
        <v>6013</v>
      </c>
      <c r="C1960" s="64" t="s">
        <v>7972</v>
      </c>
      <c r="D1960" s="65">
        <v>43023</v>
      </c>
      <c r="E1960" s="66">
        <v>1</v>
      </c>
      <c r="F1960" s="66">
        <v>12</v>
      </c>
      <c r="G1960" s="66" t="str">
        <f>_xlfn.XLOOKUP(E1960,Kustannuspaikat!$A$3:$A$8,Kustannuspaikat!$B$3:$B$8,"Tarkista KP-numero")</f>
        <v>Kirjanpito</v>
      </c>
      <c r="H1960" s="66" t="str">
        <f>_xlfn.XLOOKUP(F1960,Kustannuspaikat!$C$3:$C$13,Kustannuspaikat!$D$3:$D$13,"Tarkista KP-numero")</f>
        <v>Tampere</v>
      </c>
      <c r="I1960" s="67">
        <v>1622.6</v>
      </c>
      <c r="J1960" s="68"/>
      <c r="K1960" s="66">
        <v>111</v>
      </c>
      <c r="L1960" s="68" t="s">
        <v>272</v>
      </c>
    </row>
    <row r="1961" spans="1:12">
      <c r="A1961" s="63">
        <v>1600</v>
      </c>
      <c r="B1961" s="63" t="s">
        <v>6013</v>
      </c>
      <c r="C1961" s="64" t="s">
        <v>7973</v>
      </c>
      <c r="D1961" s="65">
        <v>43023</v>
      </c>
      <c r="E1961" s="66">
        <v>2</v>
      </c>
      <c r="F1961" s="66">
        <v>22</v>
      </c>
      <c r="G1961" s="66" t="str">
        <f>_xlfn.XLOOKUP(E1961,Kustannuspaikat!$A$3:$A$8,Kustannuspaikat!$B$3:$B$8,"Tarkista KP-numero")</f>
        <v>Konsultointi</v>
      </c>
      <c r="H1961" s="66" t="str">
        <f>_xlfn.XLOOKUP(F1961,Kustannuspaikat!$C$3:$C$13,Kustannuspaikat!$D$3:$D$13,"Tarkista KP-numero")</f>
        <v>Tampere</v>
      </c>
      <c r="I1961" s="67">
        <v>939.4</v>
      </c>
      <c r="J1961" s="68"/>
      <c r="K1961" s="66">
        <v>1268</v>
      </c>
      <c r="L1961" s="68" t="s">
        <v>198</v>
      </c>
    </row>
    <row r="1962" spans="1:12">
      <c r="A1962" s="63">
        <v>1600</v>
      </c>
      <c r="B1962" s="63" t="s">
        <v>6013</v>
      </c>
      <c r="C1962" s="64" t="s">
        <v>7974</v>
      </c>
      <c r="D1962" s="65">
        <v>43023</v>
      </c>
      <c r="E1962" s="66">
        <v>3</v>
      </c>
      <c r="F1962" s="68"/>
      <c r="G1962" s="66" t="str">
        <f>_xlfn.XLOOKUP(E1962,Kustannuspaikat!$A$3:$A$8,Kustannuspaikat!$B$3:$B$8,"Tarkista KP-numero")</f>
        <v>Seminaarit</v>
      </c>
      <c r="H1962" s="66" t="str">
        <f>_xlfn.XLOOKUP(F1962,Kustannuspaikat!$C$3:$C$13,Kustannuspaikat!$D$3:$D$13,"Tarkista KP-numero")</f>
        <v>Tarkista KP-numero</v>
      </c>
      <c r="I1962" s="67">
        <v>514.84</v>
      </c>
      <c r="J1962" s="68"/>
      <c r="K1962" s="66">
        <v>1268</v>
      </c>
      <c r="L1962" s="68" t="s">
        <v>198</v>
      </c>
    </row>
    <row r="1963" spans="1:12">
      <c r="A1963" s="63">
        <v>1600</v>
      </c>
      <c r="B1963" s="63" t="s">
        <v>6013</v>
      </c>
      <c r="C1963" s="64" t="s">
        <v>7975</v>
      </c>
      <c r="D1963" s="65">
        <v>43023</v>
      </c>
      <c r="E1963" s="66">
        <v>2</v>
      </c>
      <c r="F1963" s="66">
        <v>22</v>
      </c>
      <c r="G1963" s="66" t="str">
        <f>_xlfn.XLOOKUP(E1963,Kustannuspaikat!$A$3:$A$8,Kustannuspaikat!$B$3:$B$8,"Tarkista KP-numero")</f>
        <v>Konsultointi</v>
      </c>
      <c r="H1963" s="66" t="str">
        <f>_xlfn.XLOOKUP(F1963,Kustannuspaikat!$C$3:$C$13,Kustannuspaikat!$D$3:$D$13,"Tarkista KP-numero")</f>
        <v>Tampere</v>
      </c>
      <c r="I1963" s="67">
        <v>1135.82</v>
      </c>
      <c r="J1963" s="68"/>
      <c r="K1963" s="66">
        <v>2951</v>
      </c>
      <c r="L1963" s="68" t="s">
        <v>157</v>
      </c>
    </row>
    <row r="1964" spans="1:12">
      <c r="A1964" s="63">
        <v>1600</v>
      </c>
      <c r="B1964" s="63" t="s">
        <v>6013</v>
      </c>
      <c r="C1964" s="64" t="s">
        <v>7976</v>
      </c>
      <c r="D1964" s="65">
        <v>43023</v>
      </c>
      <c r="E1964" s="66">
        <v>1</v>
      </c>
      <c r="F1964" s="66">
        <v>12</v>
      </c>
      <c r="G1964" s="66" t="str">
        <f>_xlfn.XLOOKUP(E1964,Kustannuspaikat!$A$3:$A$8,Kustannuspaikat!$B$3:$B$8,"Tarkista KP-numero")</f>
        <v>Kirjanpito</v>
      </c>
      <c r="H1964" s="66" t="str">
        <f>_xlfn.XLOOKUP(F1964,Kustannuspaikat!$C$3:$C$13,Kustannuspaikat!$D$3:$D$13,"Tarkista KP-numero")</f>
        <v>Tampere</v>
      </c>
      <c r="I1964" s="67">
        <v>1379.21</v>
      </c>
      <c r="J1964" s="68"/>
      <c r="K1964" s="66">
        <v>2951</v>
      </c>
      <c r="L1964" s="68" t="s">
        <v>157</v>
      </c>
    </row>
    <row r="1965" spans="1:12">
      <c r="A1965" s="63">
        <v>1600</v>
      </c>
      <c r="B1965" s="63" t="s">
        <v>6013</v>
      </c>
      <c r="C1965" s="64" t="s">
        <v>7977</v>
      </c>
      <c r="D1965" s="65">
        <v>43023</v>
      </c>
      <c r="E1965" s="66">
        <v>2</v>
      </c>
      <c r="F1965" s="66">
        <v>22</v>
      </c>
      <c r="G1965" s="66" t="str">
        <f>_xlfn.XLOOKUP(E1965,Kustannuspaikat!$A$3:$A$8,Kustannuspaikat!$B$3:$B$8,"Tarkista KP-numero")</f>
        <v>Konsultointi</v>
      </c>
      <c r="H1965" s="66" t="str">
        <f>_xlfn.XLOOKUP(F1965,Kustannuspaikat!$C$3:$C$13,Kustannuspaikat!$D$3:$D$13,"Tarkista KP-numero")</f>
        <v>Tampere</v>
      </c>
      <c r="I1965" s="67">
        <v>1379.21</v>
      </c>
      <c r="J1965" s="68"/>
      <c r="K1965" s="66">
        <v>2951</v>
      </c>
      <c r="L1965" s="68" t="s">
        <v>157</v>
      </c>
    </row>
    <row r="1966" spans="1:12">
      <c r="A1966" s="63">
        <v>1600</v>
      </c>
      <c r="B1966" s="63" t="s">
        <v>6013</v>
      </c>
      <c r="C1966" s="64" t="s">
        <v>7978</v>
      </c>
      <c r="D1966" s="65">
        <v>43023</v>
      </c>
      <c r="E1966" s="66">
        <v>2</v>
      </c>
      <c r="F1966" s="66">
        <v>22</v>
      </c>
      <c r="G1966" s="66" t="str">
        <f>_xlfn.XLOOKUP(E1966,Kustannuspaikat!$A$3:$A$8,Kustannuspaikat!$B$3:$B$8,"Tarkista KP-numero")</f>
        <v>Konsultointi</v>
      </c>
      <c r="H1966" s="66" t="str">
        <f>_xlfn.XLOOKUP(F1966,Kustannuspaikat!$C$3:$C$13,Kustannuspaikat!$D$3:$D$13,"Tarkista KP-numero")</f>
        <v>Tampere</v>
      </c>
      <c r="I1966" s="67">
        <v>1342</v>
      </c>
      <c r="J1966" s="68"/>
      <c r="K1966" s="66">
        <v>3099</v>
      </c>
      <c r="L1966" s="68" t="s">
        <v>152</v>
      </c>
    </row>
    <row r="1967" spans="1:12">
      <c r="A1967" s="63">
        <v>1600</v>
      </c>
      <c r="B1967" s="63" t="s">
        <v>6013</v>
      </c>
      <c r="C1967" s="64" t="s">
        <v>7979</v>
      </c>
      <c r="D1967" s="65">
        <v>43023</v>
      </c>
      <c r="E1967" s="66">
        <v>3</v>
      </c>
      <c r="F1967" s="68"/>
      <c r="G1967" s="66" t="str">
        <f>_xlfn.XLOOKUP(E1967,Kustannuspaikat!$A$3:$A$8,Kustannuspaikat!$B$3:$B$8,"Tarkista KP-numero")</f>
        <v>Seminaarit</v>
      </c>
      <c r="H1967" s="66" t="str">
        <f>_xlfn.XLOOKUP(F1967,Kustannuspaikat!$C$3:$C$13,Kustannuspaikat!$D$3:$D$13,"Tarkista KP-numero")</f>
        <v>Tarkista KP-numero</v>
      </c>
      <c r="I1967" s="67">
        <v>73.2</v>
      </c>
      <c r="J1967" s="68"/>
      <c r="K1967" s="66">
        <v>3099</v>
      </c>
      <c r="L1967" s="68" t="s">
        <v>152</v>
      </c>
    </row>
    <row r="1968" spans="1:12">
      <c r="A1968" s="63">
        <v>1600</v>
      </c>
      <c r="B1968" s="63" t="s">
        <v>6013</v>
      </c>
      <c r="C1968" s="64" t="s">
        <v>7980</v>
      </c>
      <c r="D1968" s="65">
        <v>43023</v>
      </c>
      <c r="E1968" s="66">
        <v>1</v>
      </c>
      <c r="F1968" s="66">
        <v>12</v>
      </c>
      <c r="G1968" s="66" t="str">
        <f>_xlfn.XLOOKUP(E1968,Kustannuspaikat!$A$3:$A$8,Kustannuspaikat!$B$3:$B$8,"Tarkista KP-numero")</f>
        <v>Kirjanpito</v>
      </c>
      <c r="H1968" s="66" t="str">
        <f>_xlfn.XLOOKUP(F1968,Kustannuspaikat!$C$3:$C$13,Kustannuspaikat!$D$3:$D$13,"Tarkista KP-numero")</f>
        <v>Tampere</v>
      </c>
      <c r="I1968" s="67">
        <v>732</v>
      </c>
      <c r="J1968" s="68"/>
      <c r="K1968" s="66">
        <v>3099</v>
      </c>
      <c r="L1968" s="68" t="s">
        <v>152</v>
      </c>
    </row>
    <row r="1969" spans="1:12">
      <c r="A1969" s="63">
        <v>1600</v>
      </c>
      <c r="B1969" s="63" t="s">
        <v>6013</v>
      </c>
      <c r="C1969" s="64" t="s">
        <v>7981</v>
      </c>
      <c r="D1969" s="65">
        <v>43023</v>
      </c>
      <c r="E1969" s="66">
        <v>2</v>
      </c>
      <c r="F1969" s="66">
        <v>22</v>
      </c>
      <c r="G1969" s="66" t="str">
        <f>_xlfn.XLOOKUP(E1969,Kustannuspaikat!$A$3:$A$8,Kustannuspaikat!$B$3:$B$8,"Tarkista KP-numero")</f>
        <v>Konsultointi</v>
      </c>
      <c r="H1969" s="66" t="str">
        <f>_xlfn.XLOOKUP(F1969,Kustannuspaikat!$C$3:$C$13,Kustannuspaikat!$D$3:$D$13,"Tarkista KP-numero")</f>
        <v>Tampere</v>
      </c>
      <c r="I1969" s="67">
        <v>1586</v>
      </c>
      <c r="J1969" s="68"/>
      <c r="K1969" s="66">
        <v>3099</v>
      </c>
      <c r="L1969" s="68" t="s">
        <v>152</v>
      </c>
    </row>
    <row r="1970" spans="1:12">
      <c r="A1970" s="63">
        <v>1600</v>
      </c>
      <c r="B1970" s="63" t="s">
        <v>6013</v>
      </c>
      <c r="C1970" s="64" t="s">
        <v>7982</v>
      </c>
      <c r="D1970" s="65">
        <v>43023</v>
      </c>
      <c r="E1970" s="66">
        <v>2</v>
      </c>
      <c r="F1970" s="66">
        <v>22</v>
      </c>
      <c r="G1970" s="66" t="str">
        <f>_xlfn.XLOOKUP(E1970,Kustannuspaikat!$A$3:$A$8,Kustannuspaikat!$B$3:$B$8,"Tarkista KP-numero")</f>
        <v>Konsultointi</v>
      </c>
      <c r="H1970" s="66" t="str">
        <f>_xlfn.XLOOKUP(F1970,Kustannuspaikat!$C$3:$C$13,Kustannuspaikat!$D$3:$D$13,"Tarkista KP-numero")</f>
        <v>Tampere</v>
      </c>
      <c r="I1970" s="67">
        <v>1586</v>
      </c>
      <c r="J1970" s="68"/>
      <c r="K1970" s="66">
        <v>3099</v>
      </c>
      <c r="L1970" s="68" t="s">
        <v>152</v>
      </c>
    </row>
    <row r="1971" spans="1:12">
      <c r="A1971" s="63">
        <v>1600</v>
      </c>
      <c r="B1971" s="63" t="s">
        <v>6013</v>
      </c>
      <c r="C1971" s="64" t="s">
        <v>7983</v>
      </c>
      <c r="D1971" s="65">
        <v>43023</v>
      </c>
      <c r="E1971" s="66">
        <v>2</v>
      </c>
      <c r="F1971" s="66">
        <v>22</v>
      </c>
      <c r="G1971" s="66" t="str">
        <f>_xlfn.XLOOKUP(E1971,Kustannuspaikat!$A$3:$A$8,Kustannuspaikat!$B$3:$B$8,"Tarkista KP-numero")</f>
        <v>Konsultointi</v>
      </c>
      <c r="H1971" s="66" t="str">
        <f>_xlfn.XLOOKUP(F1971,Kustannuspaikat!$C$3:$C$13,Kustannuspaikat!$D$3:$D$13,"Tarkista KP-numero")</f>
        <v>Tampere</v>
      </c>
      <c r="I1971" s="67">
        <v>1622.6</v>
      </c>
      <c r="J1971" s="68"/>
      <c r="K1971" s="66">
        <v>3099</v>
      </c>
      <c r="L1971" s="68" t="s">
        <v>152</v>
      </c>
    </row>
    <row r="1972" spans="1:12">
      <c r="A1972" s="63">
        <v>1600</v>
      </c>
      <c r="B1972" s="63" t="s">
        <v>6013</v>
      </c>
      <c r="C1972" s="64" t="s">
        <v>7984</v>
      </c>
      <c r="D1972" s="65">
        <v>43023</v>
      </c>
      <c r="E1972" s="66">
        <v>2</v>
      </c>
      <c r="F1972" s="66">
        <v>22</v>
      </c>
      <c r="G1972" s="66" t="str">
        <f>_xlfn.XLOOKUP(E1972,Kustannuspaikat!$A$3:$A$8,Kustannuspaikat!$B$3:$B$8,"Tarkista KP-numero")</f>
        <v>Konsultointi</v>
      </c>
      <c r="H1972" s="66" t="str">
        <f>_xlfn.XLOOKUP(F1972,Kustannuspaikat!$C$3:$C$13,Kustannuspaikat!$D$3:$D$13,"Tarkista KP-numero")</f>
        <v>Tampere</v>
      </c>
      <c r="I1972" s="67">
        <v>1005.28</v>
      </c>
      <c r="J1972" s="68"/>
      <c r="K1972" s="66">
        <v>3099</v>
      </c>
      <c r="L1972" s="68" t="s">
        <v>152</v>
      </c>
    </row>
    <row r="1973" spans="1:12">
      <c r="A1973" s="63">
        <v>1600</v>
      </c>
      <c r="B1973" s="63" t="s">
        <v>6013</v>
      </c>
      <c r="C1973" s="64" t="s">
        <v>7985</v>
      </c>
      <c r="D1973" s="65">
        <v>43023</v>
      </c>
      <c r="E1973" s="66">
        <v>2</v>
      </c>
      <c r="F1973" s="66">
        <v>22</v>
      </c>
      <c r="G1973" s="66" t="str">
        <f>_xlfn.XLOOKUP(E1973,Kustannuspaikat!$A$3:$A$8,Kustannuspaikat!$B$3:$B$8,"Tarkista KP-numero")</f>
        <v>Konsultointi</v>
      </c>
      <c r="H1973" s="66" t="str">
        <f>_xlfn.XLOOKUP(F1973,Kustannuspaikat!$C$3:$C$13,Kustannuspaikat!$D$3:$D$13,"Tarkista KP-numero")</f>
        <v>Tampere</v>
      </c>
      <c r="I1973" s="67">
        <v>1256.5999999999999</v>
      </c>
      <c r="J1973" s="68"/>
      <c r="K1973" s="66">
        <v>2792</v>
      </c>
      <c r="L1973" s="68" t="s">
        <v>165</v>
      </c>
    </row>
    <row r="1974" spans="1:12">
      <c r="A1974" s="63">
        <v>1600</v>
      </c>
      <c r="B1974" s="63" t="s">
        <v>6013</v>
      </c>
      <c r="C1974" s="64" t="s">
        <v>7986</v>
      </c>
      <c r="D1974" s="65">
        <v>43023</v>
      </c>
      <c r="E1974" s="66">
        <v>6</v>
      </c>
      <c r="F1974" s="66">
        <v>62</v>
      </c>
      <c r="G1974" s="66" t="str">
        <f>_xlfn.XLOOKUP(E1974,Kustannuspaikat!$A$3:$A$8,Kustannuspaikat!$B$3:$B$8,"Tarkista KP-numero")</f>
        <v>Muut palvelut</v>
      </c>
      <c r="H1974" s="66" t="str">
        <f>_xlfn.XLOOKUP(F1974,Kustannuspaikat!$C$3:$C$13,Kustannuspaikat!$D$3:$D$13,"Tarkista KP-numero")</f>
        <v>Tampere</v>
      </c>
      <c r="I1974" s="67">
        <v>475.8</v>
      </c>
      <c r="J1974" s="68"/>
      <c r="K1974" s="66">
        <v>2792</v>
      </c>
      <c r="L1974" s="68" t="s">
        <v>165</v>
      </c>
    </row>
    <row r="1975" spans="1:12">
      <c r="A1975" s="63">
        <v>1600</v>
      </c>
      <c r="B1975" s="63" t="s">
        <v>6013</v>
      </c>
      <c r="C1975" s="64" t="s">
        <v>7987</v>
      </c>
      <c r="D1975" s="65">
        <v>43023</v>
      </c>
      <c r="E1975" s="66">
        <v>2</v>
      </c>
      <c r="F1975" s="66">
        <v>22</v>
      </c>
      <c r="G1975" s="66" t="str">
        <f>_xlfn.XLOOKUP(E1975,Kustannuspaikat!$A$3:$A$8,Kustannuspaikat!$B$3:$B$8,"Tarkista KP-numero")</f>
        <v>Konsultointi</v>
      </c>
      <c r="H1975" s="66" t="str">
        <f>_xlfn.XLOOKUP(F1975,Kustannuspaikat!$C$3:$C$13,Kustannuspaikat!$D$3:$D$13,"Tarkista KP-numero")</f>
        <v>Tampere</v>
      </c>
      <c r="I1975" s="67">
        <v>3245.2</v>
      </c>
      <c r="J1975" s="68"/>
      <c r="K1975" s="66">
        <v>2792</v>
      </c>
      <c r="L1975" s="68" t="s">
        <v>165</v>
      </c>
    </row>
    <row r="1976" spans="1:12">
      <c r="A1976" s="63">
        <v>1600</v>
      </c>
      <c r="B1976" s="63" t="s">
        <v>6013</v>
      </c>
      <c r="C1976" s="64" t="s">
        <v>7988</v>
      </c>
      <c r="D1976" s="65">
        <v>43023</v>
      </c>
      <c r="E1976" s="66">
        <v>2</v>
      </c>
      <c r="F1976" s="66">
        <v>22</v>
      </c>
      <c r="G1976" s="66" t="str">
        <f>_xlfn.XLOOKUP(E1976,Kustannuspaikat!$A$3:$A$8,Kustannuspaikat!$B$3:$B$8,"Tarkista KP-numero")</f>
        <v>Konsultointi</v>
      </c>
      <c r="H1976" s="66" t="str">
        <f>_xlfn.XLOOKUP(F1976,Kustannuspaikat!$C$3:$C$13,Kustannuspaikat!$D$3:$D$13,"Tarkista KP-numero")</f>
        <v>Tampere</v>
      </c>
      <c r="I1976" s="67">
        <v>1256.5999999999999</v>
      </c>
      <c r="J1976" s="68"/>
      <c r="K1976" s="66">
        <v>2792</v>
      </c>
      <c r="L1976" s="68" t="s">
        <v>165</v>
      </c>
    </row>
    <row r="1977" spans="1:12">
      <c r="A1977" s="63">
        <v>1600</v>
      </c>
      <c r="B1977" s="63" t="s">
        <v>6013</v>
      </c>
      <c r="C1977" s="64" t="s">
        <v>7989</v>
      </c>
      <c r="D1977" s="65">
        <v>43026</v>
      </c>
      <c r="E1977" s="66">
        <v>6</v>
      </c>
      <c r="F1977" s="66">
        <v>61</v>
      </c>
      <c r="G1977" s="66" t="str">
        <f>_xlfn.XLOOKUP(E1977,Kustannuspaikat!$A$3:$A$8,Kustannuspaikat!$B$3:$B$8,"Tarkista KP-numero")</f>
        <v>Muut palvelut</v>
      </c>
      <c r="H1977" s="66" t="str">
        <f>_xlfn.XLOOKUP(F1977,Kustannuspaikat!$C$3:$C$13,Kustannuspaikat!$D$3:$D$13,"Tarkista KP-numero")</f>
        <v>Helsinki</v>
      </c>
      <c r="I1977" s="68"/>
      <c r="J1977" s="67">
        <v>-1159</v>
      </c>
      <c r="K1977" s="66">
        <v>111</v>
      </c>
      <c r="L1977" s="68" t="s">
        <v>272</v>
      </c>
    </row>
    <row r="1978" spans="1:12">
      <c r="A1978" s="63">
        <v>1600</v>
      </c>
      <c r="B1978" s="63" t="s">
        <v>6013</v>
      </c>
      <c r="C1978" s="64" t="s">
        <v>7990</v>
      </c>
      <c r="D1978" s="65">
        <v>43028</v>
      </c>
      <c r="E1978" s="66">
        <v>6</v>
      </c>
      <c r="F1978" s="66">
        <v>63</v>
      </c>
      <c r="G1978" s="66" t="str">
        <f>_xlfn.XLOOKUP(E1978,Kustannuspaikat!$A$3:$A$8,Kustannuspaikat!$B$3:$B$8,"Tarkista KP-numero")</f>
        <v>Muut palvelut</v>
      </c>
      <c r="H1978" s="66" t="str">
        <f>_xlfn.XLOOKUP(F1978,Kustannuspaikat!$C$3:$C$13,Kustannuspaikat!$D$3:$D$13,"Tarkista KP-numero")</f>
        <v>Tarkista KP-numero</v>
      </c>
      <c r="I1978" s="67">
        <v>1110.2</v>
      </c>
      <c r="J1978" s="68"/>
      <c r="K1978" s="66">
        <v>1511</v>
      </c>
      <c r="L1978" s="68" t="s">
        <v>194</v>
      </c>
    </row>
    <row r="1979" spans="1:12">
      <c r="A1979" s="63">
        <v>1600</v>
      </c>
      <c r="B1979" s="63" t="s">
        <v>6013</v>
      </c>
      <c r="C1979" s="64" t="s">
        <v>7991</v>
      </c>
      <c r="D1979" s="65">
        <v>43028</v>
      </c>
      <c r="E1979" s="66">
        <v>1</v>
      </c>
      <c r="F1979" s="66">
        <v>11</v>
      </c>
      <c r="G1979" s="66" t="str">
        <f>_xlfn.XLOOKUP(E1979,Kustannuspaikat!$A$3:$A$8,Kustannuspaikat!$B$3:$B$8,"Tarkista KP-numero")</f>
        <v>Kirjanpito</v>
      </c>
      <c r="H1979" s="66" t="str">
        <f>_xlfn.XLOOKUP(F1979,Kustannuspaikat!$C$3:$C$13,Kustannuspaikat!$D$3:$D$13,"Tarkista KP-numero")</f>
        <v>Helsinki</v>
      </c>
      <c r="I1979" s="67">
        <v>8857.2000000000007</v>
      </c>
      <c r="J1979" s="68"/>
      <c r="K1979" s="66">
        <v>100</v>
      </c>
      <c r="L1979" s="68" t="s">
        <v>280</v>
      </c>
    </row>
    <row r="1980" spans="1:12">
      <c r="A1980" s="63">
        <v>1600</v>
      </c>
      <c r="B1980" s="63" t="s">
        <v>6013</v>
      </c>
      <c r="C1980" s="64" t="s">
        <v>7992</v>
      </c>
      <c r="D1980" s="65">
        <v>43028</v>
      </c>
      <c r="E1980" s="66">
        <v>3</v>
      </c>
      <c r="F1980" s="68"/>
      <c r="G1980" s="66" t="str">
        <f>_xlfn.XLOOKUP(E1980,Kustannuspaikat!$A$3:$A$8,Kustannuspaikat!$B$3:$B$8,"Tarkista KP-numero")</f>
        <v>Seminaarit</v>
      </c>
      <c r="H1980" s="66" t="str">
        <f>_xlfn.XLOOKUP(F1980,Kustannuspaikat!$C$3:$C$13,Kustannuspaikat!$D$3:$D$13,"Tarkista KP-numero")</f>
        <v>Tarkista KP-numero</v>
      </c>
      <c r="I1980" s="68"/>
      <c r="J1980" s="67">
        <v>-219.6</v>
      </c>
      <c r="K1980" s="66">
        <v>1440</v>
      </c>
      <c r="L1980" s="68" t="s">
        <v>195</v>
      </c>
    </row>
    <row r="1981" spans="1:12">
      <c r="A1981" s="63">
        <v>1600</v>
      </c>
      <c r="B1981" s="63" t="s">
        <v>6013</v>
      </c>
      <c r="C1981" s="64" t="s">
        <v>7993</v>
      </c>
      <c r="D1981" s="65">
        <v>43028</v>
      </c>
      <c r="E1981" s="66">
        <v>3</v>
      </c>
      <c r="F1981" s="68"/>
      <c r="G1981" s="66" t="str">
        <f>_xlfn.XLOOKUP(E1981,Kustannuspaikat!$A$3:$A$8,Kustannuspaikat!$B$3:$B$8,"Tarkista KP-numero")</f>
        <v>Seminaarit</v>
      </c>
      <c r="H1981" s="66" t="str">
        <f>_xlfn.XLOOKUP(F1981,Kustannuspaikat!$C$3:$C$13,Kustannuspaikat!$D$3:$D$13,"Tarkista KP-numero")</f>
        <v>Tarkista KP-numero</v>
      </c>
      <c r="I1981" s="67">
        <v>73.2</v>
      </c>
      <c r="J1981" s="68"/>
      <c r="K1981" s="66">
        <v>1440</v>
      </c>
      <c r="L1981" s="68" t="s">
        <v>195</v>
      </c>
    </row>
    <row r="1982" spans="1:12">
      <c r="A1982" s="63">
        <v>1600</v>
      </c>
      <c r="B1982" s="63" t="s">
        <v>6013</v>
      </c>
      <c r="C1982" s="64" t="s">
        <v>7994</v>
      </c>
      <c r="D1982" s="65">
        <v>43028</v>
      </c>
      <c r="E1982" s="66">
        <v>6</v>
      </c>
      <c r="F1982" s="66">
        <v>61</v>
      </c>
      <c r="G1982" s="66" t="str">
        <f>_xlfn.XLOOKUP(E1982,Kustannuspaikat!$A$3:$A$8,Kustannuspaikat!$B$3:$B$8,"Tarkista KP-numero")</f>
        <v>Muut palvelut</v>
      </c>
      <c r="H1982" s="66" t="str">
        <f>_xlfn.XLOOKUP(F1982,Kustannuspaikat!$C$3:$C$13,Kustannuspaikat!$D$3:$D$13,"Tarkista KP-numero")</f>
        <v>Helsinki</v>
      </c>
      <c r="I1982" s="67">
        <v>3050</v>
      </c>
      <c r="J1982" s="68"/>
      <c r="K1982" s="66">
        <v>949</v>
      </c>
      <c r="L1982" s="68" t="s">
        <v>208</v>
      </c>
    </row>
    <row r="1983" spans="1:12">
      <c r="A1983" s="63">
        <v>1600</v>
      </c>
      <c r="B1983" s="63" t="s">
        <v>6013</v>
      </c>
      <c r="C1983" s="64" t="s">
        <v>7995</v>
      </c>
      <c r="D1983" s="65">
        <v>43030</v>
      </c>
      <c r="E1983" s="66">
        <v>1</v>
      </c>
      <c r="F1983" s="66">
        <v>12</v>
      </c>
      <c r="G1983" s="66" t="str">
        <f>_xlfn.XLOOKUP(E1983,Kustannuspaikat!$A$3:$A$8,Kustannuspaikat!$B$3:$B$8,"Tarkista KP-numero")</f>
        <v>Kirjanpito</v>
      </c>
      <c r="H1983" s="66" t="str">
        <f>_xlfn.XLOOKUP(F1983,Kustannuspaikat!$C$3:$C$13,Kustannuspaikat!$D$3:$D$13,"Tarkista KP-numero")</f>
        <v>Tampere</v>
      </c>
      <c r="I1983" s="67">
        <v>2513.1999999999998</v>
      </c>
      <c r="J1983" s="68"/>
      <c r="K1983" s="66">
        <v>133</v>
      </c>
      <c r="L1983" s="68" t="s">
        <v>269</v>
      </c>
    </row>
    <row r="1984" spans="1:12">
      <c r="A1984" s="63">
        <v>1600</v>
      </c>
      <c r="B1984" s="63" t="s">
        <v>6013</v>
      </c>
      <c r="C1984" s="64" t="s">
        <v>7996</v>
      </c>
      <c r="D1984" s="65">
        <v>43030</v>
      </c>
      <c r="E1984" s="66">
        <v>1</v>
      </c>
      <c r="F1984" s="66">
        <v>12</v>
      </c>
      <c r="G1984" s="66" t="str">
        <f>_xlfn.XLOOKUP(E1984,Kustannuspaikat!$A$3:$A$8,Kustannuspaikat!$B$3:$B$8,"Tarkista KP-numero")</f>
        <v>Kirjanpito</v>
      </c>
      <c r="H1984" s="66" t="str">
        <f>_xlfn.XLOOKUP(F1984,Kustannuspaikat!$C$3:$C$13,Kustannuspaikat!$D$3:$D$13,"Tarkista KP-numero")</f>
        <v>Tampere</v>
      </c>
      <c r="I1984" s="67">
        <v>3769.8</v>
      </c>
      <c r="J1984" s="68"/>
      <c r="K1984" s="66">
        <v>196</v>
      </c>
      <c r="L1984" s="68" t="s">
        <v>263</v>
      </c>
    </row>
    <row r="1985" spans="1:12">
      <c r="A1985" s="63">
        <v>1600</v>
      </c>
      <c r="B1985" s="63" t="s">
        <v>6013</v>
      </c>
      <c r="C1985" s="64" t="s">
        <v>7997</v>
      </c>
      <c r="D1985" s="65">
        <v>43030</v>
      </c>
      <c r="E1985" s="66">
        <v>2</v>
      </c>
      <c r="F1985" s="66">
        <v>22</v>
      </c>
      <c r="G1985" s="66" t="str">
        <f>_xlfn.XLOOKUP(E1985,Kustannuspaikat!$A$3:$A$8,Kustannuspaikat!$B$3:$B$8,"Tarkista KP-numero")</f>
        <v>Konsultointi</v>
      </c>
      <c r="H1985" s="66" t="str">
        <f>_xlfn.XLOOKUP(F1985,Kustannuspaikat!$C$3:$C$13,Kustannuspaikat!$D$3:$D$13,"Tarkista KP-numero")</f>
        <v>Tampere</v>
      </c>
      <c r="I1985" s="67">
        <v>1695.8</v>
      </c>
      <c r="J1985" s="68"/>
      <c r="K1985" s="66">
        <v>811</v>
      </c>
      <c r="L1985" s="68" t="s">
        <v>214</v>
      </c>
    </row>
    <row r="1986" spans="1:12">
      <c r="A1986" s="63">
        <v>1600</v>
      </c>
      <c r="B1986" s="63" t="s">
        <v>6013</v>
      </c>
      <c r="C1986" s="64" t="s">
        <v>7998</v>
      </c>
      <c r="D1986" s="65">
        <v>43030</v>
      </c>
      <c r="E1986" s="66">
        <v>2</v>
      </c>
      <c r="F1986" s="66">
        <v>22</v>
      </c>
      <c r="G1986" s="66" t="str">
        <f>_xlfn.XLOOKUP(E1986,Kustannuspaikat!$A$3:$A$8,Kustannuspaikat!$B$3:$B$8,"Tarkista KP-numero")</f>
        <v>Konsultointi</v>
      </c>
      <c r="H1986" s="66" t="str">
        <f>_xlfn.XLOOKUP(F1986,Kustannuspaikat!$C$3:$C$13,Kustannuspaikat!$D$3:$D$13,"Tarkista KP-numero")</f>
        <v>Tampere</v>
      </c>
      <c r="I1986" s="67">
        <v>1695.8</v>
      </c>
      <c r="J1986" s="68"/>
      <c r="K1986" s="66">
        <v>811</v>
      </c>
      <c r="L1986" s="68" t="s">
        <v>214</v>
      </c>
    </row>
    <row r="1987" spans="1:12">
      <c r="A1987" s="63">
        <v>1600</v>
      </c>
      <c r="B1987" s="63" t="s">
        <v>6013</v>
      </c>
      <c r="C1987" s="64" t="s">
        <v>7999</v>
      </c>
      <c r="D1987" s="65">
        <v>43030</v>
      </c>
      <c r="E1987" s="66">
        <v>1</v>
      </c>
      <c r="F1987" s="66">
        <v>12</v>
      </c>
      <c r="G1987" s="66" t="str">
        <f>_xlfn.XLOOKUP(E1987,Kustannuspaikat!$A$3:$A$8,Kustannuspaikat!$B$3:$B$8,"Tarkista KP-numero")</f>
        <v>Kirjanpito</v>
      </c>
      <c r="H1987" s="66" t="str">
        <f>_xlfn.XLOOKUP(F1987,Kustannuspaikat!$C$3:$C$13,Kustannuspaikat!$D$3:$D$13,"Tarkista KP-numero")</f>
        <v>Tampere</v>
      </c>
      <c r="I1987" s="67">
        <v>2513.1999999999998</v>
      </c>
      <c r="J1987" s="68"/>
      <c r="K1987" s="66">
        <v>1178</v>
      </c>
      <c r="L1987" s="68" t="s">
        <v>200</v>
      </c>
    </row>
    <row r="1988" spans="1:12">
      <c r="A1988" s="63">
        <v>1600</v>
      </c>
      <c r="B1988" s="63" t="s">
        <v>6013</v>
      </c>
      <c r="C1988" s="64" t="s">
        <v>8000</v>
      </c>
      <c r="D1988" s="65">
        <v>43030</v>
      </c>
      <c r="E1988" s="66">
        <v>1</v>
      </c>
      <c r="F1988" s="66">
        <v>12</v>
      </c>
      <c r="G1988" s="66" t="str">
        <f>_xlfn.XLOOKUP(E1988,Kustannuspaikat!$A$3:$A$8,Kustannuspaikat!$B$3:$B$8,"Tarkista KP-numero")</f>
        <v>Kirjanpito</v>
      </c>
      <c r="H1988" s="66" t="str">
        <f>_xlfn.XLOOKUP(F1988,Kustannuspaikat!$C$3:$C$13,Kustannuspaikat!$D$3:$D$13,"Tarkista KP-numero")</f>
        <v>Tampere</v>
      </c>
      <c r="I1988" s="67">
        <v>1135.82</v>
      </c>
      <c r="J1988" s="68"/>
      <c r="K1988" s="66">
        <v>2178</v>
      </c>
      <c r="L1988" s="68" t="s">
        <v>182</v>
      </c>
    </row>
    <row r="1989" spans="1:12">
      <c r="A1989" s="63">
        <v>1600</v>
      </c>
      <c r="B1989" s="63" t="s">
        <v>6013</v>
      </c>
      <c r="C1989" s="64" t="s">
        <v>8001</v>
      </c>
      <c r="D1989" s="65">
        <v>43030</v>
      </c>
      <c r="E1989" s="66">
        <v>1</v>
      </c>
      <c r="F1989" s="66">
        <v>12</v>
      </c>
      <c r="G1989" s="66" t="str">
        <f>_xlfn.XLOOKUP(E1989,Kustannuspaikat!$A$3:$A$8,Kustannuspaikat!$B$3:$B$8,"Tarkista KP-numero")</f>
        <v>Kirjanpito</v>
      </c>
      <c r="H1989" s="66" t="str">
        <f>_xlfn.XLOOKUP(F1989,Kustannuspaikat!$C$3:$C$13,Kustannuspaikat!$D$3:$D$13,"Tarkista KP-numero")</f>
        <v>Tampere</v>
      </c>
      <c r="I1989" s="67">
        <v>1135.82</v>
      </c>
      <c r="J1989" s="68"/>
      <c r="K1989" s="66">
        <v>2188</v>
      </c>
      <c r="L1989" s="68" t="s">
        <v>181</v>
      </c>
    </row>
    <row r="1990" spans="1:12">
      <c r="A1990" s="63">
        <v>1600</v>
      </c>
      <c r="B1990" s="63" t="s">
        <v>6013</v>
      </c>
      <c r="C1990" s="64" t="s">
        <v>8002</v>
      </c>
      <c r="D1990" s="65">
        <v>43030</v>
      </c>
      <c r="E1990" s="66">
        <v>1</v>
      </c>
      <c r="F1990" s="66">
        <v>12</v>
      </c>
      <c r="G1990" s="66" t="str">
        <f>_xlfn.XLOOKUP(E1990,Kustannuspaikat!$A$3:$A$8,Kustannuspaikat!$B$3:$B$8,"Tarkista KP-numero")</f>
        <v>Kirjanpito</v>
      </c>
      <c r="H1990" s="66" t="str">
        <f>_xlfn.XLOOKUP(F1990,Kustannuspaikat!$C$3:$C$13,Kustannuspaikat!$D$3:$D$13,"Tarkista KP-numero")</f>
        <v>Tampere</v>
      </c>
      <c r="I1990" s="67">
        <v>971.12</v>
      </c>
      <c r="J1990" s="68"/>
      <c r="K1990" s="66">
        <v>2284</v>
      </c>
      <c r="L1990" s="68" t="s">
        <v>178</v>
      </c>
    </row>
    <row r="1991" spans="1:12">
      <c r="A1991" s="63">
        <v>1600</v>
      </c>
      <c r="B1991" s="63" t="s">
        <v>6013</v>
      </c>
      <c r="C1991" s="64" t="s">
        <v>8003</v>
      </c>
      <c r="D1991" s="65">
        <v>43030</v>
      </c>
      <c r="E1991" s="66">
        <v>1</v>
      </c>
      <c r="F1991" s="66">
        <v>12</v>
      </c>
      <c r="G1991" s="66" t="str">
        <f>_xlfn.XLOOKUP(E1991,Kustannuspaikat!$A$3:$A$8,Kustannuspaikat!$B$3:$B$8,"Tarkista KP-numero")</f>
        <v>Kirjanpito</v>
      </c>
      <c r="H1991" s="66" t="str">
        <f>_xlfn.XLOOKUP(F1991,Kustannuspaikat!$C$3:$C$13,Kustannuspaikat!$D$3:$D$13,"Tarkista KP-numero")</f>
        <v>Tampere</v>
      </c>
      <c r="I1991" s="67">
        <v>1456.68</v>
      </c>
      <c r="J1991" s="68"/>
      <c r="K1991" s="66">
        <v>2284</v>
      </c>
      <c r="L1991" s="68" t="s">
        <v>178</v>
      </c>
    </row>
    <row r="1992" spans="1:12">
      <c r="A1992" s="63">
        <v>1600</v>
      </c>
      <c r="B1992" s="63" t="s">
        <v>6013</v>
      </c>
      <c r="C1992" s="64" t="s">
        <v>8004</v>
      </c>
      <c r="D1992" s="65">
        <v>43030</v>
      </c>
      <c r="E1992" s="66">
        <v>1</v>
      </c>
      <c r="F1992" s="66">
        <v>12</v>
      </c>
      <c r="G1992" s="66" t="str">
        <f>_xlfn.XLOOKUP(E1992,Kustannuspaikat!$A$3:$A$8,Kustannuspaikat!$B$3:$B$8,"Tarkista KP-numero")</f>
        <v>Kirjanpito</v>
      </c>
      <c r="H1992" s="66" t="str">
        <f>_xlfn.XLOOKUP(F1992,Kustannuspaikat!$C$3:$C$13,Kustannuspaikat!$D$3:$D$13,"Tarkista KP-numero")</f>
        <v>Tampere</v>
      </c>
      <c r="I1992" s="67">
        <v>1005.28</v>
      </c>
      <c r="J1992" s="68"/>
      <c r="K1992" s="66">
        <v>2894</v>
      </c>
      <c r="L1992" s="68" t="s">
        <v>160</v>
      </c>
    </row>
    <row r="1993" spans="1:12">
      <c r="A1993" s="63">
        <v>1600</v>
      </c>
      <c r="B1993" s="63" t="s">
        <v>6013</v>
      </c>
      <c r="C1993" s="64" t="s">
        <v>8005</v>
      </c>
      <c r="D1993" s="65">
        <v>43030</v>
      </c>
      <c r="E1993" s="66">
        <v>2</v>
      </c>
      <c r="F1993" s="66">
        <v>22</v>
      </c>
      <c r="G1993" s="66" t="str">
        <f>_xlfn.XLOOKUP(E1993,Kustannuspaikat!$A$3:$A$8,Kustannuspaikat!$B$3:$B$8,"Tarkista KP-numero")</f>
        <v>Konsultointi</v>
      </c>
      <c r="H1993" s="66" t="str">
        <f>_xlfn.XLOOKUP(F1993,Kustannuspaikat!$C$3:$C$13,Kustannuspaikat!$D$3:$D$13,"Tarkista KP-numero")</f>
        <v>Tampere</v>
      </c>
      <c r="I1993" s="67">
        <v>1456.68</v>
      </c>
      <c r="J1993" s="68"/>
      <c r="K1993" s="66">
        <v>3081</v>
      </c>
      <c r="L1993" s="68" t="s">
        <v>153</v>
      </c>
    </row>
    <row r="1994" spans="1:12">
      <c r="A1994" s="63">
        <v>1600</v>
      </c>
      <c r="B1994" s="63" t="s">
        <v>6013</v>
      </c>
      <c r="C1994" s="64" t="s">
        <v>8006</v>
      </c>
      <c r="D1994" s="65">
        <v>43030</v>
      </c>
      <c r="E1994" s="66">
        <v>2</v>
      </c>
      <c r="F1994" s="66">
        <v>22</v>
      </c>
      <c r="G1994" s="66" t="str">
        <f>_xlfn.XLOOKUP(E1994,Kustannuspaikat!$A$3:$A$8,Kustannuspaikat!$B$3:$B$8,"Tarkista KP-numero")</f>
        <v>Konsultointi</v>
      </c>
      <c r="H1994" s="66" t="str">
        <f>_xlfn.XLOOKUP(F1994,Kustannuspaikat!$C$3:$C$13,Kustannuspaikat!$D$3:$D$13,"Tarkista KP-numero")</f>
        <v>Tampere</v>
      </c>
      <c r="I1994" s="67">
        <v>971.12</v>
      </c>
      <c r="J1994" s="68"/>
      <c r="K1994" s="66">
        <v>3081</v>
      </c>
      <c r="L1994" s="68" t="s">
        <v>153</v>
      </c>
    </row>
    <row r="1995" spans="1:12">
      <c r="A1995" s="63">
        <v>1600</v>
      </c>
      <c r="B1995" s="63" t="s">
        <v>6013</v>
      </c>
      <c r="C1995" s="64" t="s">
        <v>8007</v>
      </c>
      <c r="D1995" s="65">
        <v>43030</v>
      </c>
      <c r="E1995" s="66">
        <v>2</v>
      </c>
      <c r="F1995" s="66">
        <v>21</v>
      </c>
      <c r="G1995" s="66" t="str">
        <f>_xlfn.XLOOKUP(E1995,Kustannuspaikat!$A$3:$A$8,Kustannuspaikat!$B$3:$B$8,"Tarkista KP-numero")</f>
        <v>Konsultointi</v>
      </c>
      <c r="H1995" s="66" t="str">
        <f>_xlfn.XLOOKUP(F1995,Kustannuspaikat!$C$3:$C$13,Kustannuspaikat!$D$3:$D$13,"Tarkista KP-numero")</f>
        <v>Helsinki</v>
      </c>
      <c r="I1995" s="67">
        <v>2769.49</v>
      </c>
      <c r="J1995" s="68"/>
      <c r="K1995" s="66">
        <v>1126</v>
      </c>
      <c r="L1995" s="68" t="s">
        <v>201</v>
      </c>
    </row>
    <row r="1996" spans="1:12">
      <c r="A1996" s="63">
        <v>1600</v>
      </c>
      <c r="B1996" s="63" t="s">
        <v>6013</v>
      </c>
      <c r="C1996" s="64" t="s">
        <v>8008</v>
      </c>
      <c r="D1996" s="65">
        <v>43030</v>
      </c>
      <c r="E1996" s="66">
        <v>1</v>
      </c>
      <c r="F1996" s="66">
        <v>12</v>
      </c>
      <c r="G1996" s="66" t="str">
        <f>_xlfn.XLOOKUP(E1996,Kustannuspaikat!$A$3:$A$8,Kustannuspaikat!$B$3:$B$8,"Tarkista KP-numero")</f>
        <v>Kirjanpito</v>
      </c>
      <c r="H1996" s="66" t="str">
        <f>_xlfn.XLOOKUP(F1996,Kustannuspaikat!$C$3:$C$13,Kustannuspaikat!$D$3:$D$13,"Tarkista KP-numero")</f>
        <v>Tampere</v>
      </c>
      <c r="I1996" s="67">
        <v>1256.5999999999999</v>
      </c>
      <c r="J1996" s="68"/>
      <c r="K1996" s="66">
        <v>1126</v>
      </c>
      <c r="L1996" s="68" t="s">
        <v>201</v>
      </c>
    </row>
    <row r="1997" spans="1:12">
      <c r="A1997" s="63">
        <v>1600</v>
      </c>
      <c r="B1997" s="63" t="s">
        <v>6013</v>
      </c>
      <c r="C1997" s="64" t="s">
        <v>8009</v>
      </c>
      <c r="D1997" s="65">
        <v>43030</v>
      </c>
      <c r="E1997" s="66">
        <v>2</v>
      </c>
      <c r="F1997" s="66">
        <v>22</v>
      </c>
      <c r="G1997" s="66" t="str">
        <f>_xlfn.XLOOKUP(E1997,Kustannuspaikat!$A$3:$A$8,Kustannuspaikat!$B$3:$B$8,"Tarkista KP-numero")</f>
        <v>Konsultointi</v>
      </c>
      <c r="H1997" s="66" t="str">
        <f>_xlfn.XLOOKUP(F1997,Kustannuspaikat!$C$3:$C$13,Kustannuspaikat!$D$3:$D$13,"Tarkista KP-numero")</f>
        <v>Tampere</v>
      </c>
      <c r="I1997" s="67">
        <v>3391.6</v>
      </c>
      <c r="J1997" s="68"/>
      <c r="K1997" s="66">
        <v>1511</v>
      </c>
      <c r="L1997" s="68" t="s">
        <v>194</v>
      </c>
    </row>
    <row r="1998" spans="1:12">
      <c r="A1998" s="63">
        <v>1600</v>
      </c>
      <c r="B1998" s="63" t="s">
        <v>6013</v>
      </c>
      <c r="C1998" s="64" t="s">
        <v>8010</v>
      </c>
      <c r="D1998" s="65">
        <v>43030</v>
      </c>
      <c r="E1998" s="66">
        <v>1</v>
      </c>
      <c r="F1998" s="66">
        <v>12</v>
      </c>
      <c r="G1998" s="66" t="str">
        <f>_xlfn.XLOOKUP(E1998,Kustannuspaikat!$A$3:$A$8,Kustannuspaikat!$B$3:$B$8,"Tarkista KP-numero")</f>
        <v>Kirjanpito</v>
      </c>
      <c r="H1998" s="66" t="str">
        <f>_xlfn.XLOOKUP(F1998,Kustannuspaikat!$C$3:$C$13,Kustannuspaikat!$D$3:$D$13,"Tarkista KP-numero")</f>
        <v>Tampere</v>
      </c>
      <c r="I1998" s="67">
        <v>2513.1999999999998</v>
      </c>
      <c r="J1998" s="68"/>
      <c r="K1998" s="66">
        <v>1511</v>
      </c>
      <c r="L1998" s="68" t="s">
        <v>194</v>
      </c>
    </row>
    <row r="1999" spans="1:12">
      <c r="A1999" s="63">
        <v>1600</v>
      </c>
      <c r="B1999" s="63" t="s">
        <v>6013</v>
      </c>
      <c r="C1999" s="64" t="s">
        <v>8011</v>
      </c>
      <c r="D1999" s="65">
        <v>43030</v>
      </c>
      <c r="E1999" s="66">
        <v>1</v>
      </c>
      <c r="F1999" s="66">
        <v>12</v>
      </c>
      <c r="G1999" s="66" t="str">
        <f>_xlfn.XLOOKUP(E1999,Kustannuspaikat!$A$3:$A$8,Kustannuspaikat!$B$3:$B$8,"Tarkista KP-numero")</f>
        <v>Kirjanpito</v>
      </c>
      <c r="H1999" s="66" t="str">
        <f>_xlfn.XLOOKUP(F1999,Kustannuspaikat!$C$3:$C$13,Kustannuspaikat!$D$3:$D$13,"Tarkista KP-numero")</f>
        <v>Tampere</v>
      </c>
      <c r="I1999" s="67">
        <v>1622.6</v>
      </c>
      <c r="J1999" s="68"/>
      <c r="K1999" s="66">
        <v>1511</v>
      </c>
      <c r="L1999" s="68" t="s">
        <v>194</v>
      </c>
    </row>
    <row r="2000" spans="1:12">
      <c r="A2000" s="63">
        <v>1600</v>
      </c>
      <c r="B2000" s="63" t="s">
        <v>6013</v>
      </c>
      <c r="C2000" s="64" t="s">
        <v>8012</v>
      </c>
      <c r="D2000" s="65">
        <v>43030</v>
      </c>
      <c r="E2000" s="66">
        <v>2</v>
      </c>
      <c r="F2000" s="66">
        <v>22</v>
      </c>
      <c r="G2000" s="66" t="str">
        <f>_xlfn.XLOOKUP(E2000,Kustannuspaikat!$A$3:$A$8,Kustannuspaikat!$B$3:$B$8,"Tarkista KP-numero")</f>
        <v>Konsultointi</v>
      </c>
      <c r="H2000" s="66" t="str">
        <f>_xlfn.XLOOKUP(F2000,Kustannuspaikat!$C$3:$C$13,Kustannuspaikat!$D$3:$D$13,"Tarkista KP-numero")</f>
        <v>Tampere</v>
      </c>
      <c r="I2000" s="67">
        <v>1695.8</v>
      </c>
      <c r="J2000" s="68"/>
      <c r="K2000" s="66">
        <v>1511</v>
      </c>
      <c r="L2000" s="68" t="s">
        <v>194</v>
      </c>
    </row>
    <row r="2001" spans="1:12">
      <c r="A2001" s="63">
        <v>1600</v>
      </c>
      <c r="B2001" s="63" t="s">
        <v>6013</v>
      </c>
      <c r="C2001" s="64" t="s">
        <v>8013</v>
      </c>
      <c r="D2001" s="65">
        <v>43030</v>
      </c>
      <c r="E2001" s="66">
        <v>1</v>
      </c>
      <c r="F2001" s="66">
        <v>12</v>
      </c>
      <c r="G2001" s="66" t="str">
        <f>_xlfn.XLOOKUP(E2001,Kustannuspaikat!$A$3:$A$8,Kustannuspaikat!$B$3:$B$8,"Tarkista KP-numero")</f>
        <v>Kirjanpito</v>
      </c>
      <c r="H2001" s="66" t="str">
        <f>_xlfn.XLOOKUP(F2001,Kustannuspaikat!$C$3:$C$13,Kustannuspaikat!$D$3:$D$13,"Tarkista KP-numero")</f>
        <v>Tampere</v>
      </c>
      <c r="I2001" s="67">
        <v>3172</v>
      </c>
      <c r="J2001" s="68"/>
      <c r="K2001" s="66">
        <v>1511</v>
      </c>
      <c r="L2001" s="68" t="s">
        <v>194</v>
      </c>
    </row>
    <row r="2002" spans="1:12">
      <c r="A2002" s="63">
        <v>1600</v>
      </c>
      <c r="B2002" s="63" t="s">
        <v>6013</v>
      </c>
      <c r="C2002" s="64" t="s">
        <v>8014</v>
      </c>
      <c r="D2002" s="65">
        <v>43030</v>
      </c>
      <c r="E2002" s="66">
        <v>6</v>
      </c>
      <c r="F2002" s="66">
        <v>61</v>
      </c>
      <c r="G2002" s="66" t="str">
        <f>_xlfn.XLOOKUP(E2002,Kustannuspaikat!$A$3:$A$8,Kustannuspaikat!$B$3:$B$8,"Tarkista KP-numero")</f>
        <v>Muut palvelut</v>
      </c>
      <c r="H2002" s="66" t="str">
        <f>_xlfn.XLOOKUP(F2002,Kustannuspaikat!$C$3:$C$13,Kustannuspaikat!$D$3:$D$13,"Tarkista KP-numero")</f>
        <v>Helsinki</v>
      </c>
      <c r="I2002" s="67">
        <v>2684</v>
      </c>
      <c r="J2002" s="68"/>
      <c r="K2002" s="66">
        <v>283</v>
      </c>
      <c r="L2002" s="68" t="s">
        <v>250</v>
      </c>
    </row>
    <row r="2003" spans="1:12">
      <c r="A2003" s="63">
        <v>1600</v>
      </c>
      <c r="B2003" s="63" t="s">
        <v>6013</v>
      </c>
      <c r="C2003" s="64" t="s">
        <v>8015</v>
      </c>
      <c r="D2003" s="65">
        <v>43030</v>
      </c>
      <c r="E2003" s="66">
        <v>1</v>
      </c>
      <c r="F2003" s="66">
        <v>12</v>
      </c>
      <c r="G2003" s="66" t="str">
        <f>_xlfn.XLOOKUP(E2003,Kustannuspaikat!$A$3:$A$8,Kustannuspaikat!$B$3:$B$8,"Tarkista KP-numero")</f>
        <v>Kirjanpito</v>
      </c>
      <c r="H2003" s="66" t="str">
        <f>_xlfn.XLOOKUP(F2003,Kustannuspaikat!$C$3:$C$13,Kustannuspaikat!$D$3:$D$13,"Tarkista KP-numero")</f>
        <v>Tampere</v>
      </c>
      <c r="I2003" s="67">
        <v>1005.28</v>
      </c>
      <c r="J2003" s="68"/>
      <c r="K2003" s="66">
        <v>100</v>
      </c>
      <c r="L2003" s="68" t="s">
        <v>280</v>
      </c>
    </row>
    <row r="2004" spans="1:12">
      <c r="A2004" s="63">
        <v>1600</v>
      </c>
      <c r="B2004" s="63" t="s">
        <v>6013</v>
      </c>
      <c r="C2004" s="64" t="s">
        <v>8016</v>
      </c>
      <c r="D2004" s="65">
        <v>43030</v>
      </c>
      <c r="E2004" s="66">
        <v>1</v>
      </c>
      <c r="F2004" s="66">
        <v>12</v>
      </c>
      <c r="G2004" s="66" t="str">
        <f>_xlfn.XLOOKUP(E2004,Kustannuspaikat!$A$3:$A$8,Kustannuspaikat!$B$3:$B$8,"Tarkista KP-numero")</f>
        <v>Kirjanpito</v>
      </c>
      <c r="H2004" s="66" t="str">
        <f>_xlfn.XLOOKUP(F2004,Kustannuspaikat!$C$3:$C$13,Kustannuspaikat!$D$3:$D$13,"Tarkista KP-numero")</f>
        <v>Tampere</v>
      </c>
      <c r="I2004" s="67">
        <v>1005.28</v>
      </c>
      <c r="J2004" s="68"/>
      <c r="K2004" s="66">
        <v>100</v>
      </c>
      <c r="L2004" s="68" t="s">
        <v>280</v>
      </c>
    </row>
    <row r="2005" spans="1:12">
      <c r="A2005" s="63">
        <v>1600</v>
      </c>
      <c r="B2005" s="63" t="s">
        <v>6013</v>
      </c>
      <c r="C2005" s="64" t="s">
        <v>8017</v>
      </c>
      <c r="D2005" s="65">
        <v>43030</v>
      </c>
      <c r="E2005" s="66">
        <v>1</v>
      </c>
      <c r="F2005" s="66">
        <v>12</v>
      </c>
      <c r="G2005" s="66" t="str">
        <f>_xlfn.XLOOKUP(E2005,Kustannuspaikat!$A$3:$A$8,Kustannuspaikat!$B$3:$B$8,"Tarkista KP-numero")</f>
        <v>Kirjanpito</v>
      </c>
      <c r="H2005" s="66" t="str">
        <f>_xlfn.XLOOKUP(F2005,Kustannuspaikat!$C$3:$C$13,Kustannuspaikat!$D$3:$D$13,"Tarkista KP-numero")</f>
        <v>Tampere</v>
      </c>
      <c r="I2005" s="67">
        <v>777.14</v>
      </c>
      <c r="J2005" s="68"/>
      <c r="K2005" s="66">
        <v>515</v>
      </c>
      <c r="L2005" s="68" t="s">
        <v>234</v>
      </c>
    </row>
    <row r="2006" spans="1:12">
      <c r="A2006" s="63">
        <v>1600</v>
      </c>
      <c r="B2006" s="63" t="s">
        <v>6013</v>
      </c>
      <c r="C2006" s="64" t="s">
        <v>8018</v>
      </c>
      <c r="D2006" s="65">
        <v>43030</v>
      </c>
      <c r="E2006" s="66">
        <v>1</v>
      </c>
      <c r="F2006" s="66">
        <v>12</v>
      </c>
      <c r="G2006" s="66" t="str">
        <f>_xlfn.XLOOKUP(E2006,Kustannuspaikat!$A$3:$A$8,Kustannuspaikat!$B$3:$B$8,"Tarkista KP-numero")</f>
        <v>Kirjanpito</v>
      </c>
      <c r="H2006" s="66" t="str">
        <f>_xlfn.XLOOKUP(F2006,Kustannuspaikat!$C$3:$C$13,Kustannuspaikat!$D$3:$D$13,"Tarkista KP-numero")</f>
        <v>Tampere</v>
      </c>
      <c r="I2006" s="67">
        <v>1165.0999999999999</v>
      </c>
      <c r="J2006" s="68"/>
      <c r="K2006" s="66">
        <v>515</v>
      </c>
      <c r="L2006" s="68" t="s">
        <v>234</v>
      </c>
    </row>
    <row r="2007" spans="1:12">
      <c r="A2007" s="63">
        <v>1600</v>
      </c>
      <c r="B2007" s="63" t="s">
        <v>6013</v>
      </c>
      <c r="C2007" s="64" t="s">
        <v>8019</v>
      </c>
      <c r="D2007" s="65">
        <v>43030</v>
      </c>
      <c r="E2007" s="66">
        <v>1</v>
      </c>
      <c r="F2007" s="66">
        <v>12</v>
      </c>
      <c r="G2007" s="66" t="str">
        <f>_xlfn.XLOOKUP(E2007,Kustannuspaikat!$A$3:$A$8,Kustannuspaikat!$B$3:$B$8,"Tarkista KP-numero")</f>
        <v>Kirjanpito</v>
      </c>
      <c r="H2007" s="66" t="str">
        <f>_xlfn.XLOOKUP(F2007,Kustannuspaikat!$C$3:$C$13,Kustannuspaikat!$D$3:$D$13,"Tarkista KP-numero")</f>
        <v>Tampere</v>
      </c>
      <c r="I2007" s="67">
        <v>1759.24</v>
      </c>
      <c r="J2007" s="68"/>
      <c r="K2007" s="66">
        <v>133</v>
      </c>
      <c r="L2007" s="68" t="s">
        <v>269</v>
      </c>
    </row>
    <row r="2008" spans="1:12">
      <c r="A2008" s="63">
        <v>1600</v>
      </c>
      <c r="B2008" s="63" t="s">
        <v>6013</v>
      </c>
      <c r="C2008" s="64" t="s">
        <v>8020</v>
      </c>
      <c r="D2008" s="65">
        <v>43030</v>
      </c>
      <c r="E2008" s="66">
        <v>1</v>
      </c>
      <c r="F2008" s="66">
        <v>12</v>
      </c>
      <c r="G2008" s="66" t="str">
        <f>_xlfn.XLOOKUP(E2008,Kustannuspaikat!$A$3:$A$8,Kustannuspaikat!$B$3:$B$8,"Tarkista KP-numero")</f>
        <v>Kirjanpito</v>
      </c>
      <c r="H2008" s="66" t="str">
        <f>_xlfn.XLOOKUP(F2008,Kustannuspaikat!$C$3:$C$13,Kustannuspaikat!$D$3:$D$13,"Tarkista KP-numero")</f>
        <v>Tampere</v>
      </c>
      <c r="I2008" s="67">
        <v>1256.5999999999999</v>
      </c>
      <c r="J2008" s="68"/>
      <c r="K2008" s="66">
        <v>2803</v>
      </c>
      <c r="L2008" s="68" t="s">
        <v>163</v>
      </c>
    </row>
    <row r="2009" spans="1:12">
      <c r="A2009" s="63">
        <v>1600</v>
      </c>
      <c r="B2009" s="63" t="s">
        <v>6013</v>
      </c>
      <c r="C2009" s="64" t="s">
        <v>8021</v>
      </c>
      <c r="D2009" s="65">
        <v>43030</v>
      </c>
      <c r="E2009" s="66">
        <v>2</v>
      </c>
      <c r="F2009" s="66">
        <v>22</v>
      </c>
      <c r="G2009" s="66" t="str">
        <f>_xlfn.XLOOKUP(E2009,Kustannuspaikat!$A$3:$A$8,Kustannuspaikat!$B$3:$B$8,"Tarkista KP-numero")</f>
        <v>Konsultointi</v>
      </c>
      <c r="H2009" s="66" t="str">
        <f>_xlfn.XLOOKUP(F2009,Kustannuspaikat!$C$3:$C$13,Kustannuspaikat!$D$3:$D$13,"Tarkista KP-numero")</f>
        <v>Tampere</v>
      </c>
      <c r="I2009" s="67">
        <v>1311.01</v>
      </c>
      <c r="J2009" s="68"/>
      <c r="K2009" s="66">
        <v>2803</v>
      </c>
      <c r="L2009" s="68" t="s">
        <v>163</v>
      </c>
    </row>
    <row r="2010" spans="1:12">
      <c r="A2010" s="63">
        <v>1600</v>
      </c>
      <c r="B2010" s="63" t="s">
        <v>6013</v>
      </c>
      <c r="C2010" s="64" t="s">
        <v>8022</v>
      </c>
      <c r="D2010" s="65">
        <v>43030</v>
      </c>
      <c r="E2010" s="66">
        <v>2</v>
      </c>
      <c r="F2010" s="66">
        <v>22</v>
      </c>
      <c r="G2010" s="66" t="str">
        <f>_xlfn.XLOOKUP(E2010,Kustannuspaikat!$A$3:$A$8,Kustannuspaikat!$B$3:$B$8,"Tarkista KP-numero")</f>
        <v>Konsultointi</v>
      </c>
      <c r="H2010" s="66" t="str">
        <f>_xlfn.XLOOKUP(F2010,Kustannuspaikat!$C$3:$C$13,Kustannuspaikat!$D$3:$D$13,"Tarkista KP-numero")</f>
        <v>Tampere</v>
      </c>
      <c r="I2010" s="67">
        <v>1464</v>
      </c>
      <c r="J2010" s="68"/>
      <c r="K2010" s="66">
        <v>2803</v>
      </c>
      <c r="L2010" s="68" t="s">
        <v>163</v>
      </c>
    </row>
    <row r="2011" spans="1:12">
      <c r="A2011" s="63">
        <v>1600</v>
      </c>
      <c r="B2011" s="63" t="s">
        <v>6013</v>
      </c>
      <c r="C2011" s="64" t="s">
        <v>8023</v>
      </c>
      <c r="D2011" s="65">
        <v>43030</v>
      </c>
      <c r="E2011" s="66">
        <v>3</v>
      </c>
      <c r="F2011" s="68"/>
      <c r="G2011" s="66" t="str">
        <f>_xlfn.XLOOKUP(E2011,Kustannuspaikat!$A$3:$A$8,Kustannuspaikat!$B$3:$B$8,"Tarkista KP-numero")</f>
        <v>Seminaarit</v>
      </c>
      <c r="H2011" s="66" t="str">
        <f>_xlfn.XLOOKUP(F2011,Kustannuspaikat!$C$3:$C$13,Kustannuspaikat!$D$3:$D$13,"Tarkista KP-numero")</f>
        <v>Tarkista KP-numero</v>
      </c>
      <c r="I2011" s="67">
        <v>73.2</v>
      </c>
      <c r="J2011" s="68"/>
      <c r="K2011" s="66">
        <v>2803</v>
      </c>
      <c r="L2011" s="68" t="s">
        <v>163</v>
      </c>
    </row>
    <row r="2012" spans="1:12">
      <c r="A2012" s="63">
        <v>1600</v>
      </c>
      <c r="B2012" s="63" t="s">
        <v>6013</v>
      </c>
      <c r="C2012" s="64" t="s">
        <v>8024</v>
      </c>
      <c r="D2012" s="65">
        <v>43030</v>
      </c>
      <c r="E2012" s="66">
        <v>2</v>
      </c>
      <c r="F2012" s="66">
        <v>23</v>
      </c>
      <c r="G2012" s="66" t="str">
        <f>_xlfn.XLOOKUP(E2012,Kustannuspaikat!$A$3:$A$8,Kustannuspaikat!$B$3:$B$8,"Tarkista KP-numero")</f>
        <v>Konsultointi</v>
      </c>
      <c r="H2012" s="66" t="str">
        <f>_xlfn.XLOOKUP(F2012,Kustannuspaikat!$C$3:$C$13,Kustannuspaikat!$D$3:$D$13,"Tarkista KP-numero")</f>
        <v>Turku</v>
      </c>
      <c r="I2012" s="67">
        <v>2249.19</v>
      </c>
      <c r="J2012" s="68"/>
      <c r="K2012" s="66">
        <v>2803</v>
      </c>
      <c r="L2012" s="68" t="s">
        <v>163</v>
      </c>
    </row>
    <row r="2013" spans="1:12">
      <c r="A2013" s="63">
        <v>1600</v>
      </c>
      <c r="B2013" s="63" t="s">
        <v>6013</v>
      </c>
      <c r="C2013" s="64" t="s">
        <v>8025</v>
      </c>
      <c r="D2013" s="65">
        <v>43030</v>
      </c>
      <c r="E2013" s="66">
        <v>1</v>
      </c>
      <c r="F2013" s="66">
        <v>12</v>
      </c>
      <c r="G2013" s="66" t="str">
        <f>_xlfn.XLOOKUP(E2013,Kustannuspaikat!$A$3:$A$8,Kustannuspaikat!$B$3:$B$8,"Tarkista KP-numero")</f>
        <v>Kirjanpito</v>
      </c>
      <c r="H2013" s="66" t="str">
        <f>_xlfn.XLOOKUP(F2013,Kustannuspaikat!$C$3:$C$13,Kustannuspaikat!$D$3:$D$13,"Tarkista KP-numero")</f>
        <v>Tampere</v>
      </c>
      <c r="I2013" s="67">
        <v>1379.21</v>
      </c>
      <c r="J2013" s="68"/>
      <c r="K2013" s="66">
        <v>3107</v>
      </c>
      <c r="L2013" s="68" t="s">
        <v>151</v>
      </c>
    </row>
    <row r="2014" spans="1:12">
      <c r="A2014" s="63">
        <v>1600</v>
      </c>
      <c r="B2014" s="63" t="s">
        <v>6013</v>
      </c>
      <c r="C2014" s="64" t="s">
        <v>8026</v>
      </c>
      <c r="D2014" s="65">
        <v>43030</v>
      </c>
      <c r="E2014" s="66">
        <v>2</v>
      </c>
      <c r="F2014" s="66">
        <v>22</v>
      </c>
      <c r="G2014" s="66" t="str">
        <f>_xlfn.XLOOKUP(E2014,Kustannuspaikat!$A$3:$A$8,Kustannuspaikat!$B$3:$B$8,"Tarkista KP-numero")</f>
        <v>Konsultointi</v>
      </c>
      <c r="H2014" s="66" t="str">
        <f>_xlfn.XLOOKUP(F2014,Kustannuspaikat!$C$3:$C$13,Kustannuspaikat!$D$3:$D$13,"Tarkista KP-numero")</f>
        <v>Tampere</v>
      </c>
      <c r="I2014" s="67">
        <v>879.62</v>
      </c>
      <c r="J2014" s="68"/>
      <c r="K2014" s="66">
        <v>756</v>
      </c>
      <c r="L2014" s="68" t="s">
        <v>217</v>
      </c>
    </row>
    <row r="2015" spans="1:12">
      <c r="A2015" s="63">
        <v>1600</v>
      </c>
      <c r="B2015" s="63" t="s">
        <v>6013</v>
      </c>
      <c r="C2015" s="64" t="s">
        <v>8027</v>
      </c>
      <c r="D2015" s="65">
        <v>43030</v>
      </c>
      <c r="E2015" s="66">
        <v>1</v>
      </c>
      <c r="F2015" s="66">
        <v>12</v>
      </c>
      <c r="G2015" s="66" t="str">
        <f>_xlfn.XLOOKUP(E2015,Kustannuspaikat!$A$3:$A$8,Kustannuspaikat!$B$3:$B$8,"Tarkista KP-numero")</f>
        <v>Kirjanpito</v>
      </c>
      <c r="H2015" s="66" t="str">
        <f>_xlfn.XLOOKUP(F2015,Kustannuspaikat!$C$3:$C$13,Kustannuspaikat!$D$3:$D$13,"Tarkista KP-numero")</f>
        <v>Tampere</v>
      </c>
      <c r="I2015" s="67">
        <v>1256.5999999999999</v>
      </c>
      <c r="J2015" s="68"/>
      <c r="K2015" s="66">
        <v>1440</v>
      </c>
      <c r="L2015" s="68" t="s">
        <v>195</v>
      </c>
    </row>
    <row r="2016" spans="1:12">
      <c r="A2016" s="63">
        <v>1600</v>
      </c>
      <c r="B2016" s="63" t="s">
        <v>6013</v>
      </c>
      <c r="C2016" s="64" t="s">
        <v>8028</v>
      </c>
      <c r="D2016" s="65">
        <v>43030</v>
      </c>
      <c r="E2016" s="66">
        <v>1</v>
      </c>
      <c r="F2016" s="66">
        <v>11</v>
      </c>
      <c r="G2016" s="66" t="str">
        <f>_xlfn.XLOOKUP(E2016,Kustannuspaikat!$A$3:$A$8,Kustannuspaikat!$B$3:$B$8,"Tarkista KP-numero")</f>
        <v>Kirjanpito</v>
      </c>
      <c r="H2016" s="66" t="str">
        <f>_xlfn.XLOOKUP(F2016,Kustannuspaikat!$C$3:$C$13,Kustannuspaikat!$D$3:$D$13,"Tarkista KP-numero")</f>
        <v>Helsinki</v>
      </c>
      <c r="I2016" s="67">
        <v>8125.2</v>
      </c>
      <c r="J2016" s="68"/>
      <c r="K2016" s="66">
        <v>611</v>
      </c>
      <c r="L2016" s="68" t="s">
        <v>227</v>
      </c>
    </row>
    <row r="2017" spans="1:12">
      <c r="A2017" s="63">
        <v>1600</v>
      </c>
      <c r="B2017" s="63" t="s">
        <v>6013</v>
      </c>
      <c r="C2017" s="64" t="s">
        <v>8029</v>
      </c>
      <c r="D2017" s="65">
        <v>43030</v>
      </c>
      <c r="E2017" s="66">
        <v>2</v>
      </c>
      <c r="F2017" s="66">
        <v>22</v>
      </c>
      <c r="G2017" s="66" t="str">
        <f>_xlfn.XLOOKUP(E2017,Kustannuspaikat!$A$3:$A$8,Kustannuspaikat!$B$3:$B$8,"Tarkista KP-numero")</f>
        <v>Konsultointi</v>
      </c>
      <c r="H2017" s="66" t="str">
        <f>_xlfn.XLOOKUP(F2017,Kustannuspaikat!$C$3:$C$13,Kustannuspaikat!$D$3:$D$13,"Tarkista KP-numero")</f>
        <v>Tampere</v>
      </c>
      <c r="I2017" s="67">
        <v>879.62</v>
      </c>
      <c r="J2017" s="68"/>
      <c r="K2017" s="66">
        <v>2178</v>
      </c>
      <c r="L2017" s="68" t="s">
        <v>182</v>
      </c>
    </row>
    <row r="2018" spans="1:12">
      <c r="A2018" s="63">
        <v>1600</v>
      </c>
      <c r="B2018" s="63" t="s">
        <v>6013</v>
      </c>
      <c r="C2018" s="64" t="s">
        <v>8030</v>
      </c>
      <c r="D2018" s="65">
        <v>43030</v>
      </c>
      <c r="E2018" s="66">
        <v>3</v>
      </c>
      <c r="F2018" s="68"/>
      <c r="G2018" s="66" t="str">
        <f>_xlfn.XLOOKUP(E2018,Kustannuspaikat!$A$3:$A$8,Kustannuspaikat!$B$3:$B$8,"Tarkista KP-numero")</f>
        <v>Seminaarit</v>
      </c>
      <c r="H2018" s="66" t="str">
        <f>_xlfn.XLOOKUP(F2018,Kustannuspaikat!$C$3:$C$13,Kustannuspaikat!$D$3:$D$13,"Tarkista KP-numero")</f>
        <v>Tarkista KP-numero</v>
      </c>
      <c r="I2018" s="67">
        <v>73.2</v>
      </c>
      <c r="J2018" s="68"/>
      <c r="K2018" s="66">
        <v>2178</v>
      </c>
      <c r="L2018" s="68" t="s">
        <v>182</v>
      </c>
    </row>
    <row r="2019" spans="1:12">
      <c r="A2019" s="63">
        <v>1600</v>
      </c>
      <c r="B2019" s="63" t="s">
        <v>6013</v>
      </c>
      <c r="C2019" s="64" t="s">
        <v>8031</v>
      </c>
      <c r="D2019" s="65">
        <v>43030</v>
      </c>
      <c r="E2019" s="66">
        <v>3</v>
      </c>
      <c r="F2019" s="68"/>
      <c r="G2019" s="66" t="str">
        <f>_xlfn.XLOOKUP(E2019,Kustannuspaikat!$A$3:$A$8,Kustannuspaikat!$B$3:$B$8,"Tarkista KP-numero")</f>
        <v>Seminaarit</v>
      </c>
      <c r="H2019" s="66" t="str">
        <f>_xlfn.XLOOKUP(F2019,Kustannuspaikat!$C$3:$C$13,Kustannuspaikat!$D$3:$D$13,"Tarkista KP-numero")</f>
        <v>Tarkista KP-numero</v>
      </c>
      <c r="I2019" s="67">
        <v>73.2</v>
      </c>
      <c r="J2019" s="68"/>
      <c r="K2019" s="66">
        <v>2178</v>
      </c>
      <c r="L2019" s="68" t="s">
        <v>182</v>
      </c>
    </row>
    <row r="2020" spans="1:12">
      <c r="A2020" s="63">
        <v>1600</v>
      </c>
      <c r="B2020" s="63" t="s">
        <v>6013</v>
      </c>
      <c r="C2020" s="64" t="s">
        <v>8032</v>
      </c>
      <c r="D2020" s="65">
        <v>43030</v>
      </c>
      <c r="E2020" s="66">
        <v>2</v>
      </c>
      <c r="F2020" s="66">
        <v>22</v>
      </c>
      <c r="G2020" s="66" t="str">
        <f>_xlfn.XLOOKUP(E2020,Kustannuspaikat!$A$3:$A$8,Kustannuspaikat!$B$3:$B$8,"Tarkista KP-numero")</f>
        <v>Konsultointi</v>
      </c>
      <c r="H2020" s="66" t="str">
        <f>_xlfn.XLOOKUP(F2020,Kustannuspaikat!$C$3:$C$13,Kustannuspaikat!$D$3:$D$13,"Tarkista KP-numero")</f>
        <v>Tampere</v>
      </c>
      <c r="I2020" s="67">
        <v>1005.28</v>
      </c>
      <c r="J2020" s="68"/>
      <c r="K2020" s="66">
        <v>2341</v>
      </c>
      <c r="L2020" s="68" t="s">
        <v>177</v>
      </c>
    </row>
    <row r="2021" spans="1:12">
      <c r="A2021" s="63">
        <v>1600</v>
      </c>
      <c r="B2021" s="63" t="s">
        <v>6013</v>
      </c>
      <c r="C2021" s="64" t="s">
        <v>8033</v>
      </c>
      <c r="D2021" s="65">
        <v>43030</v>
      </c>
      <c r="E2021" s="66">
        <v>1</v>
      </c>
      <c r="F2021" s="66">
        <v>12</v>
      </c>
      <c r="G2021" s="66" t="str">
        <f>_xlfn.XLOOKUP(E2021,Kustannuspaikat!$A$3:$A$8,Kustannuspaikat!$B$3:$B$8,"Tarkista KP-numero")</f>
        <v>Kirjanpito</v>
      </c>
      <c r="H2021" s="66" t="str">
        <f>_xlfn.XLOOKUP(F2021,Kustannuspaikat!$C$3:$C$13,Kustannuspaikat!$D$3:$D$13,"Tarkista KP-numero")</f>
        <v>Tampere</v>
      </c>
      <c r="I2021" s="67">
        <v>1135.82</v>
      </c>
      <c r="J2021" s="68"/>
      <c r="K2021" s="66">
        <v>2341</v>
      </c>
      <c r="L2021" s="68" t="s">
        <v>177</v>
      </c>
    </row>
    <row r="2022" spans="1:12">
      <c r="A2022" s="63">
        <v>1600</v>
      </c>
      <c r="B2022" s="63" t="s">
        <v>6013</v>
      </c>
      <c r="C2022" s="64" t="s">
        <v>8034</v>
      </c>
      <c r="D2022" s="65">
        <v>43030</v>
      </c>
      <c r="E2022" s="66">
        <v>1</v>
      </c>
      <c r="F2022" s="66">
        <v>12</v>
      </c>
      <c r="G2022" s="66" t="str">
        <f>_xlfn.XLOOKUP(E2022,Kustannuspaikat!$A$3:$A$8,Kustannuspaikat!$B$3:$B$8,"Tarkista KP-numero")</f>
        <v>Kirjanpito</v>
      </c>
      <c r="H2022" s="66" t="str">
        <f>_xlfn.XLOOKUP(F2022,Kustannuspaikat!$C$3:$C$13,Kustannuspaikat!$D$3:$D$13,"Tarkista KP-numero")</f>
        <v>Tampere</v>
      </c>
      <c r="I2022" s="67">
        <v>1342</v>
      </c>
      <c r="J2022" s="68"/>
      <c r="K2022" s="66">
        <v>1440</v>
      </c>
      <c r="L2022" s="68" t="s">
        <v>195</v>
      </c>
    </row>
    <row r="2023" spans="1:12">
      <c r="A2023" s="63">
        <v>1600</v>
      </c>
      <c r="B2023" s="63" t="s">
        <v>6013</v>
      </c>
      <c r="C2023" s="64" t="s">
        <v>8035</v>
      </c>
      <c r="D2023" s="65">
        <v>43030</v>
      </c>
      <c r="E2023" s="66">
        <v>1</v>
      </c>
      <c r="F2023" s="66">
        <v>12</v>
      </c>
      <c r="G2023" s="66" t="str">
        <f>_xlfn.XLOOKUP(E2023,Kustannuspaikat!$A$3:$A$8,Kustannuspaikat!$B$3:$B$8,"Tarkista KP-numero")</f>
        <v>Kirjanpito</v>
      </c>
      <c r="H2023" s="66" t="str">
        <f>_xlfn.XLOOKUP(F2023,Kustannuspaikat!$C$3:$C$13,Kustannuspaikat!$D$3:$D$13,"Tarkista KP-numero")</f>
        <v>Tampere</v>
      </c>
      <c r="I2023" s="67">
        <v>1268.8</v>
      </c>
      <c r="J2023" s="68"/>
      <c r="K2023" s="66">
        <v>1440</v>
      </c>
      <c r="L2023" s="68" t="s">
        <v>195</v>
      </c>
    </row>
    <row r="2024" spans="1:12">
      <c r="A2024" s="63">
        <v>1600</v>
      </c>
      <c r="B2024" s="63" t="s">
        <v>6013</v>
      </c>
      <c r="C2024" s="64" t="s">
        <v>8036</v>
      </c>
      <c r="D2024" s="65">
        <v>43030</v>
      </c>
      <c r="E2024" s="66">
        <v>3</v>
      </c>
      <c r="F2024" s="68"/>
      <c r="G2024" s="66" t="str">
        <f>_xlfn.XLOOKUP(E2024,Kustannuspaikat!$A$3:$A$8,Kustannuspaikat!$B$3:$B$8,"Tarkista KP-numero")</f>
        <v>Seminaarit</v>
      </c>
      <c r="H2024" s="66" t="str">
        <f>_xlfn.XLOOKUP(F2024,Kustannuspaikat!$C$3:$C$13,Kustannuspaikat!$D$3:$D$13,"Tarkista KP-numero")</f>
        <v>Tarkista KP-numero</v>
      </c>
      <c r="I2024" s="67">
        <v>73.2</v>
      </c>
      <c r="J2024" s="68"/>
      <c r="K2024" s="66">
        <v>1440</v>
      </c>
      <c r="L2024" s="68" t="s">
        <v>195</v>
      </c>
    </row>
    <row r="2025" spans="1:12">
      <c r="A2025" s="63">
        <v>1600</v>
      </c>
      <c r="B2025" s="63" t="s">
        <v>6013</v>
      </c>
      <c r="C2025" s="64" t="s">
        <v>8037</v>
      </c>
      <c r="D2025" s="65">
        <v>43030</v>
      </c>
      <c r="E2025" s="66">
        <v>3</v>
      </c>
      <c r="F2025" s="68"/>
      <c r="G2025" s="66" t="str">
        <f>_xlfn.XLOOKUP(E2025,Kustannuspaikat!$A$3:$A$8,Kustannuspaikat!$B$3:$B$8,"Tarkista KP-numero")</f>
        <v>Seminaarit</v>
      </c>
      <c r="H2025" s="66" t="str">
        <f>_xlfn.XLOOKUP(F2025,Kustannuspaikat!$C$3:$C$13,Kustannuspaikat!$D$3:$D$13,"Tarkista KP-numero")</f>
        <v>Tarkista KP-numero</v>
      </c>
      <c r="I2025" s="67">
        <v>219.6</v>
      </c>
      <c r="J2025" s="68"/>
      <c r="K2025" s="66">
        <v>1440</v>
      </c>
      <c r="L2025" s="68" t="s">
        <v>195</v>
      </c>
    </row>
    <row r="2026" spans="1:12">
      <c r="A2026" s="63">
        <v>1600</v>
      </c>
      <c r="B2026" s="63" t="s">
        <v>6013</v>
      </c>
      <c r="C2026" s="64" t="s">
        <v>8038</v>
      </c>
      <c r="D2026" s="65">
        <v>43030</v>
      </c>
      <c r="E2026" s="66">
        <v>6</v>
      </c>
      <c r="F2026" s="66">
        <v>61</v>
      </c>
      <c r="G2026" s="66" t="str">
        <f>_xlfn.XLOOKUP(E2026,Kustannuspaikat!$A$3:$A$8,Kustannuspaikat!$B$3:$B$8,"Tarkista KP-numero")</f>
        <v>Muut palvelut</v>
      </c>
      <c r="H2026" s="66" t="str">
        <f>_xlfn.XLOOKUP(F2026,Kustannuspaikat!$C$3:$C$13,Kustannuspaikat!$D$3:$D$13,"Tarkista KP-numero")</f>
        <v>Helsinki</v>
      </c>
      <c r="I2026" s="67">
        <v>1355.42</v>
      </c>
      <c r="J2026" s="68"/>
      <c r="K2026" s="66">
        <v>2432</v>
      </c>
      <c r="L2026" s="68" t="s">
        <v>176</v>
      </c>
    </row>
    <row r="2027" spans="1:12">
      <c r="A2027" s="63">
        <v>1600</v>
      </c>
      <c r="B2027" s="63" t="s">
        <v>6013</v>
      </c>
      <c r="C2027" s="64" t="s">
        <v>8039</v>
      </c>
      <c r="D2027" s="65">
        <v>43030</v>
      </c>
      <c r="E2027" s="66">
        <v>1</v>
      </c>
      <c r="F2027" s="66">
        <v>12</v>
      </c>
      <c r="G2027" s="66" t="str">
        <f>_xlfn.XLOOKUP(E2027,Kustannuspaikat!$A$3:$A$8,Kustannuspaikat!$B$3:$B$8,"Tarkista KP-numero")</f>
        <v>Kirjanpito</v>
      </c>
      <c r="H2027" s="66" t="str">
        <f>_xlfn.XLOOKUP(F2027,Kustannuspaikat!$C$3:$C$13,Kustannuspaikat!$D$3:$D$13,"Tarkista KP-numero")</f>
        <v>Tampere</v>
      </c>
      <c r="I2027" s="67">
        <v>1110.2</v>
      </c>
      <c r="J2027" s="68"/>
      <c r="K2027" s="66">
        <v>440</v>
      </c>
      <c r="L2027" s="68" t="s">
        <v>239</v>
      </c>
    </row>
    <row r="2028" spans="1:12">
      <c r="A2028" s="63">
        <v>1600</v>
      </c>
      <c r="B2028" s="63" t="s">
        <v>6013</v>
      </c>
      <c r="C2028" s="64" t="s">
        <v>8040</v>
      </c>
      <c r="D2028" s="65">
        <v>43030</v>
      </c>
      <c r="E2028" s="66">
        <v>2</v>
      </c>
      <c r="F2028" s="66">
        <v>22</v>
      </c>
      <c r="G2028" s="66" t="str">
        <f>_xlfn.XLOOKUP(E2028,Kustannuspaikat!$A$3:$A$8,Kustannuspaikat!$B$3:$B$8,"Tarkista KP-numero")</f>
        <v>Konsultointi</v>
      </c>
      <c r="H2028" s="66" t="str">
        <f>_xlfn.XLOOKUP(F2028,Kustannuspaikat!$C$3:$C$13,Kustannuspaikat!$D$3:$D$13,"Tarkista KP-numero")</f>
        <v>Tampere</v>
      </c>
      <c r="I2028" s="67">
        <v>1187.06</v>
      </c>
      <c r="J2028" s="68"/>
      <c r="K2028" s="66">
        <v>440</v>
      </c>
      <c r="L2028" s="68" t="s">
        <v>239</v>
      </c>
    </row>
    <row r="2029" spans="1:12">
      <c r="A2029" s="63">
        <v>1600</v>
      </c>
      <c r="B2029" s="63" t="s">
        <v>6013</v>
      </c>
      <c r="C2029" s="64" t="s">
        <v>8041</v>
      </c>
      <c r="D2029" s="65">
        <v>43030</v>
      </c>
      <c r="E2029" s="66">
        <v>1</v>
      </c>
      <c r="F2029" s="66">
        <v>12</v>
      </c>
      <c r="G2029" s="66" t="str">
        <f>_xlfn.XLOOKUP(E2029,Kustannuspaikat!$A$3:$A$8,Kustannuspaikat!$B$3:$B$8,"Tarkista KP-numero")</f>
        <v>Kirjanpito</v>
      </c>
      <c r="H2029" s="66" t="str">
        <f>_xlfn.XLOOKUP(F2029,Kustannuspaikat!$C$3:$C$13,Kustannuspaikat!$D$3:$D$13,"Tarkista KP-numero")</f>
        <v>Tampere</v>
      </c>
      <c r="I2029" s="67">
        <v>854</v>
      </c>
      <c r="J2029" s="68"/>
      <c r="K2029" s="66">
        <v>207</v>
      </c>
      <c r="L2029" s="68" t="s">
        <v>261</v>
      </c>
    </row>
    <row r="2030" spans="1:12">
      <c r="A2030" s="63">
        <v>1600</v>
      </c>
      <c r="B2030" s="63" t="s">
        <v>6013</v>
      </c>
      <c r="C2030" s="64" t="s">
        <v>8042</v>
      </c>
      <c r="D2030" s="65">
        <v>43030</v>
      </c>
      <c r="E2030" s="66">
        <v>1</v>
      </c>
      <c r="F2030" s="66">
        <v>12</v>
      </c>
      <c r="G2030" s="66" t="str">
        <f>_xlfn.XLOOKUP(E2030,Kustannuspaikat!$A$3:$A$8,Kustannuspaikat!$B$3:$B$8,"Tarkista KP-numero")</f>
        <v>Kirjanpito</v>
      </c>
      <c r="H2030" s="66" t="str">
        <f>_xlfn.XLOOKUP(F2030,Kustannuspaikat!$C$3:$C$13,Kustannuspaikat!$D$3:$D$13,"Tarkista KP-numero")</f>
        <v>Tampere</v>
      </c>
      <c r="I2030" s="67">
        <v>1135.82</v>
      </c>
      <c r="J2030" s="68"/>
      <c r="K2030" s="66">
        <v>207</v>
      </c>
      <c r="L2030" s="68" t="s">
        <v>261</v>
      </c>
    </row>
    <row r="2031" spans="1:12">
      <c r="A2031" s="63">
        <v>1600</v>
      </c>
      <c r="B2031" s="63" t="s">
        <v>6013</v>
      </c>
      <c r="C2031" s="64" t="s">
        <v>8043</v>
      </c>
      <c r="D2031" s="65">
        <v>43030</v>
      </c>
      <c r="E2031" s="66">
        <v>2</v>
      </c>
      <c r="F2031" s="66">
        <v>22</v>
      </c>
      <c r="G2031" s="66" t="str">
        <f>_xlfn.XLOOKUP(E2031,Kustannuspaikat!$A$3:$A$8,Kustannuspaikat!$B$3:$B$8,"Tarkista KP-numero")</f>
        <v>Konsultointi</v>
      </c>
      <c r="H2031" s="66" t="str">
        <f>_xlfn.XLOOKUP(F2031,Kustannuspaikat!$C$3:$C$13,Kustannuspaikat!$D$3:$D$13,"Tarkista KP-numero")</f>
        <v>Tampere</v>
      </c>
      <c r="I2031" s="67">
        <v>1019.92</v>
      </c>
      <c r="J2031" s="68"/>
      <c r="K2031" s="66">
        <v>2178</v>
      </c>
      <c r="L2031" s="68" t="s">
        <v>182</v>
      </c>
    </row>
    <row r="2032" spans="1:12">
      <c r="A2032" s="63">
        <v>1600</v>
      </c>
      <c r="B2032" s="63" t="s">
        <v>6013</v>
      </c>
      <c r="C2032" s="64" t="s">
        <v>8044</v>
      </c>
      <c r="D2032" s="65">
        <v>43030</v>
      </c>
      <c r="E2032" s="66">
        <v>2</v>
      </c>
      <c r="F2032" s="66">
        <v>22</v>
      </c>
      <c r="G2032" s="66" t="str">
        <f>_xlfn.XLOOKUP(E2032,Kustannuspaikat!$A$3:$A$8,Kustannuspaikat!$B$3:$B$8,"Tarkista KP-numero")</f>
        <v>Konsultointi</v>
      </c>
      <c r="H2032" s="66" t="str">
        <f>_xlfn.XLOOKUP(F2032,Kustannuspaikat!$C$3:$C$13,Kustannuspaikat!$D$3:$D$13,"Tarkista KP-numero")</f>
        <v>Tampere</v>
      </c>
      <c r="I2032" s="67">
        <v>679.54</v>
      </c>
      <c r="J2032" s="68"/>
      <c r="K2032" s="66">
        <v>2178</v>
      </c>
      <c r="L2032" s="68" t="s">
        <v>182</v>
      </c>
    </row>
    <row r="2033" spans="1:12">
      <c r="A2033" s="63">
        <v>1600</v>
      </c>
      <c r="B2033" s="63" t="s">
        <v>6013</v>
      </c>
      <c r="C2033" s="64" t="s">
        <v>8045</v>
      </c>
      <c r="D2033" s="65">
        <v>43030</v>
      </c>
      <c r="E2033" s="66">
        <v>2</v>
      </c>
      <c r="F2033" s="66">
        <v>22</v>
      </c>
      <c r="G2033" s="66" t="str">
        <f>_xlfn.XLOOKUP(E2033,Kustannuspaikat!$A$3:$A$8,Kustannuspaikat!$B$3:$B$8,"Tarkista KP-numero")</f>
        <v>Konsultointi</v>
      </c>
      <c r="H2033" s="66" t="str">
        <f>_xlfn.XLOOKUP(F2033,Kustannuspaikat!$C$3:$C$13,Kustannuspaikat!$D$3:$D$13,"Tarkista KP-numero")</f>
        <v>Tampere</v>
      </c>
      <c r="I2033" s="67">
        <v>879.62</v>
      </c>
      <c r="J2033" s="68"/>
      <c r="K2033" s="66">
        <v>2077</v>
      </c>
      <c r="L2033" s="68" t="s">
        <v>186</v>
      </c>
    </row>
    <row r="2034" spans="1:12">
      <c r="A2034" s="63">
        <v>1600</v>
      </c>
      <c r="B2034" s="63" t="s">
        <v>6013</v>
      </c>
      <c r="C2034" s="64" t="s">
        <v>8046</v>
      </c>
      <c r="D2034" s="65">
        <v>43030</v>
      </c>
      <c r="E2034" s="66">
        <v>6</v>
      </c>
      <c r="F2034" s="66">
        <v>62</v>
      </c>
      <c r="G2034" s="66" t="str">
        <f>_xlfn.XLOOKUP(E2034,Kustannuspaikat!$A$3:$A$8,Kustannuspaikat!$B$3:$B$8,"Tarkista KP-numero")</f>
        <v>Muut palvelut</v>
      </c>
      <c r="H2034" s="66" t="str">
        <f>_xlfn.XLOOKUP(F2034,Kustannuspaikat!$C$3:$C$13,Kustannuspaikat!$D$3:$D$13,"Tarkista KP-numero")</f>
        <v>Tampere</v>
      </c>
      <c r="I2034" s="67">
        <v>1903.2</v>
      </c>
      <c r="J2034" s="68"/>
      <c r="K2034" s="66">
        <v>2077</v>
      </c>
      <c r="L2034" s="68" t="s">
        <v>186</v>
      </c>
    </row>
    <row r="2035" spans="1:12">
      <c r="A2035" s="63">
        <v>1600</v>
      </c>
      <c r="B2035" s="63" t="s">
        <v>6013</v>
      </c>
      <c r="C2035" s="64" t="s">
        <v>8047</v>
      </c>
      <c r="D2035" s="65">
        <v>43030</v>
      </c>
      <c r="E2035" s="66">
        <v>1</v>
      </c>
      <c r="F2035" s="66">
        <v>11</v>
      </c>
      <c r="G2035" s="66" t="str">
        <f>_xlfn.XLOOKUP(E2035,Kustannuspaikat!$A$3:$A$8,Kustannuspaikat!$B$3:$B$8,"Tarkista KP-numero")</f>
        <v>Kirjanpito</v>
      </c>
      <c r="H2035" s="66" t="str">
        <f>_xlfn.XLOOKUP(F2035,Kustannuspaikat!$C$3:$C$13,Kustannuspaikat!$D$3:$D$13,"Tarkista KP-numero")</f>
        <v>Helsinki</v>
      </c>
      <c r="I2035" s="67">
        <v>7564</v>
      </c>
      <c r="J2035" s="68"/>
      <c r="K2035" s="66">
        <v>949</v>
      </c>
      <c r="L2035" s="68" t="s">
        <v>208</v>
      </c>
    </row>
    <row r="2036" spans="1:12">
      <c r="A2036" s="63">
        <v>1600</v>
      </c>
      <c r="B2036" s="63" t="s">
        <v>6013</v>
      </c>
      <c r="C2036" s="64" t="s">
        <v>8048</v>
      </c>
      <c r="D2036" s="65">
        <v>43030</v>
      </c>
      <c r="E2036" s="66">
        <v>6</v>
      </c>
      <c r="F2036" s="66">
        <v>62</v>
      </c>
      <c r="G2036" s="66" t="str">
        <f>_xlfn.XLOOKUP(E2036,Kustannuspaikat!$A$3:$A$8,Kustannuspaikat!$B$3:$B$8,"Tarkista KP-numero")</f>
        <v>Muut palvelut</v>
      </c>
      <c r="H2036" s="66" t="str">
        <f>_xlfn.XLOOKUP(F2036,Kustannuspaikat!$C$3:$C$13,Kustannuspaikat!$D$3:$D$13,"Tarkista KP-numero")</f>
        <v>Tampere</v>
      </c>
      <c r="I2036" s="67">
        <v>507.52</v>
      </c>
      <c r="J2036" s="68"/>
      <c r="K2036" s="66">
        <v>111</v>
      </c>
      <c r="L2036" s="68" t="s">
        <v>272</v>
      </c>
    </row>
    <row r="2037" spans="1:12">
      <c r="A2037" s="63">
        <v>1600</v>
      </c>
      <c r="B2037" s="63" t="s">
        <v>6013</v>
      </c>
      <c r="C2037" s="64" t="s">
        <v>8049</v>
      </c>
      <c r="D2037" s="65">
        <v>43030</v>
      </c>
      <c r="E2037" s="66">
        <v>6</v>
      </c>
      <c r="F2037" s="66">
        <v>62</v>
      </c>
      <c r="G2037" s="66" t="str">
        <f>_xlfn.XLOOKUP(E2037,Kustannuspaikat!$A$3:$A$8,Kustannuspaikat!$B$3:$B$8,"Tarkista KP-numero")</f>
        <v>Muut palvelut</v>
      </c>
      <c r="H2037" s="66" t="str">
        <f>_xlfn.XLOOKUP(F2037,Kustannuspaikat!$C$3:$C$13,Kustannuspaikat!$D$3:$D$13,"Tarkista KP-numero")</f>
        <v>Tampere</v>
      </c>
      <c r="I2037" s="67">
        <v>507.52</v>
      </c>
      <c r="J2037" s="68"/>
      <c r="K2037" s="66">
        <v>111</v>
      </c>
      <c r="L2037" s="68" t="s">
        <v>272</v>
      </c>
    </row>
    <row r="2038" spans="1:12">
      <c r="A2038" s="63">
        <v>1600</v>
      </c>
      <c r="B2038" s="63" t="s">
        <v>6013</v>
      </c>
      <c r="C2038" s="64" t="s">
        <v>8050</v>
      </c>
      <c r="D2038" s="65">
        <v>43030</v>
      </c>
      <c r="E2038" s="66">
        <v>2</v>
      </c>
      <c r="F2038" s="66">
        <v>22</v>
      </c>
      <c r="G2038" s="66" t="str">
        <f>_xlfn.XLOOKUP(E2038,Kustannuspaikat!$A$3:$A$8,Kustannuspaikat!$B$3:$B$8,"Tarkista KP-numero")</f>
        <v>Konsultointi</v>
      </c>
      <c r="H2038" s="66" t="str">
        <f>_xlfn.XLOOKUP(F2038,Kustannuspaikat!$C$3:$C$13,Kustannuspaikat!$D$3:$D$13,"Tarkista KP-numero")</f>
        <v>Tampere</v>
      </c>
      <c r="I2038" s="67">
        <v>1256.5999999999999</v>
      </c>
      <c r="J2038" s="68"/>
      <c r="K2038" s="66">
        <v>111</v>
      </c>
      <c r="L2038" s="68" t="s">
        <v>272</v>
      </c>
    </row>
    <row r="2039" spans="1:12">
      <c r="A2039" s="63">
        <v>1600</v>
      </c>
      <c r="B2039" s="63" t="s">
        <v>6013</v>
      </c>
      <c r="C2039" s="64" t="s">
        <v>8051</v>
      </c>
      <c r="D2039" s="65">
        <v>43030</v>
      </c>
      <c r="E2039" s="66">
        <v>3</v>
      </c>
      <c r="F2039" s="68"/>
      <c r="G2039" s="66" t="str">
        <f>_xlfn.XLOOKUP(E2039,Kustannuspaikat!$A$3:$A$8,Kustannuspaikat!$B$3:$B$8,"Tarkista KP-numero")</f>
        <v>Seminaarit</v>
      </c>
      <c r="H2039" s="66" t="str">
        <f>_xlfn.XLOOKUP(F2039,Kustannuspaikat!$C$3:$C$13,Kustannuspaikat!$D$3:$D$13,"Tarkista KP-numero")</f>
        <v>Tarkista KP-numero</v>
      </c>
      <c r="I2039" s="67">
        <v>256.2</v>
      </c>
      <c r="J2039" s="68"/>
      <c r="K2039" s="66">
        <v>3081</v>
      </c>
      <c r="L2039" s="68" t="s">
        <v>153</v>
      </c>
    </row>
    <row r="2040" spans="1:12">
      <c r="A2040" s="63">
        <v>1600</v>
      </c>
      <c r="B2040" s="63" t="s">
        <v>6013</v>
      </c>
      <c r="C2040" s="64" t="s">
        <v>8052</v>
      </c>
      <c r="D2040" s="65">
        <v>43030</v>
      </c>
      <c r="E2040" s="66">
        <v>6</v>
      </c>
      <c r="F2040" s="66">
        <v>61</v>
      </c>
      <c r="G2040" s="66" t="str">
        <f>_xlfn.XLOOKUP(E2040,Kustannuspaikat!$A$3:$A$8,Kustannuspaikat!$B$3:$B$8,"Tarkista KP-numero")</f>
        <v>Muut palvelut</v>
      </c>
      <c r="H2040" s="66" t="str">
        <f>_xlfn.XLOOKUP(F2040,Kustannuspaikat!$C$3:$C$13,Kustannuspaikat!$D$3:$D$13,"Tarkista KP-numero")</f>
        <v>Helsinki</v>
      </c>
      <c r="I2040" s="67">
        <v>2723.43</v>
      </c>
      <c r="J2040" s="68"/>
      <c r="K2040" s="66">
        <v>3077</v>
      </c>
      <c r="L2040" s="68" t="s">
        <v>154</v>
      </c>
    </row>
    <row r="2041" spans="1:12">
      <c r="A2041" s="63">
        <v>1600</v>
      </c>
      <c r="B2041" s="63" t="s">
        <v>6013</v>
      </c>
      <c r="C2041" s="64" t="s">
        <v>8053</v>
      </c>
      <c r="D2041" s="65">
        <v>43030</v>
      </c>
      <c r="E2041" s="66">
        <v>3</v>
      </c>
      <c r="F2041" s="68"/>
      <c r="G2041" s="66" t="str">
        <f>_xlfn.XLOOKUP(E2041,Kustannuspaikat!$A$3:$A$8,Kustannuspaikat!$B$3:$B$8,"Tarkista KP-numero")</f>
        <v>Seminaarit</v>
      </c>
      <c r="H2041" s="66" t="str">
        <f>_xlfn.XLOOKUP(F2041,Kustannuspaikat!$C$3:$C$13,Kustannuspaikat!$D$3:$D$13,"Tarkista KP-numero")</f>
        <v>Tarkista KP-numero</v>
      </c>
      <c r="I2041" s="68"/>
      <c r="J2041" s="67">
        <v>-73.2</v>
      </c>
      <c r="K2041" s="66">
        <v>3077</v>
      </c>
      <c r="L2041" s="68" t="s">
        <v>154</v>
      </c>
    </row>
    <row r="2042" spans="1:12">
      <c r="A2042" s="63">
        <v>1600</v>
      </c>
      <c r="B2042" s="63" t="s">
        <v>6013</v>
      </c>
      <c r="C2042" s="64" t="s">
        <v>8054</v>
      </c>
      <c r="D2042" s="65">
        <v>43030</v>
      </c>
      <c r="E2042" s="66">
        <v>3</v>
      </c>
      <c r="F2042" s="68"/>
      <c r="G2042" s="66" t="str">
        <f>_xlfn.XLOOKUP(E2042,Kustannuspaikat!$A$3:$A$8,Kustannuspaikat!$B$3:$B$8,"Tarkista KP-numero")</f>
        <v>Seminaarit</v>
      </c>
      <c r="H2042" s="66" t="str">
        <f>_xlfn.XLOOKUP(F2042,Kustannuspaikat!$C$3:$C$13,Kustannuspaikat!$D$3:$D$13,"Tarkista KP-numero")</f>
        <v>Tarkista KP-numero</v>
      </c>
      <c r="I2042" s="68"/>
      <c r="J2042" s="67">
        <v>-219.6</v>
      </c>
      <c r="K2042" s="66">
        <v>3077</v>
      </c>
      <c r="L2042" s="68" t="s">
        <v>154</v>
      </c>
    </row>
    <row r="2043" spans="1:12">
      <c r="A2043" s="63">
        <v>1600</v>
      </c>
      <c r="B2043" s="63" t="s">
        <v>6013</v>
      </c>
      <c r="C2043" s="64" t="s">
        <v>8055</v>
      </c>
      <c r="D2043" s="65">
        <v>43030</v>
      </c>
      <c r="E2043" s="66">
        <v>3</v>
      </c>
      <c r="F2043" s="68"/>
      <c r="G2043" s="66" t="str">
        <f>_xlfn.XLOOKUP(E2043,Kustannuspaikat!$A$3:$A$8,Kustannuspaikat!$B$3:$B$8,"Tarkista KP-numero")</f>
        <v>Seminaarit</v>
      </c>
      <c r="H2043" s="66" t="str">
        <f>_xlfn.XLOOKUP(F2043,Kustannuspaikat!$C$3:$C$13,Kustannuspaikat!$D$3:$D$13,"Tarkista KP-numero")</f>
        <v>Tarkista KP-numero</v>
      </c>
      <c r="I2043" s="67">
        <v>219.6</v>
      </c>
      <c r="J2043" s="68"/>
      <c r="K2043" s="66">
        <v>3077</v>
      </c>
      <c r="L2043" s="68" t="s">
        <v>154</v>
      </c>
    </row>
    <row r="2044" spans="1:12">
      <c r="A2044" s="63">
        <v>1600</v>
      </c>
      <c r="B2044" s="63" t="s">
        <v>6013</v>
      </c>
      <c r="C2044" s="64" t="s">
        <v>8056</v>
      </c>
      <c r="D2044" s="65">
        <v>43030</v>
      </c>
      <c r="E2044" s="66">
        <v>3</v>
      </c>
      <c r="F2044" s="68"/>
      <c r="G2044" s="66" t="str">
        <f>_xlfn.XLOOKUP(E2044,Kustannuspaikat!$A$3:$A$8,Kustannuspaikat!$B$3:$B$8,"Tarkista KP-numero")</f>
        <v>Seminaarit</v>
      </c>
      <c r="H2044" s="66" t="str">
        <f>_xlfn.XLOOKUP(F2044,Kustannuspaikat!$C$3:$C$13,Kustannuspaikat!$D$3:$D$13,"Tarkista KP-numero")</f>
        <v>Tarkista KP-numero</v>
      </c>
      <c r="I2044" s="67">
        <v>219.6</v>
      </c>
      <c r="J2044" s="68"/>
      <c r="K2044" s="66">
        <v>2951</v>
      </c>
      <c r="L2044" s="68" t="s">
        <v>157</v>
      </c>
    </row>
    <row r="2045" spans="1:12">
      <c r="A2045" s="63">
        <v>1600</v>
      </c>
      <c r="B2045" s="63" t="s">
        <v>6013</v>
      </c>
      <c r="C2045" s="64" t="s">
        <v>8057</v>
      </c>
      <c r="D2045" s="65">
        <v>43030</v>
      </c>
      <c r="E2045" s="66">
        <v>1</v>
      </c>
      <c r="F2045" s="66">
        <v>12</v>
      </c>
      <c r="G2045" s="66" t="str">
        <f>_xlfn.XLOOKUP(E2045,Kustannuspaikat!$A$3:$A$8,Kustannuspaikat!$B$3:$B$8,"Tarkista KP-numero")</f>
        <v>Kirjanpito</v>
      </c>
      <c r="H2045" s="66" t="str">
        <f>_xlfn.XLOOKUP(F2045,Kustannuspaikat!$C$3:$C$13,Kustannuspaikat!$D$3:$D$13,"Tarkista KP-numero")</f>
        <v>Tampere</v>
      </c>
      <c r="I2045" s="67">
        <v>879.62</v>
      </c>
      <c r="J2045" s="68"/>
      <c r="K2045" s="66">
        <v>2951</v>
      </c>
      <c r="L2045" s="68" t="s">
        <v>157</v>
      </c>
    </row>
    <row r="2046" spans="1:12">
      <c r="A2046" s="63">
        <v>1600</v>
      </c>
      <c r="B2046" s="63" t="s">
        <v>6013</v>
      </c>
      <c r="C2046" s="64" t="s">
        <v>8058</v>
      </c>
      <c r="D2046" s="65">
        <v>43030</v>
      </c>
      <c r="E2046" s="66">
        <v>3</v>
      </c>
      <c r="F2046" s="68"/>
      <c r="G2046" s="66" t="str">
        <f>_xlfn.XLOOKUP(E2046,Kustannuspaikat!$A$3:$A$8,Kustannuspaikat!$B$3:$B$8,"Tarkista KP-numero")</f>
        <v>Seminaarit</v>
      </c>
      <c r="H2046" s="66" t="str">
        <f>_xlfn.XLOOKUP(F2046,Kustannuspaikat!$C$3:$C$13,Kustannuspaikat!$D$3:$D$13,"Tarkista KP-numero")</f>
        <v>Tarkista KP-numero</v>
      </c>
      <c r="I2046" s="67">
        <v>219.6</v>
      </c>
      <c r="J2046" s="68"/>
      <c r="K2046" s="66">
        <v>2951</v>
      </c>
      <c r="L2046" s="68" t="s">
        <v>157</v>
      </c>
    </row>
    <row r="2047" spans="1:12">
      <c r="A2047" s="63">
        <v>1600</v>
      </c>
      <c r="B2047" s="63" t="s">
        <v>6013</v>
      </c>
      <c r="C2047" s="64" t="s">
        <v>8059</v>
      </c>
      <c r="D2047" s="65">
        <v>43030</v>
      </c>
      <c r="E2047" s="66">
        <v>2</v>
      </c>
      <c r="F2047" s="66">
        <v>22</v>
      </c>
      <c r="G2047" s="66" t="str">
        <f>_xlfn.XLOOKUP(E2047,Kustannuspaikat!$A$3:$A$8,Kustannuspaikat!$B$3:$B$8,"Tarkista KP-numero")</f>
        <v>Konsultointi</v>
      </c>
      <c r="H2047" s="66" t="str">
        <f>_xlfn.XLOOKUP(F2047,Kustannuspaikat!$C$3:$C$13,Kustannuspaikat!$D$3:$D$13,"Tarkista KP-numero")</f>
        <v>Tampere</v>
      </c>
      <c r="I2047" s="67">
        <v>1456.68</v>
      </c>
      <c r="J2047" s="68"/>
      <c r="K2047" s="66">
        <v>3099</v>
      </c>
      <c r="L2047" s="68" t="s">
        <v>152</v>
      </c>
    </row>
    <row r="2048" spans="1:12">
      <c r="A2048" s="63">
        <v>1600</v>
      </c>
      <c r="B2048" s="63" t="s">
        <v>6013</v>
      </c>
      <c r="C2048" s="64" t="s">
        <v>8060</v>
      </c>
      <c r="D2048" s="65">
        <v>43030</v>
      </c>
      <c r="E2048" s="66">
        <v>2</v>
      </c>
      <c r="F2048" s="66">
        <v>22</v>
      </c>
      <c r="G2048" s="66" t="str">
        <f>_xlfn.XLOOKUP(E2048,Kustannuspaikat!$A$3:$A$8,Kustannuspaikat!$B$3:$B$8,"Tarkista KP-numero")</f>
        <v>Konsultointi</v>
      </c>
      <c r="H2048" s="66" t="str">
        <f>_xlfn.XLOOKUP(F2048,Kustannuspaikat!$C$3:$C$13,Kustannuspaikat!$D$3:$D$13,"Tarkista KP-numero")</f>
        <v>Tampere</v>
      </c>
      <c r="I2048" s="67">
        <v>971.12</v>
      </c>
      <c r="J2048" s="68"/>
      <c r="K2048" s="66">
        <v>3099</v>
      </c>
      <c r="L2048" s="68" t="s">
        <v>152</v>
      </c>
    </row>
    <row r="2049" spans="1:12">
      <c r="A2049" s="63">
        <v>1600</v>
      </c>
      <c r="B2049" s="63" t="s">
        <v>6013</v>
      </c>
      <c r="C2049" s="64" t="s">
        <v>8061</v>
      </c>
      <c r="D2049" s="65">
        <v>43030</v>
      </c>
      <c r="E2049" s="66">
        <v>1</v>
      </c>
      <c r="F2049" s="66">
        <v>12</v>
      </c>
      <c r="G2049" s="66" t="str">
        <f>_xlfn.XLOOKUP(E2049,Kustannuspaikat!$A$3:$A$8,Kustannuspaikat!$B$3:$B$8,"Tarkista KP-numero")</f>
        <v>Kirjanpito</v>
      </c>
      <c r="H2049" s="66" t="str">
        <f>_xlfn.XLOOKUP(F2049,Kustannuspaikat!$C$3:$C$13,Kustannuspaikat!$D$3:$D$13,"Tarkista KP-numero")</f>
        <v>Tampere</v>
      </c>
      <c r="I2049" s="67">
        <v>1256.5999999999999</v>
      </c>
      <c r="J2049" s="68"/>
      <c r="K2049" s="66">
        <v>3099</v>
      </c>
      <c r="L2049" s="68" t="s">
        <v>152</v>
      </c>
    </row>
    <row r="2050" spans="1:12">
      <c r="A2050" s="63">
        <v>1600</v>
      </c>
      <c r="B2050" s="63" t="s">
        <v>6013</v>
      </c>
      <c r="C2050" s="64" t="s">
        <v>8062</v>
      </c>
      <c r="D2050" s="65">
        <v>43030</v>
      </c>
      <c r="E2050" s="66">
        <v>1</v>
      </c>
      <c r="F2050" s="66">
        <v>12</v>
      </c>
      <c r="G2050" s="66" t="str">
        <f>_xlfn.XLOOKUP(E2050,Kustannuspaikat!$A$3:$A$8,Kustannuspaikat!$B$3:$B$8,"Tarkista KP-numero")</f>
        <v>Kirjanpito</v>
      </c>
      <c r="H2050" s="66" t="str">
        <f>_xlfn.XLOOKUP(F2050,Kustannuspaikat!$C$3:$C$13,Kustannuspaikat!$D$3:$D$13,"Tarkista KP-numero")</f>
        <v>Tampere</v>
      </c>
      <c r="I2050" s="67">
        <v>971.12</v>
      </c>
      <c r="J2050" s="68"/>
      <c r="K2050" s="66">
        <v>3099</v>
      </c>
      <c r="L2050" s="68" t="s">
        <v>152</v>
      </c>
    </row>
    <row r="2051" spans="1:12">
      <c r="A2051" s="63">
        <v>1600</v>
      </c>
      <c r="B2051" s="63" t="s">
        <v>6013</v>
      </c>
      <c r="C2051" s="64" t="s">
        <v>8063</v>
      </c>
      <c r="D2051" s="65">
        <v>43030</v>
      </c>
      <c r="E2051" s="66">
        <v>1</v>
      </c>
      <c r="F2051" s="66">
        <v>12</v>
      </c>
      <c r="G2051" s="66" t="str">
        <f>_xlfn.XLOOKUP(E2051,Kustannuspaikat!$A$3:$A$8,Kustannuspaikat!$B$3:$B$8,"Tarkista KP-numero")</f>
        <v>Kirjanpito</v>
      </c>
      <c r="H2051" s="66" t="str">
        <f>_xlfn.XLOOKUP(F2051,Kustannuspaikat!$C$3:$C$13,Kustannuspaikat!$D$3:$D$13,"Tarkista KP-numero")</f>
        <v>Tampere</v>
      </c>
      <c r="I2051" s="67">
        <v>1456.68</v>
      </c>
      <c r="J2051" s="68"/>
      <c r="K2051" s="66">
        <v>3099</v>
      </c>
      <c r="L2051" s="68" t="s">
        <v>152</v>
      </c>
    </row>
    <row r="2052" spans="1:12">
      <c r="A2052" s="63">
        <v>1600</v>
      </c>
      <c r="B2052" s="63" t="s">
        <v>6013</v>
      </c>
      <c r="C2052" s="64" t="s">
        <v>8064</v>
      </c>
      <c r="D2052" s="65">
        <v>43030</v>
      </c>
      <c r="E2052" s="66">
        <v>2</v>
      </c>
      <c r="F2052" s="66">
        <v>22</v>
      </c>
      <c r="G2052" s="66" t="str">
        <f>_xlfn.XLOOKUP(E2052,Kustannuspaikat!$A$3:$A$8,Kustannuspaikat!$B$3:$B$8,"Tarkista KP-numero")</f>
        <v>Konsultointi</v>
      </c>
      <c r="H2052" s="66" t="str">
        <f>_xlfn.XLOOKUP(F2052,Kustannuspaikat!$C$3:$C$13,Kustannuspaikat!$D$3:$D$13,"Tarkista KP-numero")</f>
        <v>Tampere</v>
      </c>
      <c r="I2052" s="67">
        <v>1759.24</v>
      </c>
      <c r="J2052" s="68"/>
      <c r="K2052" s="66">
        <v>2792</v>
      </c>
      <c r="L2052" s="68" t="s">
        <v>165</v>
      </c>
    </row>
    <row r="2053" spans="1:12">
      <c r="A2053" s="63">
        <v>1600</v>
      </c>
      <c r="B2053" s="63" t="s">
        <v>6013</v>
      </c>
      <c r="C2053" s="64" t="s">
        <v>8065</v>
      </c>
      <c r="D2053" s="65">
        <v>43030</v>
      </c>
      <c r="E2053" s="66">
        <v>3</v>
      </c>
      <c r="F2053" s="68"/>
      <c r="G2053" s="66" t="str">
        <f>_xlfn.XLOOKUP(E2053,Kustannuspaikat!$A$3:$A$8,Kustannuspaikat!$B$3:$B$8,"Tarkista KP-numero")</f>
        <v>Seminaarit</v>
      </c>
      <c r="H2053" s="66" t="str">
        <f>_xlfn.XLOOKUP(F2053,Kustannuspaikat!$C$3:$C$13,Kustannuspaikat!$D$3:$D$13,"Tarkista KP-numero")</f>
        <v>Tarkista KP-numero</v>
      </c>
      <c r="I2053" s="67">
        <v>219.6</v>
      </c>
      <c r="J2053" s="68"/>
      <c r="K2053" s="66">
        <v>2792</v>
      </c>
      <c r="L2053" s="68" t="s">
        <v>165</v>
      </c>
    </row>
    <row r="2054" spans="1:12">
      <c r="A2054" s="63">
        <v>1600</v>
      </c>
      <c r="B2054" s="63" t="s">
        <v>6013</v>
      </c>
      <c r="C2054" s="64" t="s">
        <v>8066</v>
      </c>
      <c r="D2054" s="65">
        <v>43033</v>
      </c>
      <c r="E2054" s="66">
        <v>1</v>
      </c>
      <c r="F2054" s="66">
        <v>11</v>
      </c>
      <c r="G2054" s="66" t="str">
        <f>_xlfn.XLOOKUP(E2054,Kustannuspaikat!$A$3:$A$8,Kustannuspaikat!$B$3:$B$8,"Tarkista KP-numero")</f>
        <v>Kirjanpito</v>
      </c>
      <c r="H2054" s="66" t="str">
        <f>_xlfn.XLOOKUP(F2054,Kustannuspaikat!$C$3:$C$13,Kustannuspaikat!$D$3:$D$13,"Tarkista KP-numero")</f>
        <v>Helsinki</v>
      </c>
      <c r="I2054" s="67">
        <v>10628.64</v>
      </c>
      <c r="J2054" s="68"/>
      <c r="K2054" s="66">
        <v>1511</v>
      </c>
      <c r="L2054" s="68" t="s">
        <v>194</v>
      </c>
    </row>
    <row r="2055" spans="1:12">
      <c r="A2055" s="63">
        <v>1600</v>
      </c>
      <c r="B2055" s="63" t="s">
        <v>6013</v>
      </c>
      <c r="C2055" s="64" t="s">
        <v>8067</v>
      </c>
      <c r="D2055" s="65">
        <v>43033</v>
      </c>
      <c r="E2055" s="66">
        <v>1</v>
      </c>
      <c r="F2055" s="66">
        <v>13</v>
      </c>
      <c r="G2055" s="66" t="str">
        <f>_xlfn.XLOOKUP(E2055,Kustannuspaikat!$A$3:$A$8,Kustannuspaikat!$B$3:$B$8,"Tarkista KP-numero")</f>
        <v>Kirjanpito</v>
      </c>
      <c r="H2055" s="66" t="str">
        <f>_xlfn.XLOOKUP(F2055,Kustannuspaikat!$C$3:$C$13,Kustannuspaikat!$D$3:$D$13,"Tarkista KP-numero")</f>
        <v>Turku</v>
      </c>
      <c r="I2055" s="67">
        <v>488</v>
      </c>
      <c r="J2055" s="68"/>
      <c r="K2055" s="66">
        <v>1440</v>
      </c>
      <c r="L2055" s="68" t="s">
        <v>195</v>
      </c>
    </row>
    <row r="2056" spans="1:12">
      <c r="A2056" s="63">
        <v>1600</v>
      </c>
      <c r="B2056" s="63" t="s">
        <v>6013</v>
      </c>
      <c r="C2056" s="64" t="s">
        <v>8068</v>
      </c>
      <c r="D2056" s="65">
        <v>43033</v>
      </c>
      <c r="E2056" s="66">
        <v>2</v>
      </c>
      <c r="F2056" s="66">
        <v>23</v>
      </c>
      <c r="G2056" s="66" t="str">
        <f>_xlfn.XLOOKUP(E2056,Kustannuspaikat!$A$3:$A$8,Kustannuspaikat!$B$3:$B$8,"Tarkista KP-numero")</f>
        <v>Konsultointi</v>
      </c>
      <c r="H2056" s="66" t="str">
        <f>_xlfn.XLOOKUP(F2056,Kustannuspaikat!$C$3:$C$13,Kustannuspaikat!$D$3:$D$13,"Tarkista KP-numero")</f>
        <v>Turku</v>
      </c>
      <c r="I2056" s="67">
        <v>732</v>
      </c>
      <c r="J2056" s="68"/>
      <c r="K2056" s="66">
        <v>2432</v>
      </c>
      <c r="L2056" s="68" t="s">
        <v>176</v>
      </c>
    </row>
    <row r="2057" spans="1:12">
      <c r="A2057" s="63">
        <v>1600</v>
      </c>
      <c r="B2057" s="63" t="s">
        <v>6013</v>
      </c>
      <c r="C2057" s="64" t="s">
        <v>8069</v>
      </c>
      <c r="D2057" s="65">
        <v>43034</v>
      </c>
      <c r="E2057" s="66">
        <v>2</v>
      </c>
      <c r="F2057" s="66">
        <v>22</v>
      </c>
      <c r="G2057" s="66" t="str">
        <f>_xlfn.XLOOKUP(E2057,Kustannuspaikat!$A$3:$A$8,Kustannuspaikat!$B$3:$B$8,"Tarkista KP-numero")</f>
        <v>Konsultointi</v>
      </c>
      <c r="H2057" s="66" t="str">
        <f>_xlfn.XLOOKUP(F2057,Kustannuspaikat!$C$3:$C$13,Kustannuspaikat!$D$3:$D$13,"Tarkista KP-numero")</f>
        <v>Tampere</v>
      </c>
      <c r="I2057" s="68"/>
      <c r="J2057" s="67">
        <v>-1019.92</v>
      </c>
      <c r="K2057" s="66">
        <v>2178</v>
      </c>
      <c r="L2057" s="68" t="s">
        <v>182</v>
      </c>
    </row>
    <row r="2058" spans="1:12">
      <c r="A2058" s="63">
        <v>1600</v>
      </c>
      <c r="B2058" s="63" t="s">
        <v>6013</v>
      </c>
      <c r="C2058" s="64" t="s">
        <v>8070</v>
      </c>
      <c r="D2058" s="65">
        <v>43034</v>
      </c>
      <c r="E2058" s="66">
        <v>2</v>
      </c>
      <c r="F2058" s="66">
        <v>22</v>
      </c>
      <c r="G2058" s="66" t="str">
        <f>_xlfn.XLOOKUP(E2058,Kustannuspaikat!$A$3:$A$8,Kustannuspaikat!$B$3:$B$8,"Tarkista KP-numero")</f>
        <v>Konsultointi</v>
      </c>
      <c r="H2058" s="66" t="str">
        <f>_xlfn.XLOOKUP(F2058,Kustannuspaikat!$C$3:$C$13,Kustannuspaikat!$D$3:$D$13,"Tarkista KP-numero")</f>
        <v>Tampere</v>
      </c>
      <c r="I2058" s="68"/>
      <c r="J2058" s="67">
        <v>-679.54</v>
      </c>
      <c r="K2058" s="66">
        <v>2178</v>
      </c>
      <c r="L2058" s="68" t="s">
        <v>182</v>
      </c>
    </row>
    <row r="2059" spans="1:12">
      <c r="A2059" s="63">
        <v>1600</v>
      </c>
      <c r="B2059" s="63" t="s">
        <v>6013</v>
      </c>
      <c r="C2059" s="64" t="s">
        <v>8071</v>
      </c>
      <c r="D2059" s="65">
        <v>43034</v>
      </c>
      <c r="E2059" s="66">
        <v>2</v>
      </c>
      <c r="F2059" s="66">
        <v>22</v>
      </c>
      <c r="G2059" s="66" t="str">
        <f>_xlfn.XLOOKUP(E2059,Kustannuspaikat!$A$3:$A$8,Kustannuspaikat!$B$3:$B$8,"Tarkista KP-numero")</f>
        <v>Konsultointi</v>
      </c>
      <c r="H2059" s="66" t="str">
        <f>_xlfn.XLOOKUP(F2059,Kustannuspaikat!$C$3:$C$13,Kustannuspaikat!$D$3:$D$13,"Tarkista KP-numero")</f>
        <v>Tampere</v>
      </c>
      <c r="I2059" s="67">
        <v>1019.92</v>
      </c>
      <c r="J2059" s="68"/>
      <c r="K2059" s="66">
        <v>1268</v>
      </c>
      <c r="L2059" s="68" t="s">
        <v>198</v>
      </c>
    </row>
    <row r="2060" spans="1:12">
      <c r="A2060" s="63">
        <v>1600</v>
      </c>
      <c r="B2060" s="63" t="s">
        <v>6013</v>
      </c>
      <c r="C2060" s="64" t="s">
        <v>8072</v>
      </c>
      <c r="D2060" s="65">
        <v>43034</v>
      </c>
      <c r="E2060" s="66">
        <v>2</v>
      </c>
      <c r="F2060" s="66">
        <v>22</v>
      </c>
      <c r="G2060" s="66" t="str">
        <f>_xlfn.XLOOKUP(E2060,Kustannuspaikat!$A$3:$A$8,Kustannuspaikat!$B$3:$B$8,"Tarkista KP-numero")</f>
        <v>Konsultointi</v>
      </c>
      <c r="H2060" s="66" t="str">
        <f>_xlfn.XLOOKUP(F2060,Kustannuspaikat!$C$3:$C$13,Kustannuspaikat!$D$3:$D$13,"Tarkista KP-numero")</f>
        <v>Tampere</v>
      </c>
      <c r="I2060" s="67">
        <v>679.54</v>
      </c>
      <c r="J2060" s="68"/>
      <c r="K2060" s="66">
        <v>1268</v>
      </c>
      <c r="L2060" s="68" t="s">
        <v>198</v>
      </c>
    </row>
    <row r="2061" spans="1:12">
      <c r="A2061" s="63">
        <v>1600</v>
      </c>
      <c r="B2061" s="63" t="s">
        <v>6013</v>
      </c>
      <c r="C2061" s="64" t="s">
        <v>8073</v>
      </c>
      <c r="D2061" s="65">
        <v>43035</v>
      </c>
      <c r="E2061" s="66">
        <v>1</v>
      </c>
      <c r="F2061" s="66">
        <v>12</v>
      </c>
      <c r="G2061" s="66" t="str">
        <f>_xlfn.XLOOKUP(E2061,Kustannuspaikat!$A$3:$A$8,Kustannuspaikat!$B$3:$B$8,"Tarkista KP-numero")</f>
        <v>Kirjanpito</v>
      </c>
      <c r="H2061" s="66" t="str">
        <f>_xlfn.XLOOKUP(F2061,Kustannuspaikat!$C$3:$C$13,Kustannuspaikat!$D$3:$D$13,"Tarkista KP-numero")</f>
        <v>Tampere</v>
      </c>
      <c r="I2061" s="67">
        <v>488</v>
      </c>
      <c r="J2061" s="68"/>
      <c r="K2061" s="66">
        <v>225</v>
      </c>
      <c r="L2061" s="68" t="s">
        <v>258</v>
      </c>
    </row>
    <row r="2062" spans="1:12">
      <c r="A2062" s="63">
        <v>1600</v>
      </c>
      <c r="B2062" s="63" t="s">
        <v>6013</v>
      </c>
      <c r="C2062" s="64" t="s">
        <v>8074</v>
      </c>
      <c r="D2062" s="65">
        <v>43035</v>
      </c>
      <c r="E2062" s="66">
        <v>1</v>
      </c>
      <c r="F2062" s="66">
        <v>12</v>
      </c>
      <c r="G2062" s="66" t="str">
        <f>_xlfn.XLOOKUP(E2062,Kustannuspaikat!$A$3:$A$8,Kustannuspaikat!$B$3:$B$8,"Tarkista KP-numero")</f>
        <v>Kirjanpito</v>
      </c>
      <c r="H2062" s="66" t="str">
        <f>_xlfn.XLOOKUP(F2062,Kustannuspaikat!$C$3:$C$13,Kustannuspaikat!$D$3:$D$13,"Tarkista KP-numero")</f>
        <v>Tampere</v>
      </c>
      <c r="I2062" s="67">
        <v>488</v>
      </c>
      <c r="J2062" s="68"/>
      <c r="K2062" s="66">
        <v>503</v>
      </c>
      <c r="L2062" s="68" t="s">
        <v>235</v>
      </c>
    </row>
    <row r="2063" spans="1:12">
      <c r="A2063" s="63">
        <v>1600</v>
      </c>
      <c r="B2063" s="63" t="s">
        <v>6013</v>
      </c>
      <c r="C2063" s="64" t="s">
        <v>8075</v>
      </c>
      <c r="D2063" s="65">
        <v>43035</v>
      </c>
      <c r="E2063" s="66">
        <v>1</v>
      </c>
      <c r="F2063" s="66">
        <v>11</v>
      </c>
      <c r="G2063" s="66" t="str">
        <f>_xlfn.XLOOKUP(E2063,Kustannuspaikat!$A$3:$A$8,Kustannuspaikat!$B$3:$B$8,"Tarkista KP-numero")</f>
        <v>Kirjanpito</v>
      </c>
      <c r="H2063" s="66" t="str">
        <f>_xlfn.XLOOKUP(F2063,Kustannuspaikat!$C$3:$C$13,Kustannuspaikat!$D$3:$D$13,"Tarkista KP-numero")</f>
        <v>Helsinki</v>
      </c>
      <c r="I2063" s="67">
        <v>4304.16</v>
      </c>
      <c r="J2063" s="68"/>
      <c r="K2063" s="66">
        <v>756</v>
      </c>
      <c r="L2063" s="68" t="s">
        <v>217</v>
      </c>
    </row>
    <row r="2064" spans="1:12">
      <c r="A2064" s="63">
        <v>1600</v>
      </c>
      <c r="B2064" s="63" t="s">
        <v>6013</v>
      </c>
      <c r="C2064" s="64" t="s">
        <v>8076</v>
      </c>
      <c r="D2064" s="65">
        <v>43035</v>
      </c>
      <c r="E2064" s="66">
        <v>2</v>
      </c>
      <c r="F2064" s="66">
        <v>21</v>
      </c>
      <c r="G2064" s="66" t="str">
        <f>_xlfn.XLOOKUP(E2064,Kustannuspaikat!$A$3:$A$8,Kustannuspaikat!$B$3:$B$8,"Tarkista KP-numero")</f>
        <v>Konsultointi</v>
      </c>
      <c r="H2064" s="66" t="str">
        <f>_xlfn.XLOOKUP(F2064,Kustannuspaikat!$C$3:$C$13,Kustannuspaikat!$D$3:$D$13,"Tarkista KP-numero")</f>
        <v>Helsinki</v>
      </c>
      <c r="I2064" s="67">
        <v>2954.6</v>
      </c>
      <c r="J2064" s="68"/>
      <c r="K2064" s="66">
        <v>103</v>
      </c>
      <c r="L2064" s="68" t="s">
        <v>277</v>
      </c>
    </row>
    <row r="2065" spans="1:12">
      <c r="A2065" s="63">
        <v>1600</v>
      </c>
      <c r="B2065" s="63" t="s">
        <v>6013</v>
      </c>
      <c r="C2065" s="64" t="s">
        <v>8077</v>
      </c>
      <c r="D2065" s="65">
        <v>43035</v>
      </c>
      <c r="E2065" s="66">
        <v>1</v>
      </c>
      <c r="F2065" s="66">
        <v>12</v>
      </c>
      <c r="G2065" s="66" t="str">
        <f>_xlfn.XLOOKUP(E2065,Kustannuspaikat!$A$3:$A$8,Kustannuspaikat!$B$3:$B$8,"Tarkista KP-numero")</f>
        <v>Kirjanpito</v>
      </c>
      <c r="H2065" s="66" t="str">
        <f>_xlfn.XLOOKUP(F2065,Kustannuspaikat!$C$3:$C$13,Kustannuspaikat!$D$3:$D$13,"Tarkista KP-numero")</f>
        <v>Tampere</v>
      </c>
      <c r="I2065" s="67">
        <v>488</v>
      </c>
      <c r="J2065" s="68"/>
      <c r="K2065" s="66">
        <v>2457</v>
      </c>
      <c r="L2065" s="68" t="s">
        <v>173</v>
      </c>
    </row>
    <row r="2066" spans="1:12">
      <c r="A2066" s="63">
        <v>1600</v>
      </c>
      <c r="B2066" s="63" t="s">
        <v>6013</v>
      </c>
      <c r="C2066" s="64" t="s">
        <v>8078</v>
      </c>
      <c r="D2066" s="65">
        <v>43035</v>
      </c>
      <c r="E2066" s="66">
        <v>1</v>
      </c>
      <c r="F2066" s="66">
        <v>12</v>
      </c>
      <c r="G2066" s="66" t="str">
        <f>_xlfn.XLOOKUP(E2066,Kustannuspaikat!$A$3:$A$8,Kustannuspaikat!$B$3:$B$8,"Tarkista KP-numero")</f>
        <v>Kirjanpito</v>
      </c>
      <c r="H2066" s="66" t="str">
        <f>_xlfn.XLOOKUP(F2066,Kustannuspaikat!$C$3:$C$13,Kustannuspaikat!$D$3:$D$13,"Tarkista KP-numero")</f>
        <v>Tampere</v>
      </c>
      <c r="I2066" s="67">
        <v>244</v>
      </c>
      <c r="J2066" s="68"/>
      <c r="K2066" s="66">
        <v>1391</v>
      </c>
      <c r="L2066" s="68" t="s">
        <v>196</v>
      </c>
    </row>
    <row r="2067" spans="1:12">
      <c r="A2067" s="63">
        <v>1600</v>
      </c>
      <c r="B2067" s="63" t="s">
        <v>6013</v>
      </c>
      <c r="C2067" s="64" t="s">
        <v>8079</v>
      </c>
      <c r="D2067" s="65">
        <v>43035</v>
      </c>
      <c r="E2067" s="66">
        <v>1</v>
      </c>
      <c r="F2067" s="66">
        <v>12</v>
      </c>
      <c r="G2067" s="66" t="str">
        <f>_xlfn.XLOOKUP(E2067,Kustannuspaikat!$A$3:$A$8,Kustannuspaikat!$B$3:$B$8,"Tarkista KP-numero")</f>
        <v>Kirjanpito</v>
      </c>
      <c r="H2067" s="66" t="str">
        <f>_xlfn.XLOOKUP(F2067,Kustannuspaikat!$C$3:$C$13,Kustannuspaikat!$D$3:$D$13,"Tarkista KP-numero")</f>
        <v>Tampere</v>
      </c>
      <c r="I2067" s="67">
        <v>488</v>
      </c>
      <c r="J2067" s="68"/>
      <c r="K2067" s="66">
        <v>2178</v>
      </c>
      <c r="L2067" s="68" t="s">
        <v>182</v>
      </c>
    </row>
    <row r="2068" spans="1:12">
      <c r="A2068" s="63">
        <v>1600</v>
      </c>
      <c r="B2068" s="63" t="s">
        <v>6013</v>
      </c>
      <c r="C2068" s="64" t="s">
        <v>8080</v>
      </c>
      <c r="D2068" s="65">
        <v>43035</v>
      </c>
      <c r="E2068" s="66">
        <v>6</v>
      </c>
      <c r="F2068" s="66">
        <v>61</v>
      </c>
      <c r="G2068" s="66" t="str">
        <f>_xlfn.XLOOKUP(E2068,Kustannuspaikat!$A$3:$A$8,Kustannuspaikat!$B$3:$B$8,"Tarkista KP-numero")</f>
        <v>Muut palvelut</v>
      </c>
      <c r="H2068" s="66" t="str">
        <f>_xlfn.XLOOKUP(F2068,Kustannuspaikat!$C$3:$C$13,Kustannuspaikat!$D$3:$D$13,"Tarkista KP-numero")</f>
        <v>Helsinki</v>
      </c>
      <c r="I2068" s="67">
        <v>1939.8</v>
      </c>
      <c r="J2068" s="68"/>
      <c r="K2068" s="66">
        <v>2178</v>
      </c>
      <c r="L2068" s="68" t="s">
        <v>182</v>
      </c>
    </row>
    <row r="2069" spans="1:12">
      <c r="A2069" s="63">
        <v>1600</v>
      </c>
      <c r="B2069" s="63" t="s">
        <v>6013</v>
      </c>
      <c r="C2069" s="64" t="s">
        <v>8081</v>
      </c>
      <c r="D2069" s="65">
        <v>43035</v>
      </c>
      <c r="E2069" s="66">
        <v>6</v>
      </c>
      <c r="F2069" s="66">
        <v>61</v>
      </c>
      <c r="G2069" s="66" t="str">
        <f>_xlfn.XLOOKUP(E2069,Kustannuspaikat!$A$3:$A$8,Kustannuspaikat!$B$3:$B$8,"Tarkista KP-numero")</f>
        <v>Muut palvelut</v>
      </c>
      <c r="H2069" s="66" t="str">
        <f>_xlfn.XLOOKUP(F2069,Kustannuspaikat!$C$3:$C$13,Kustannuspaikat!$D$3:$D$13,"Tarkista KP-numero")</f>
        <v>Helsinki</v>
      </c>
      <c r="I2069" s="67">
        <v>2366.8000000000002</v>
      </c>
      <c r="J2069" s="68"/>
      <c r="K2069" s="66">
        <v>2037</v>
      </c>
      <c r="L2069" s="68" t="s">
        <v>189</v>
      </c>
    </row>
    <row r="2070" spans="1:12">
      <c r="A2070" s="63">
        <v>1600</v>
      </c>
      <c r="B2070" s="63" t="s">
        <v>6013</v>
      </c>
      <c r="C2070" s="64" t="s">
        <v>8082</v>
      </c>
      <c r="D2070" s="65">
        <v>43035</v>
      </c>
      <c r="E2070" s="66">
        <v>1</v>
      </c>
      <c r="F2070" s="66">
        <v>13</v>
      </c>
      <c r="G2070" s="66" t="str">
        <f>_xlfn.XLOOKUP(E2070,Kustannuspaikat!$A$3:$A$8,Kustannuspaikat!$B$3:$B$8,"Tarkista KP-numero")</f>
        <v>Kirjanpito</v>
      </c>
      <c r="H2070" s="66" t="str">
        <f>_xlfn.XLOOKUP(F2070,Kustannuspaikat!$C$3:$C$13,Kustannuspaikat!$D$3:$D$13,"Tarkista KP-numero")</f>
        <v>Turku</v>
      </c>
      <c r="I2070" s="67">
        <v>244</v>
      </c>
      <c r="J2070" s="68"/>
      <c r="K2070" s="66">
        <v>3126</v>
      </c>
      <c r="L2070" s="68" t="s">
        <v>150</v>
      </c>
    </row>
    <row r="2071" spans="1:12">
      <c r="A2071" s="63">
        <v>1600</v>
      </c>
      <c r="B2071" s="63" t="s">
        <v>6013</v>
      </c>
      <c r="C2071" s="64" t="s">
        <v>8083</v>
      </c>
      <c r="D2071" s="65">
        <v>43035</v>
      </c>
      <c r="E2071" s="66">
        <v>6</v>
      </c>
      <c r="F2071" s="66">
        <v>61</v>
      </c>
      <c r="G2071" s="66" t="str">
        <f>_xlfn.XLOOKUP(E2071,Kustannuspaikat!$A$3:$A$8,Kustannuspaikat!$B$3:$B$8,"Tarkista KP-numero")</f>
        <v>Muut palvelut</v>
      </c>
      <c r="H2071" s="66" t="str">
        <f>_xlfn.XLOOKUP(F2071,Kustannuspaikat!$C$3:$C$13,Kustannuspaikat!$D$3:$D$13,"Tarkista KP-numero")</f>
        <v>Helsinki</v>
      </c>
      <c r="I2071" s="67">
        <v>1732.4</v>
      </c>
      <c r="J2071" s="68"/>
      <c r="K2071" s="66">
        <v>2951</v>
      </c>
      <c r="L2071" s="68" t="s">
        <v>157</v>
      </c>
    </row>
    <row r="2072" spans="1:12">
      <c r="A2072" s="63">
        <v>1600</v>
      </c>
      <c r="B2072" s="63" t="s">
        <v>6013</v>
      </c>
      <c r="C2072" s="64" t="s">
        <v>8084</v>
      </c>
      <c r="D2072" s="65">
        <v>43036</v>
      </c>
      <c r="E2072" s="66">
        <v>2</v>
      </c>
      <c r="F2072" s="66">
        <v>21</v>
      </c>
      <c r="G2072" s="66" t="str">
        <f>_xlfn.XLOOKUP(E2072,Kustannuspaikat!$A$3:$A$8,Kustannuspaikat!$B$3:$B$8,"Tarkista KP-numero")</f>
        <v>Konsultointi</v>
      </c>
      <c r="H2072" s="66" t="str">
        <f>_xlfn.XLOOKUP(F2072,Kustannuspaikat!$C$3:$C$13,Kustannuspaikat!$D$3:$D$13,"Tarkista KP-numero")</f>
        <v>Helsinki</v>
      </c>
      <c r="I2072" s="67">
        <v>1371.28</v>
      </c>
      <c r="J2072" s="68"/>
      <c r="K2072" s="66">
        <v>1511</v>
      </c>
      <c r="L2072" s="68" t="s">
        <v>194</v>
      </c>
    </row>
    <row r="2073" spans="1:12">
      <c r="A2073" s="63">
        <v>1600</v>
      </c>
      <c r="B2073" s="63" t="s">
        <v>6013</v>
      </c>
      <c r="C2073" s="64" t="s">
        <v>8085</v>
      </c>
      <c r="D2073" s="65">
        <v>43036</v>
      </c>
      <c r="E2073" s="66">
        <v>1</v>
      </c>
      <c r="F2073" s="66">
        <v>11</v>
      </c>
      <c r="G2073" s="66" t="str">
        <f>_xlfn.XLOOKUP(E2073,Kustannuspaikat!$A$3:$A$8,Kustannuspaikat!$B$3:$B$8,"Tarkista KP-numero")</f>
        <v>Kirjanpito</v>
      </c>
      <c r="H2073" s="66" t="str">
        <f>_xlfn.XLOOKUP(F2073,Kustannuspaikat!$C$3:$C$13,Kustannuspaikat!$D$3:$D$13,"Tarkista KP-numero")</f>
        <v>Helsinki</v>
      </c>
      <c r="I2073" s="67">
        <v>10394.4</v>
      </c>
      <c r="J2073" s="68"/>
      <c r="K2073" s="66">
        <v>1511</v>
      </c>
      <c r="L2073" s="68" t="s">
        <v>194</v>
      </c>
    </row>
    <row r="2074" spans="1:12">
      <c r="A2074" s="63">
        <v>1600</v>
      </c>
      <c r="B2074" s="63" t="s">
        <v>6013</v>
      </c>
      <c r="C2074" s="64" t="s">
        <v>8086</v>
      </c>
      <c r="D2074" s="65">
        <v>43036</v>
      </c>
      <c r="E2074" s="66">
        <v>2</v>
      </c>
      <c r="F2074" s="66">
        <v>21</v>
      </c>
      <c r="G2074" s="66" t="str">
        <f>_xlfn.XLOOKUP(E2074,Kustannuspaikat!$A$3:$A$8,Kustannuspaikat!$B$3:$B$8,"Tarkista KP-numero")</f>
        <v>Konsultointi</v>
      </c>
      <c r="H2074" s="66" t="str">
        <f>_xlfn.XLOOKUP(F2074,Kustannuspaikat!$C$3:$C$13,Kustannuspaikat!$D$3:$D$13,"Tarkista KP-numero")</f>
        <v>Helsinki</v>
      </c>
      <c r="I2074" s="67">
        <v>11489.59</v>
      </c>
      <c r="J2074" s="68"/>
      <c r="K2074" s="66">
        <v>103</v>
      </c>
      <c r="L2074" s="68" t="s">
        <v>277</v>
      </c>
    </row>
    <row r="2075" spans="1:12">
      <c r="A2075" s="63">
        <v>1600</v>
      </c>
      <c r="B2075" s="63" t="s">
        <v>6013</v>
      </c>
      <c r="C2075" s="64" t="s">
        <v>8087</v>
      </c>
      <c r="D2075" s="65">
        <v>43036</v>
      </c>
      <c r="E2075" s="66">
        <v>2</v>
      </c>
      <c r="F2075" s="66">
        <v>21</v>
      </c>
      <c r="G2075" s="66" t="str">
        <f>_xlfn.XLOOKUP(E2075,Kustannuspaikat!$A$3:$A$8,Kustannuspaikat!$B$3:$B$8,"Tarkista KP-numero")</f>
        <v>Konsultointi</v>
      </c>
      <c r="H2075" s="66" t="str">
        <f>_xlfn.XLOOKUP(F2075,Kustannuspaikat!$C$3:$C$13,Kustannuspaikat!$D$3:$D$13,"Tarkista KP-numero")</f>
        <v>Helsinki</v>
      </c>
      <c r="I2075" s="67">
        <v>10801.12</v>
      </c>
      <c r="J2075" s="68"/>
      <c r="K2075" s="66">
        <v>207</v>
      </c>
      <c r="L2075" s="68" t="s">
        <v>261</v>
      </c>
    </row>
    <row r="2076" spans="1:12">
      <c r="A2076" s="63">
        <v>1600</v>
      </c>
      <c r="B2076" s="63" t="s">
        <v>6013</v>
      </c>
      <c r="C2076" s="64" t="s">
        <v>8088</v>
      </c>
      <c r="D2076" s="65">
        <v>43036</v>
      </c>
      <c r="E2076" s="66">
        <v>1</v>
      </c>
      <c r="F2076" s="66">
        <v>11</v>
      </c>
      <c r="G2076" s="66" t="str">
        <f>_xlfn.XLOOKUP(E2076,Kustannuspaikat!$A$3:$A$8,Kustannuspaikat!$B$3:$B$8,"Tarkista KP-numero")</f>
        <v>Kirjanpito</v>
      </c>
      <c r="H2076" s="66" t="str">
        <f>_xlfn.XLOOKUP(F2076,Kustannuspaikat!$C$3:$C$13,Kustannuspaikat!$D$3:$D$13,"Tarkista KP-numero")</f>
        <v>Helsinki</v>
      </c>
      <c r="I2076" s="67">
        <v>5808.42</v>
      </c>
      <c r="J2076" s="68"/>
      <c r="K2076" s="66">
        <v>1805</v>
      </c>
      <c r="L2076" s="68" t="s">
        <v>192</v>
      </c>
    </row>
    <row r="2077" spans="1:12">
      <c r="A2077" s="63">
        <v>1600</v>
      </c>
      <c r="B2077" s="63" t="s">
        <v>6013</v>
      </c>
      <c r="C2077" s="64" t="s">
        <v>8089</v>
      </c>
      <c r="D2077" s="65">
        <v>43036</v>
      </c>
      <c r="E2077" s="66">
        <v>1</v>
      </c>
      <c r="F2077" s="66">
        <v>11</v>
      </c>
      <c r="G2077" s="66" t="str">
        <f>_xlfn.XLOOKUP(E2077,Kustannuspaikat!$A$3:$A$8,Kustannuspaikat!$B$3:$B$8,"Tarkista KP-numero")</f>
        <v>Kirjanpito</v>
      </c>
      <c r="H2077" s="66" t="str">
        <f>_xlfn.XLOOKUP(F2077,Kustannuspaikat!$C$3:$C$13,Kustannuspaikat!$D$3:$D$13,"Tarkista KP-numero")</f>
        <v>Helsinki</v>
      </c>
      <c r="I2077" s="67">
        <v>185.44</v>
      </c>
      <c r="J2077" s="68"/>
      <c r="K2077" s="66">
        <v>1805</v>
      </c>
      <c r="L2077" s="68" t="s">
        <v>192</v>
      </c>
    </row>
    <row r="2078" spans="1:12">
      <c r="A2078" s="63">
        <v>1600</v>
      </c>
      <c r="B2078" s="63" t="s">
        <v>6013</v>
      </c>
      <c r="C2078" s="64" t="s">
        <v>8090</v>
      </c>
      <c r="D2078" s="65">
        <v>43036</v>
      </c>
      <c r="E2078" s="66">
        <v>2</v>
      </c>
      <c r="F2078" s="66">
        <v>21</v>
      </c>
      <c r="G2078" s="66" t="str">
        <f>_xlfn.XLOOKUP(E2078,Kustannuspaikat!$A$3:$A$8,Kustannuspaikat!$B$3:$B$8,"Tarkista KP-numero")</f>
        <v>Konsultointi</v>
      </c>
      <c r="H2078" s="66" t="str">
        <f>_xlfn.XLOOKUP(F2078,Kustannuspaikat!$C$3:$C$13,Kustannuspaikat!$D$3:$D$13,"Tarkista KP-numero")</f>
        <v>Helsinki</v>
      </c>
      <c r="I2078" s="67">
        <v>10511.52</v>
      </c>
      <c r="J2078" s="68"/>
      <c r="K2078" s="66">
        <v>1805</v>
      </c>
      <c r="L2078" s="68" t="s">
        <v>192</v>
      </c>
    </row>
    <row r="2079" spans="1:12">
      <c r="A2079" s="63">
        <v>1600</v>
      </c>
      <c r="B2079" s="63" t="s">
        <v>6013</v>
      </c>
      <c r="C2079" s="64" t="s">
        <v>8091</v>
      </c>
      <c r="D2079" s="65">
        <v>43036</v>
      </c>
      <c r="E2079" s="66">
        <v>2</v>
      </c>
      <c r="F2079" s="66">
        <v>21</v>
      </c>
      <c r="G2079" s="66" t="str">
        <f>_xlfn.XLOOKUP(E2079,Kustannuspaikat!$A$3:$A$8,Kustannuspaikat!$B$3:$B$8,"Tarkista KP-numero")</f>
        <v>Konsultointi</v>
      </c>
      <c r="H2079" s="66" t="str">
        <f>_xlfn.XLOOKUP(F2079,Kustannuspaikat!$C$3:$C$13,Kustannuspaikat!$D$3:$D$13,"Tarkista KP-numero")</f>
        <v>Helsinki</v>
      </c>
      <c r="I2079" s="67">
        <v>3050</v>
      </c>
      <c r="J2079" s="68"/>
      <c r="K2079" s="66">
        <v>1805</v>
      </c>
      <c r="L2079" s="68" t="s">
        <v>192</v>
      </c>
    </row>
    <row r="2080" spans="1:12">
      <c r="A2080" s="63">
        <v>1600</v>
      </c>
      <c r="B2080" s="63" t="s">
        <v>6013</v>
      </c>
      <c r="C2080" s="64" t="s">
        <v>8092</v>
      </c>
      <c r="D2080" s="65">
        <v>43036</v>
      </c>
      <c r="E2080" s="66">
        <v>2</v>
      </c>
      <c r="F2080" s="66">
        <v>21</v>
      </c>
      <c r="G2080" s="66" t="str">
        <f>_xlfn.XLOOKUP(E2080,Kustannuspaikat!$A$3:$A$8,Kustannuspaikat!$B$3:$B$8,"Tarkista KP-numero")</f>
        <v>Konsultointi</v>
      </c>
      <c r="H2080" s="66" t="str">
        <f>_xlfn.XLOOKUP(F2080,Kustannuspaikat!$C$3:$C$13,Kustannuspaikat!$D$3:$D$13,"Tarkista KP-numero")</f>
        <v>Helsinki</v>
      </c>
      <c r="I2080" s="67">
        <v>463.6</v>
      </c>
      <c r="J2080" s="68"/>
      <c r="K2080" s="66">
        <v>1805</v>
      </c>
      <c r="L2080" s="68" t="s">
        <v>192</v>
      </c>
    </row>
    <row r="2081" spans="1:12">
      <c r="A2081" s="63">
        <v>1600</v>
      </c>
      <c r="B2081" s="63" t="s">
        <v>6013</v>
      </c>
      <c r="C2081" s="64" t="s">
        <v>8093</v>
      </c>
      <c r="D2081" s="65">
        <v>43036</v>
      </c>
      <c r="E2081" s="66">
        <v>1</v>
      </c>
      <c r="F2081" s="66">
        <v>11</v>
      </c>
      <c r="G2081" s="66" t="str">
        <f>_xlfn.XLOOKUP(E2081,Kustannuspaikat!$A$3:$A$8,Kustannuspaikat!$B$3:$B$8,"Tarkista KP-numero")</f>
        <v>Kirjanpito</v>
      </c>
      <c r="H2081" s="66" t="str">
        <f>_xlfn.XLOOKUP(F2081,Kustannuspaikat!$C$3:$C$13,Kustannuspaikat!$D$3:$D$13,"Tarkista KP-numero")</f>
        <v>Helsinki</v>
      </c>
      <c r="I2081" s="67">
        <v>5247.22</v>
      </c>
      <c r="J2081" s="68"/>
      <c r="K2081" s="66">
        <v>1805</v>
      </c>
      <c r="L2081" s="68" t="s">
        <v>192</v>
      </c>
    </row>
    <row r="2082" spans="1:12">
      <c r="A2082" s="63">
        <v>1600</v>
      </c>
      <c r="B2082" s="63" t="s">
        <v>6013</v>
      </c>
      <c r="C2082" s="64" t="s">
        <v>8094</v>
      </c>
      <c r="D2082" s="65">
        <v>43036</v>
      </c>
      <c r="E2082" s="66">
        <v>1</v>
      </c>
      <c r="F2082" s="66">
        <v>11</v>
      </c>
      <c r="G2082" s="66" t="str">
        <f>_xlfn.XLOOKUP(E2082,Kustannuspaikat!$A$3:$A$8,Kustannuspaikat!$B$3:$B$8,"Tarkista KP-numero")</f>
        <v>Kirjanpito</v>
      </c>
      <c r="H2082" s="66" t="str">
        <f>_xlfn.XLOOKUP(F2082,Kustannuspaikat!$C$3:$C$13,Kustannuspaikat!$D$3:$D$13,"Tarkista KP-numero")</f>
        <v>Helsinki</v>
      </c>
      <c r="I2082" s="67">
        <v>1185.8399999999999</v>
      </c>
      <c r="J2082" s="68"/>
      <c r="K2082" s="66">
        <v>1805</v>
      </c>
      <c r="L2082" s="68" t="s">
        <v>192</v>
      </c>
    </row>
    <row r="2083" spans="1:12">
      <c r="A2083" s="63">
        <v>1600</v>
      </c>
      <c r="B2083" s="63" t="s">
        <v>6013</v>
      </c>
      <c r="C2083" s="64" t="s">
        <v>8095</v>
      </c>
      <c r="D2083" s="65">
        <v>43036</v>
      </c>
      <c r="E2083" s="66">
        <v>1</v>
      </c>
      <c r="F2083" s="66">
        <v>11</v>
      </c>
      <c r="G2083" s="66" t="str">
        <f>_xlfn.XLOOKUP(E2083,Kustannuspaikat!$A$3:$A$8,Kustannuspaikat!$B$3:$B$8,"Tarkista KP-numero")</f>
        <v>Kirjanpito</v>
      </c>
      <c r="H2083" s="66" t="str">
        <f>_xlfn.XLOOKUP(F2083,Kustannuspaikat!$C$3:$C$13,Kustannuspaikat!$D$3:$D$13,"Tarkista KP-numero")</f>
        <v>Helsinki</v>
      </c>
      <c r="I2083" s="67">
        <v>180.56</v>
      </c>
      <c r="J2083" s="68"/>
      <c r="K2083" s="66">
        <v>1805</v>
      </c>
      <c r="L2083" s="68" t="s">
        <v>192</v>
      </c>
    </row>
    <row r="2084" spans="1:12">
      <c r="A2084" s="63">
        <v>1600</v>
      </c>
      <c r="B2084" s="63" t="s">
        <v>6013</v>
      </c>
      <c r="C2084" s="64" t="s">
        <v>8096</v>
      </c>
      <c r="D2084" s="65">
        <v>43036</v>
      </c>
      <c r="E2084" s="66">
        <v>1</v>
      </c>
      <c r="F2084" s="66">
        <v>11</v>
      </c>
      <c r="G2084" s="66" t="str">
        <f>_xlfn.XLOOKUP(E2084,Kustannuspaikat!$A$3:$A$8,Kustannuspaikat!$B$3:$B$8,"Tarkista KP-numero")</f>
        <v>Kirjanpito</v>
      </c>
      <c r="H2084" s="66" t="str">
        <f>_xlfn.XLOOKUP(F2084,Kustannuspaikat!$C$3:$C$13,Kustannuspaikat!$D$3:$D$13,"Tarkista KP-numero")</f>
        <v>Helsinki</v>
      </c>
      <c r="I2084" s="67">
        <v>6729.52</v>
      </c>
      <c r="J2084" s="68"/>
      <c r="K2084" s="66">
        <v>1805</v>
      </c>
      <c r="L2084" s="68" t="s">
        <v>192</v>
      </c>
    </row>
    <row r="2085" spans="1:12">
      <c r="A2085" s="63">
        <v>1600</v>
      </c>
      <c r="B2085" s="63" t="s">
        <v>6013</v>
      </c>
      <c r="C2085" s="64" t="s">
        <v>8097</v>
      </c>
      <c r="D2085" s="65">
        <v>43036</v>
      </c>
      <c r="E2085" s="66">
        <v>1</v>
      </c>
      <c r="F2085" s="66">
        <v>11</v>
      </c>
      <c r="G2085" s="66" t="str">
        <f>_xlfn.XLOOKUP(E2085,Kustannuspaikat!$A$3:$A$8,Kustannuspaikat!$B$3:$B$8,"Tarkista KP-numero")</f>
        <v>Kirjanpito</v>
      </c>
      <c r="H2085" s="66" t="str">
        <f>_xlfn.XLOOKUP(F2085,Kustannuspaikat!$C$3:$C$13,Kustannuspaikat!$D$3:$D$13,"Tarkista KP-numero")</f>
        <v>Helsinki</v>
      </c>
      <c r="I2085" s="67">
        <v>1647</v>
      </c>
      <c r="J2085" s="68"/>
      <c r="K2085" s="66">
        <v>1805</v>
      </c>
      <c r="L2085" s="68" t="s">
        <v>192</v>
      </c>
    </row>
    <row r="2086" spans="1:12">
      <c r="A2086" s="63">
        <v>1600</v>
      </c>
      <c r="B2086" s="63" t="s">
        <v>6013</v>
      </c>
      <c r="C2086" s="64" t="s">
        <v>8098</v>
      </c>
      <c r="D2086" s="65">
        <v>43036</v>
      </c>
      <c r="E2086" s="66">
        <v>1</v>
      </c>
      <c r="F2086" s="66">
        <v>11</v>
      </c>
      <c r="G2086" s="66" t="str">
        <f>_xlfn.XLOOKUP(E2086,Kustannuspaikat!$A$3:$A$8,Kustannuspaikat!$B$3:$B$8,"Tarkista KP-numero")</f>
        <v>Kirjanpito</v>
      </c>
      <c r="H2086" s="66" t="str">
        <f>_xlfn.XLOOKUP(F2086,Kustannuspaikat!$C$3:$C$13,Kustannuspaikat!$D$3:$D$13,"Tarkista KP-numero")</f>
        <v>Helsinki</v>
      </c>
      <c r="I2086" s="67">
        <v>278.16000000000003</v>
      </c>
      <c r="J2086" s="68"/>
      <c r="K2086" s="66">
        <v>1805</v>
      </c>
      <c r="L2086" s="68" t="s">
        <v>192</v>
      </c>
    </row>
    <row r="2087" spans="1:12">
      <c r="A2087" s="63">
        <v>1600</v>
      </c>
      <c r="B2087" s="63" t="s">
        <v>6013</v>
      </c>
      <c r="C2087" s="64" t="s">
        <v>8099</v>
      </c>
      <c r="D2087" s="65">
        <v>43036</v>
      </c>
      <c r="E2087" s="66">
        <v>6</v>
      </c>
      <c r="F2087" s="66">
        <v>61</v>
      </c>
      <c r="G2087" s="66" t="str">
        <f>_xlfn.XLOOKUP(E2087,Kustannuspaikat!$A$3:$A$8,Kustannuspaikat!$B$3:$B$8,"Tarkista KP-numero")</f>
        <v>Muut palvelut</v>
      </c>
      <c r="H2087" s="66" t="str">
        <f>_xlfn.XLOOKUP(F2087,Kustannuspaikat!$C$3:$C$13,Kustannuspaikat!$D$3:$D$13,"Tarkista KP-numero")</f>
        <v>Helsinki</v>
      </c>
      <c r="I2087" s="67">
        <v>4808.0200000000004</v>
      </c>
      <c r="J2087" s="68"/>
      <c r="K2087" s="66">
        <v>1805</v>
      </c>
      <c r="L2087" s="68" t="s">
        <v>192</v>
      </c>
    </row>
    <row r="2088" spans="1:12">
      <c r="A2088" s="63">
        <v>1600</v>
      </c>
      <c r="B2088" s="63" t="s">
        <v>6013</v>
      </c>
      <c r="C2088" s="64" t="s">
        <v>8100</v>
      </c>
      <c r="D2088" s="65">
        <v>43036</v>
      </c>
      <c r="E2088" s="66">
        <v>6</v>
      </c>
      <c r="F2088" s="66">
        <v>61</v>
      </c>
      <c r="G2088" s="66" t="str">
        <f>_xlfn.XLOOKUP(E2088,Kustannuspaikat!$A$3:$A$8,Kustannuspaikat!$B$3:$B$8,"Tarkista KP-numero")</f>
        <v>Muut palvelut</v>
      </c>
      <c r="H2088" s="66" t="str">
        <f>_xlfn.XLOOKUP(F2088,Kustannuspaikat!$C$3:$C$13,Kustannuspaikat!$D$3:$D$13,"Tarkista KP-numero")</f>
        <v>Helsinki</v>
      </c>
      <c r="I2088" s="67">
        <v>1098</v>
      </c>
      <c r="J2088" s="68"/>
      <c r="K2088" s="66">
        <v>1805</v>
      </c>
      <c r="L2088" s="68" t="s">
        <v>192</v>
      </c>
    </row>
    <row r="2089" spans="1:12">
      <c r="A2089" s="63">
        <v>1600</v>
      </c>
      <c r="B2089" s="63" t="s">
        <v>6013</v>
      </c>
      <c r="C2089" s="64" t="s">
        <v>8101</v>
      </c>
      <c r="D2089" s="65">
        <v>43036</v>
      </c>
      <c r="E2089" s="66">
        <v>6</v>
      </c>
      <c r="F2089" s="66">
        <v>61</v>
      </c>
      <c r="G2089" s="66" t="str">
        <f>_xlfn.XLOOKUP(E2089,Kustannuspaikat!$A$3:$A$8,Kustannuspaikat!$B$3:$B$8,"Tarkista KP-numero")</f>
        <v>Muut palvelut</v>
      </c>
      <c r="H2089" s="66" t="str">
        <f>_xlfn.XLOOKUP(F2089,Kustannuspaikat!$C$3:$C$13,Kustannuspaikat!$D$3:$D$13,"Tarkista KP-numero")</f>
        <v>Helsinki</v>
      </c>
      <c r="I2089" s="67">
        <v>1506.7</v>
      </c>
      <c r="J2089" s="68"/>
      <c r="K2089" s="66">
        <v>1805</v>
      </c>
      <c r="L2089" s="68" t="s">
        <v>192</v>
      </c>
    </row>
    <row r="2090" spans="1:12">
      <c r="A2090" s="63">
        <v>1600</v>
      </c>
      <c r="B2090" s="63" t="s">
        <v>6013</v>
      </c>
      <c r="C2090" s="64" t="s">
        <v>8102</v>
      </c>
      <c r="D2090" s="65">
        <v>43036</v>
      </c>
      <c r="E2090" s="66">
        <v>2</v>
      </c>
      <c r="F2090" s="66">
        <v>21</v>
      </c>
      <c r="G2090" s="66" t="str">
        <f>_xlfn.XLOOKUP(E2090,Kustannuspaikat!$A$3:$A$8,Kustannuspaikat!$B$3:$B$8,"Tarkista KP-numero")</f>
        <v>Konsultointi</v>
      </c>
      <c r="H2090" s="66" t="str">
        <f>_xlfn.XLOOKUP(F2090,Kustannuspaikat!$C$3:$C$13,Kustannuspaikat!$D$3:$D$13,"Tarkista KP-numero")</f>
        <v>Helsinki</v>
      </c>
      <c r="I2090" s="67">
        <v>3428.2</v>
      </c>
      <c r="J2090" s="68"/>
      <c r="K2090" s="66">
        <v>1268</v>
      </c>
      <c r="L2090" s="68" t="s">
        <v>198</v>
      </c>
    </row>
    <row r="2091" spans="1:12">
      <c r="A2091" s="63">
        <v>1600</v>
      </c>
      <c r="B2091" s="63" t="s">
        <v>6013</v>
      </c>
      <c r="C2091" s="64" t="s">
        <v>8103</v>
      </c>
      <c r="D2091" s="65">
        <v>43036</v>
      </c>
      <c r="E2091" s="66">
        <v>6</v>
      </c>
      <c r="F2091" s="66">
        <v>61</v>
      </c>
      <c r="G2091" s="66" t="str">
        <f>_xlfn.XLOOKUP(E2091,Kustannuspaikat!$A$3:$A$8,Kustannuspaikat!$B$3:$B$8,"Tarkista KP-numero")</f>
        <v>Muut palvelut</v>
      </c>
      <c r="H2091" s="66" t="str">
        <f>_xlfn.XLOOKUP(F2091,Kustannuspaikat!$C$3:$C$13,Kustannuspaikat!$D$3:$D$13,"Tarkista KP-numero")</f>
        <v>Helsinki</v>
      </c>
      <c r="I2091" s="67">
        <v>5856</v>
      </c>
      <c r="J2091" s="68"/>
      <c r="K2091" s="66">
        <v>3081</v>
      </c>
      <c r="L2091" s="68" t="s">
        <v>153</v>
      </c>
    </row>
    <row r="2092" spans="1:12">
      <c r="A2092" s="63">
        <v>1600</v>
      </c>
      <c r="B2092" s="63" t="s">
        <v>6013</v>
      </c>
      <c r="C2092" s="64" t="s">
        <v>8104</v>
      </c>
      <c r="D2092" s="65">
        <v>43036</v>
      </c>
      <c r="E2092" s="66">
        <v>2</v>
      </c>
      <c r="F2092" s="66">
        <v>21</v>
      </c>
      <c r="G2092" s="66" t="str">
        <f>_xlfn.XLOOKUP(E2092,Kustannuspaikat!$A$3:$A$8,Kustannuspaikat!$B$3:$B$8,"Tarkista KP-numero")</f>
        <v>Konsultointi</v>
      </c>
      <c r="H2092" s="66" t="str">
        <f>_xlfn.XLOOKUP(F2092,Kustannuspaikat!$C$3:$C$13,Kustannuspaikat!$D$3:$D$13,"Tarkista KP-numero")</f>
        <v>Helsinki</v>
      </c>
      <c r="I2092" s="67">
        <v>8230.1200000000008</v>
      </c>
      <c r="J2092" s="68"/>
      <c r="K2092" s="66">
        <v>2792</v>
      </c>
      <c r="L2092" s="68" t="s">
        <v>165</v>
      </c>
    </row>
    <row r="2093" spans="1:12">
      <c r="A2093" s="63">
        <v>1600</v>
      </c>
      <c r="B2093" s="63" t="s">
        <v>6013</v>
      </c>
      <c r="C2093" s="64" t="s">
        <v>8105</v>
      </c>
      <c r="D2093" s="65">
        <v>43037</v>
      </c>
      <c r="E2093" s="66">
        <v>6</v>
      </c>
      <c r="F2093" s="66">
        <v>61</v>
      </c>
      <c r="G2093" s="66" t="str">
        <f>_xlfn.XLOOKUP(E2093,Kustannuspaikat!$A$3:$A$8,Kustannuspaikat!$B$3:$B$8,"Tarkista KP-numero")</f>
        <v>Muut palvelut</v>
      </c>
      <c r="H2093" s="66" t="str">
        <f>_xlfn.XLOOKUP(F2093,Kustannuspaikat!$C$3:$C$13,Kustannuspaikat!$D$3:$D$13,"Tarkista KP-numero")</f>
        <v>Helsinki</v>
      </c>
      <c r="I2093" s="67">
        <v>1293.2</v>
      </c>
      <c r="J2093" s="68"/>
      <c r="K2093" s="66">
        <v>93</v>
      </c>
      <c r="L2093" s="68" t="s">
        <v>282</v>
      </c>
    </row>
    <row r="2094" spans="1:12">
      <c r="A2094" s="63">
        <v>1600</v>
      </c>
      <c r="B2094" s="63" t="s">
        <v>6013</v>
      </c>
      <c r="C2094" s="64" t="s">
        <v>8106</v>
      </c>
      <c r="D2094" s="65">
        <v>43037</v>
      </c>
      <c r="E2094" s="66">
        <v>6</v>
      </c>
      <c r="F2094" s="66">
        <v>62</v>
      </c>
      <c r="G2094" s="66" t="str">
        <f>_xlfn.XLOOKUP(E2094,Kustannuspaikat!$A$3:$A$8,Kustannuspaikat!$B$3:$B$8,"Tarkista KP-numero")</f>
        <v>Muut palvelut</v>
      </c>
      <c r="H2094" s="66" t="str">
        <f>_xlfn.XLOOKUP(F2094,Kustannuspaikat!$C$3:$C$13,Kustannuspaikat!$D$3:$D$13,"Tarkista KP-numero")</f>
        <v>Tampere</v>
      </c>
      <c r="I2094" s="67">
        <v>2031.3</v>
      </c>
      <c r="J2094" s="68"/>
      <c r="K2094" s="66">
        <v>93</v>
      </c>
      <c r="L2094" s="68" t="s">
        <v>282</v>
      </c>
    </row>
    <row r="2095" spans="1:12">
      <c r="A2095" s="63">
        <v>1600</v>
      </c>
      <c r="B2095" s="63" t="s">
        <v>6013</v>
      </c>
      <c r="C2095" s="64" t="s">
        <v>8107</v>
      </c>
      <c r="D2095" s="65">
        <v>43037</v>
      </c>
      <c r="E2095" s="66">
        <v>1</v>
      </c>
      <c r="F2095" s="66">
        <v>12</v>
      </c>
      <c r="G2095" s="66" t="str">
        <f>_xlfn.XLOOKUP(E2095,Kustannuspaikat!$A$3:$A$8,Kustannuspaikat!$B$3:$B$8,"Tarkista KP-numero")</f>
        <v>Kirjanpito</v>
      </c>
      <c r="H2095" s="66" t="str">
        <f>_xlfn.XLOOKUP(F2095,Kustannuspaikat!$C$3:$C$13,Kustannuspaikat!$D$3:$D$13,"Tarkista KP-numero")</f>
        <v>Tampere</v>
      </c>
      <c r="I2095" s="67">
        <v>488</v>
      </c>
      <c r="J2095" s="68"/>
      <c r="K2095" s="66">
        <v>313</v>
      </c>
      <c r="L2095" s="68" t="s">
        <v>246</v>
      </c>
    </row>
    <row r="2096" spans="1:12">
      <c r="A2096" s="63">
        <v>1600</v>
      </c>
      <c r="B2096" s="63" t="s">
        <v>6013</v>
      </c>
      <c r="C2096" s="64" t="s">
        <v>8108</v>
      </c>
      <c r="D2096" s="65">
        <v>43037</v>
      </c>
      <c r="E2096" s="66">
        <v>1</v>
      </c>
      <c r="F2096" s="66">
        <v>12</v>
      </c>
      <c r="G2096" s="66" t="str">
        <f>_xlfn.XLOOKUP(E2096,Kustannuspaikat!$A$3:$A$8,Kustannuspaikat!$B$3:$B$8,"Tarkista KP-numero")</f>
        <v>Kirjanpito</v>
      </c>
      <c r="H2096" s="66" t="str">
        <f>_xlfn.XLOOKUP(F2096,Kustannuspaikat!$C$3:$C$13,Kustannuspaikat!$D$3:$D$13,"Tarkista KP-numero")</f>
        <v>Tampere</v>
      </c>
      <c r="I2096" s="67">
        <v>1695.8</v>
      </c>
      <c r="J2096" s="68"/>
      <c r="K2096" s="66">
        <v>469</v>
      </c>
      <c r="L2096" s="68" t="s">
        <v>238</v>
      </c>
    </row>
    <row r="2097" spans="1:12">
      <c r="A2097" s="63">
        <v>1600</v>
      </c>
      <c r="B2097" s="63" t="s">
        <v>6013</v>
      </c>
      <c r="C2097" s="64" t="s">
        <v>8109</v>
      </c>
      <c r="D2097" s="65">
        <v>43037</v>
      </c>
      <c r="E2097" s="66">
        <v>1</v>
      </c>
      <c r="F2097" s="66">
        <v>12</v>
      </c>
      <c r="G2097" s="66" t="str">
        <f>_xlfn.XLOOKUP(E2097,Kustannuspaikat!$A$3:$A$8,Kustannuspaikat!$B$3:$B$8,"Tarkista KP-numero")</f>
        <v>Kirjanpito</v>
      </c>
      <c r="H2097" s="66" t="str">
        <f>_xlfn.XLOOKUP(F2097,Kustannuspaikat!$C$3:$C$13,Kustannuspaikat!$D$3:$D$13,"Tarkista KP-numero")</f>
        <v>Tampere</v>
      </c>
      <c r="I2097" s="67">
        <v>488</v>
      </c>
      <c r="J2097" s="68"/>
      <c r="K2097" s="66">
        <v>503</v>
      </c>
      <c r="L2097" s="68" t="s">
        <v>235</v>
      </c>
    </row>
    <row r="2098" spans="1:12">
      <c r="A2098" s="63">
        <v>1600</v>
      </c>
      <c r="B2098" s="63" t="s">
        <v>6013</v>
      </c>
      <c r="C2098" s="64" t="s">
        <v>8110</v>
      </c>
      <c r="D2098" s="65">
        <v>43037</v>
      </c>
      <c r="E2098" s="66">
        <v>1</v>
      </c>
      <c r="F2098" s="66">
        <v>12</v>
      </c>
      <c r="G2098" s="66" t="str">
        <f>_xlfn.XLOOKUP(E2098,Kustannuspaikat!$A$3:$A$8,Kustannuspaikat!$B$3:$B$8,"Tarkista KP-numero")</f>
        <v>Kirjanpito</v>
      </c>
      <c r="H2098" s="66" t="str">
        <f>_xlfn.XLOOKUP(F2098,Kustannuspaikat!$C$3:$C$13,Kustannuspaikat!$D$3:$D$13,"Tarkista KP-numero")</f>
        <v>Tampere</v>
      </c>
      <c r="I2098" s="67">
        <v>488</v>
      </c>
      <c r="J2098" s="68"/>
      <c r="K2098" s="66">
        <v>682</v>
      </c>
      <c r="L2098" s="68" t="s">
        <v>222</v>
      </c>
    </row>
    <row r="2099" spans="1:12">
      <c r="A2099" s="63">
        <v>1600</v>
      </c>
      <c r="B2099" s="63" t="s">
        <v>6013</v>
      </c>
      <c r="C2099" s="64" t="s">
        <v>8111</v>
      </c>
      <c r="D2099" s="65">
        <v>43037</v>
      </c>
      <c r="E2099" s="66">
        <v>1</v>
      </c>
      <c r="F2099" s="66">
        <v>12</v>
      </c>
      <c r="G2099" s="66" t="str">
        <f>_xlfn.XLOOKUP(E2099,Kustannuspaikat!$A$3:$A$8,Kustannuspaikat!$B$3:$B$8,"Tarkista KP-numero")</f>
        <v>Kirjanpito</v>
      </c>
      <c r="H2099" s="66" t="str">
        <f>_xlfn.XLOOKUP(F2099,Kustannuspaikat!$C$3:$C$13,Kustannuspaikat!$D$3:$D$13,"Tarkista KP-numero")</f>
        <v>Tampere</v>
      </c>
      <c r="I2099" s="67">
        <v>488</v>
      </c>
      <c r="J2099" s="68"/>
      <c r="K2099" s="66">
        <v>971</v>
      </c>
      <c r="L2099" s="68" t="s">
        <v>207</v>
      </c>
    </row>
    <row r="2100" spans="1:12">
      <c r="A2100" s="63">
        <v>1600</v>
      </c>
      <c r="B2100" s="63" t="s">
        <v>6013</v>
      </c>
      <c r="C2100" s="64" t="s">
        <v>8112</v>
      </c>
      <c r="D2100" s="65">
        <v>43037</v>
      </c>
      <c r="E2100" s="66">
        <v>1</v>
      </c>
      <c r="F2100" s="66">
        <v>12</v>
      </c>
      <c r="G2100" s="66" t="str">
        <f>_xlfn.XLOOKUP(E2100,Kustannuspaikat!$A$3:$A$8,Kustannuspaikat!$B$3:$B$8,"Tarkista KP-numero")</f>
        <v>Kirjanpito</v>
      </c>
      <c r="H2100" s="66" t="str">
        <f>_xlfn.XLOOKUP(F2100,Kustannuspaikat!$C$3:$C$13,Kustannuspaikat!$D$3:$D$13,"Tarkista KP-numero")</f>
        <v>Tampere</v>
      </c>
      <c r="I2100" s="67">
        <v>1256.5999999999999</v>
      </c>
      <c r="J2100" s="68"/>
      <c r="K2100" s="66">
        <v>971</v>
      </c>
      <c r="L2100" s="68" t="s">
        <v>207</v>
      </c>
    </row>
    <row r="2101" spans="1:12">
      <c r="A2101" s="63">
        <v>1600</v>
      </c>
      <c r="B2101" s="63" t="s">
        <v>6013</v>
      </c>
      <c r="C2101" s="64" t="s">
        <v>8113</v>
      </c>
      <c r="D2101" s="65">
        <v>43037</v>
      </c>
      <c r="E2101" s="66">
        <v>1</v>
      </c>
      <c r="F2101" s="66">
        <v>12</v>
      </c>
      <c r="G2101" s="66" t="str">
        <f>_xlfn.XLOOKUP(E2101,Kustannuspaikat!$A$3:$A$8,Kustannuspaikat!$B$3:$B$8,"Tarkista KP-numero")</f>
        <v>Kirjanpito</v>
      </c>
      <c r="H2101" s="66" t="str">
        <f>_xlfn.XLOOKUP(F2101,Kustannuspaikat!$C$3:$C$13,Kustannuspaikat!$D$3:$D$13,"Tarkista KP-numero")</f>
        <v>Tampere</v>
      </c>
      <c r="I2101" s="67">
        <v>1949.56</v>
      </c>
      <c r="J2101" s="68"/>
      <c r="K2101" s="66">
        <v>978</v>
      </c>
      <c r="L2101" s="68" t="s">
        <v>206</v>
      </c>
    </row>
    <row r="2102" spans="1:12">
      <c r="A2102" s="63">
        <v>1600</v>
      </c>
      <c r="B2102" s="63" t="s">
        <v>6013</v>
      </c>
      <c r="C2102" s="64" t="s">
        <v>8114</v>
      </c>
      <c r="D2102" s="65">
        <v>43037</v>
      </c>
      <c r="E2102" s="66">
        <v>6</v>
      </c>
      <c r="F2102" s="66">
        <v>62</v>
      </c>
      <c r="G2102" s="66" t="str">
        <f>_xlfn.XLOOKUP(E2102,Kustannuspaikat!$A$3:$A$8,Kustannuspaikat!$B$3:$B$8,"Tarkista KP-numero")</f>
        <v>Muut palvelut</v>
      </c>
      <c r="H2102" s="66" t="str">
        <f>_xlfn.XLOOKUP(F2102,Kustannuspaikat!$C$3:$C$13,Kustannuspaikat!$D$3:$D$13,"Tarkista KP-numero")</f>
        <v>Tampere</v>
      </c>
      <c r="I2102" s="67">
        <v>1195.5999999999999</v>
      </c>
      <c r="J2102" s="68"/>
      <c r="K2102" s="66">
        <v>1008</v>
      </c>
      <c r="L2102" s="68" t="s">
        <v>204</v>
      </c>
    </row>
    <row r="2103" spans="1:12">
      <c r="A2103" s="63">
        <v>1600</v>
      </c>
      <c r="B2103" s="63" t="s">
        <v>6013</v>
      </c>
      <c r="C2103" s="64" t="s">
        <v>8115</v>
      </c>
      <c r="D2103" s="65">
        <v>43037</v>
      </c>
      <c r="E2103" s="66">
        <v>3</v>
      </c>
      <c r="F2103" s="68"/>
      <c r="G2103" s="66" t="str">
        <f>_xlfn.XLOOKUP(E2103,Kustannuspaikat!$A$3:$A$8,Kustannuspaikat!$B$3:$B$8,"Tarkista KP-numero")</f>
        <v>Seminaarit</v>
      </c>
      <c r="H2103" s="66" t="str">
        <f>_xlfn.XLOOKUP(F2103,Kustannuspaikat!$C$3:$C$13,Kustannuspaikat!$D$3:$D$13,"Tarkista KP-numero")</f>
        <v>Tarkista KP-numero</v>
      </c>
      <c r="I2103" s="67">
        <v>219.6</v>
      </c>
      <c r="J2103" s="68"/>
      <c r="K2103" s="66">
        <v>2284</v>
      </c>
      <c r="L2103" s="68" t="s">
        <v>178</v>
      </c>
    </row>
    <row r="2104" spans="1:12">
      <c r="A2104" s="63">
        <v>1600</v>
      </c>
      <c r="B2104" s="63" t="s">
        <v>6013</v>
      </c>
      <c r="C2104" s="64" t="s">
        <v>8116</v>
      </c>
      <c r="D2104" s="65">
        <v>43037</v>
      </c>
      <c r="E2104" s="66">
        <v>1</v>
      </c>
      <c r="F2104" s="66">
        <v>12</v>
      </c>
      <c r="G2104" s="66" t="str">
        <f>_xlfn.XLOOKUP(E2104,Kustannuspaikat!$A$3:$A$8,Kustannuspaikat!$B$3:$B$8,"Tarkista KP-numero")</f>
        <v>Kirjanpito</v>
      </c>
      <c r="H2104" s="66" t="str">
        <f>_xlfn.XLOOKUP(F2104,Kustannuspaikat!$C$3:$C$13,Kustannuspaikat!$D$3:$D$13,"Tarkista KP-numero")</f>
        <v>Tampere</v>
      </c>
      <c r="I2104" s="67">
        <v>2928</v>
      </c>
      <c r="J2104" s="68"/>
      <c r="K2104" s="66">
        <v>2497</v>
      </c>
      <c r="L2104" s="68" t="s">
        <v>172</v>
      </c>
    </row>
    <row r="2105" spans="1:12">
      <c r="A2105" s="63">
        <v>1600</v>
      </c>
      <c r="B2105" s="63" t="s">
        <v>6013</v>
      </c>
      <c r="C2105" s="64" t="s">
        <v>8117</v>
      </c>
      <c r="D2105" s="65">
        <v>43037</v>
      </c>
      <c r="E2105" s="66">
        <v>6</v>
      </c>
      <c r="F2105" s="66">
        <v>62</v>
      </c>
      <c r="G2105" s="66" t="str">
        <f>_xlfn.XLOOKUP(E2105,Kustannuspaikat!$A$3:$A$8,Kustannuspaikat!$B$3:$B$8,"Tarkista KP-numero")</f>
        <v>Muut palvelut</v>
      </c>
      <c r="H2105" s="66" t="str">
        <f>_xlfn.XLOOKUP(F2105,Kustannuspaikat!$C$3:$C$13,Kustannuspaikat!$D$3:$D$13,"Tarkista KP-numero")</f>
        <v>Tampere</v>
      </c>
      <c r="I2105" s="67">
        <v>507.83</v>
      </c>
      <c r="J2105" s="68"/>
      <c r="K2105" s="66">
        <v>2748</v>
      </c>
      <c r="L2105" s="68" t="s">
        <v>166</v>
      </c>
    </row>
    <row r="2106" spans="1:12">
      <c r="A2106" s="63">
        <v>1600</v>
      </c>
      <c r="B2106" s="63" t="s">
        <v>6013</v>
      </c>
      <c r="C2106" s="64" t="s">
        <v>8118</v>
      </c>
      <c r="D2106" s="65">
        <v>43037</v>
      </c>
      <c r="E2106" s="66">
        <v>1</v>
      </c>
      <c r="F2106" s="66">
        <v>12</v>
      </c>
      <c r="G2106" s="66" t="str">
        <f>_xlfn.XLOOKUP(E2106,Kustannuspaikat!$A$3:$A$8,Kustannuspaikat!$B$3:$B$8,"Tarkista KP-numero")</f>
        <v>Kirjanpito</v>
      </c>
      <c r="H2106" s="66" t="str">
        <f>_xlfn.XLOOKUP(F2106,Kustannuspaikat!$C$3:$C$13,Kustannuspaikat!$D$3:$D$13,"Tarkista KP-numero")</f>
        <v>Tampere</v>
      </c>
      <c r="I2106" s="67">
        <v>4139.46</v>
      </c>
      <c r="J2106" s="68"/>
      <c r="K2106" s="66">
        <v>1126</v>
      </c>
      <c r="L2106" s="68" t="s">
        <v>201</v>
      </c>
    </row>
    <row r="2107" spans="1:12">
      <c r="A2107" s="63">
        <v>1600</v>
      </c>
      <c r="B2107" s="63" t="s">
        <v>6013</v>
      </c>
      <c r="C2107" s="64" t="s">
        <v>8119</v>
      </c>
      <c r="D2107" s="65">
        <v>43037</v>
      </c>
      <c r="E2107" s="66">
        <v>2</v>
      </c>
      <c r="F2107" s="66">
        <v>21</v>
      </c>
      <c r="G2107" s="66" t="str">
        <f>_xlfn.XLOOKUP(E2107,Kustannuspaikat!$A$3:$A$8,Kustannuspaikat!$B$3:$B$8,"Tarkista KP-numero")</f>
        <v>Konsultointi</v>
      </c>
      <c r="H2107" s="66" t="str">
        <f>_xlfn.XLOOKUP(F2107,Kustannuspaikat!$C$3:$C$13,Kustannuspaikat!$D$3:$D$13,"Tarkista KP-numero")</f>
        <v>Helsinki</v>
      </c>
      <c r="I2107" s="67">
        <v>2822.76</v>
      </c>
      <c r="J2107" s="68"/>
      <c r="K2107" s="66">
        <v>1126</v>
      </c>
      <c r="L2107" s="68" t="s">
        <v>201</v>
      </c>
    </row>
    <row r="2108" spans="1:12">
      <c r="A2108" s="63">
        <v>1600</v>
      </c>
      <c r="B2108" s="63" t="s">
        <v>6013</v>
      </c>
      <c r="C2108" s="64" t="s">
        <v>8120</v>
      </c>
      <c r="D2108" s="65">
        <v>43037</v>
      </c>
      <c r="E2108" s="66">
        <v>1</v>
      </c>
      <c r="F2108" s="66">
        <v>12</v>
      </c>
      <c r="G2108" s="66" t="str">
        <f>_xlfn.XLOOKUP(E2108,Kustannuspaikat!$A$3:$A$8,Kustannuspaikat!$B$3:$B$8,"Tarkista KP-numero")</f>
        <v>Kirjanpito</v>
      </c>
      <c r="H2108" s="66" t="str">
        <f>_xlfn.XLOOKUP(F2108,Kustannuspaikat!$C$3:$C$13,Kustannuspaikat!$D$3:$D$13,"Tarkista KP-numero")</f>
        <v>Tampere</v>
      </c>
      <c r="I2108" s="67">
        <v>1256.5999999999999</v>
      </c>
      <c r="J2108" s="68"/>
      <c r="K2108" s="66">
        <v>1511</v>
      </c>
      <c r="L2108" s="68" t="s">
        <v>194</v>
      </c>
    </row>
    <row r="2109" spans="1:12">
      <c r="A2109" s="63">
        <v>1600</v>
      </c>
      <c r="B2109" s="63" t="s">
        <v>6013</v>
      </c>
      <c r="C2109" s="64" t="s">
        <v>8121</v>
      </c>
      <c r="D2109" s="65">
        <v>43037</v>
      </c>
      <c r="E2109" s="66">
        <v>1</v>
      </c>
      <c r="F2109" s="66">
        <v>12</v>
      </c>
      <c r="G2109" s="66" t="str">
        <f>_xlfn.XLOOKUP(E2109,Kustannuspaikat!$A$3:$A$8,Kustannuspaikat!$B$3:$B$8,"Tarkista KP-numero")</f>
        <v>Kirjanpito</v>
      </c>
      <c r="H2109" s="66" t="str">
        <f>_xlfn.XLOOKUP(F2109,Kustannuspaikat!$C$3:$C$13,Kustannuspaikat!$D$3:$D$13,"Tarkista KP-numero")</f>
        <v>Tampere</v>
      </c>
      <c r="I2109" s="67">
        <v>1005.28</v>
      </c>
      <c r="J2109" s="68"/>
      <c r="K2109" s="66">
        <v>1511</v>
      </c>
      <c r="L2109" s="68" t="s">
        <v>194</v>
      </c>
    </row>
    <row r="2110" spans="1:12">
      <c r="A2110" s="63">
        <v>1600</v>
      </c>
      <c r="B2110" s="63" t="s">
        <v>6013</v>
      </c>
      <c r="C2110" s="64" t="s">
        <v>8122</v>
      </c>
      <c r="D2110" s="65">
        <v>43037</v>
      </c>
      <c r="E2110" s="66">
        <v>6</v>
      </c>
      <c r="F2110" s="66">
        <v>62</v>
      </c>
      <c r="G2110" s="66" t="str">
        <f>_xlfn.XLOOKUP(E2110,Kustannuspaikat!$A$3:$A$8,Kustannuspaikat!$B$3:$B$8,"Tarkista KP-numero")</f>
        <v>Muut palvelut</v>
      </c>
      <c r="H2110" s="66" t="str">
        <f>_xlfn.XLOOKUP(F2110,Kustannuspaikat!$C$3:$C$13,Kustannuspaikat!$D$3:$D$13,"Tarkista KP-numero")</f>
        <v>Tampere</v>
      </c>
      <c r="I2110" s="67">
        <v>507.83</v>
      </c>
      <c r="J2110" s="68"/>
      <c r="K2110" s="66">
        <v>1511</v>
      </c>
      <c r="L2110" s="68" t="s">
        <v>194</v>
      </c>
    </row>
    <row r="2111" spans="1:12">
      <c r="A2111" s="63">
        <v>1600</v>
      </c>
      <c r="B2111" s="63" t="s">
        <v>6013</v>
      </c>
      <c r="C2111" s="64" t="s">
        <v>8123</v>
      </c>
      <c r="D2111" s="65">
        <v>43037</v>
      </c>
      <c r="E2111" s="66">
        <v>3</v>
      </c>
      <c r="F2111" s="68"/>
      <c r="G2111" s="66" t="str">
        <f>_xlfn.XLOOKUP(E2111,Kustannuspaikat!$A$3:$A$8,Kustannuspaikat!$B$3:$B$8,"Tarkista KP-numero")</f>
        <v>Seminaarit</v>
      </c>
      <c r="H2111" s="66" t="str">
        <f>_xlfn.XLOOKUP(F2111,Kustannuspaikat!$C$3:$C$13,Kustannuspaikat!$D$3:$D$13,"Tarkista KP-numero")</f>
        <v>Tarkista KP-numero</v>
      </c>
      <c r="I2111" s="67">
        <v>231.8</v>
      </c>
      <c r="J2111" s="68"/>
      <c r="K2111" s="66">
        <v>283</v>
      </c>
      <c r="L2111" s="68" t="s">
        <v>250</v>
      </c>
    </row>
    <row r="2112" spans="1:12">
      <c r="A2112" s="63">
        <v>1600</v>
      </c>
      <c r="B2112" s="63" t="s">
        <v>6013</v>
      </c>
      <c r="C2112" s="64" t="s">
        <v>8124</v>
      </c>
      <c r="D2112" s="65">
        <v>43037</v>
      </c>
      <c r="E2112" s="66">
        <v>3</v>
      </c>
      <c r="F2112" s="68"/>
      <c r="G2112" s="66" t="str">
        <f>_xlfn.XLOOKUP(E2112,Kustannuspaikat!$A$3:$A$8,Kustannuspaikat!$B$3:$B$8,"Tarkista KP-numero")</f>
        <v>Seminaarit</v>
      </c>
      <c r="H2112" s="66" t="str">
        <f>_xlfn.XLOOKUP(F2112,Kustannuspaikat!$C$3:$C$13,Kustannuspaikat!$D$3:$D$13,"Tarkista KP-numero")</f>
        <v>Tarkista KP-numero</v>
      </c>
      <c r="I2112" s="67">
        <v>219.6</v>
      </c>
      <c r="J2112" s="68"/>
      <c r="K2112" s="66">
        <v>100</v>
      </c>
      <c r="L2112" s="68" t="s">
        <v>280</v>
      </c>
    </row>
    <row r="2113" spans="1:12">
      <c r="A2113" s="63">
        <v>1600</v>
      </c>
      <c r="B2113" s="63" t="s">
        <v>6013</v>
      </c>
      <c r="C2113" s="64" t="s">
        <v>8125</v>
      </c>
      <c r="D2113" s="65">
        <v>43037</v>
      </c>
      <c r="E2113" s="66">
        <v>1</v>
      </c>
      <c r="F2113" s="66">
        <v>12</v>
      </c>
      <c r="G2113" s="66" t="str">
        <f>_xlfn.XLOOKUP(E2113,Kustannuspaikat!$A$3:$A$8,Kustannuspaikat!$B$3:$B$8,"Tarkista KP-numero")</f>
        <v>Kirjanpito</v>
      </c>
      <c r="H2113" s="66" t="str">
        <f>_xlfn.XLOOKUP(F2113,Kustannuspaikat!$C$3:$C$13,Kustannuspaikat!$D$3:$D$13,"Tarkista KP-numero")</f>
        <v>Tampere</v>
      </c>
      <c r="I2113" s="67">
        <v>1256.5999999999999</v>
      </c>
      <c r="J2113" s="68"/>
      <c r="K2113" s="66">
        <v>515</v>
      </c>
      <c r="L2113" s="68" t="s">
        <v>234</v>
      </c>
    </row>
    <row r="2114" spans="1:12">
      <c r="A2114" s="63">
        <v>1600</v>
      </c>
      <c r="B2114" s="63" t="s">
        <v>6013</v>
      </c>
      <c r="C2114" s="64" t="s">
        <v>8126</v>
      </c>
      <c r="D2114" s="65">
        <v>43037</v>
      </c>
      <c r="E2114" s="66">
        <v>1</v>
      </c>
      <c r="F2114" s="66">
        <v>12</v>
      </c>
      <c r="G2114" s="66" t="str">
        <f>_xlfn.XLOOKUP(E2114,Kustannuspaikat!$A$3:$A$8,Kustannuspaikat!$B$3:$B$8,"Tarkista KP-numero")</f>
        <v>Kirjanpito</v>
      </c>
      <c r="H2114" s="66" t="str">
        <f>_xlfn.XLOOKUP(F2114,Kustannuspaikat!$C$3:$C$13,Kustannuspaikat!$D$3:$D$13,"Tarkista KP-numero")</f>
        <v>Tampere</v>
      </c>
      <c r="I2114" s="67">
        <v>1281</v>
      </c>
      <c r="J2114" s="68"/>
      <c r="K2114" s="66">
        <v>515</v>
      </c>
      <c r="L2114" s="68" t="s">
        <v>234</v>
      </c>
    </row>
    <row r="2115" spans="1:12">
      <c r="A2115" s="63">
        <v>1600</v>
      </c>
      <c r="B2115" s="63" t="s">
        <v>6013</v>
      </c>
      <c r="C2115" s="64" t="s">
        <v>8127</v>
      </c>
      <c r="D2115" s="65">
        <v>43037</v>
      </c>
      <c r="E2115" s="66">
        <v>1</v>
      </c>
      <c r="F2115" s="66">
        <v>12</v>
      </c>
      <c r="G2115" s="66" t="str">
        <f>_xlfn.XLOOKUP(E2115,Kustannuspaikat!$A$3:$A$8,Kustannuspaikat!$B$3:$B$8,"Tarkista KP-numero")</f>
        <v>Kirjanpito</v>
      </c>
      <c r="H2115" s="66" t="str">
        <f>_xlfn.XLOOKUP(F2115,Kustannuspaikat!$C$3:$C$13,Kustannuspaikat!$D$3:$D$13,"Tarkista KP-numero")</f>
        <v>Tampere</v>
      </c>
      <c r="I2115" s="67">
        <v>854</v>
      </c>
      <c r="J2115" s="68"/>
      <c r="K2115" s="66">
        <v>515</v>
      </c>
      <c r="L2115" s="68" t="s">
        <v>234</v>
      </c>
    </row>
    <row r="2116" spans="1:12">
      <c r="A2116" s="63">
        <v>1600</v>
      </c>
      <c r="B2116" s="63" t="s">
        <v>6013</v>
      </c>
      <c r="C2116" s="64" t="s">
        <v>8128</v>
      </c>
      <c r="D2116" s="65">
        <v>43037</v>
      </c>
      <c r="E2116" s="66">
        <v>1</v>
      </c>
      <c r="F2116" s="66">
        <v>12</v>
      </c>
      <c r="G2116" s="66" t="str">
        <f>_xlfn.XLOOKUP(E2116,Kustannuspaikat!$A$3:$A$8,Kustannuspaikat!$B$3:$B$8,"Tarkista KP-numero")</f>
        <v>Kirjanpito</v>
      </c>
      <c r="H2116" s="66" t="str">
        <f>_xlfn.XLOOKUP(F2116,Kustannuspaikat!$C$3:$C$13,Kustannuspaikat!$D$3:$D$13,"Tarkista KP-numero")</f>
        <v>Tampere</v>
      </c>
      <c r="I2116" s="67">
        <v>879.62</v>
      </c>
      <c r="J2116" s="68"/>
      <c r="K2116" s="66">
        <v>133</v>
      </c>
      <c r="L2116" s="68" t="s">
        <v>269</v>
      </c>
    </row>
    <row r="2117" spans="1:12">
      <c r="A2117" s="63">
        <v>1600</v>
      </c>
      <c r="B2117" s="63" t="s">
        <v>6013</v>
      </c>
      <c r="C2117" s="64" t="s">
        <v>8129</v>
      </c>
      <c r="D2117" s="65">
        <v>43037</v>
      </c>
      <c r="E2117" s="66">
        <v>6</v>
      </c>
      <c r="F2117" s="66">
        <v>62</v>
      </c>
      <c r="G2117" s="66" t="str">
        <f>_xlfn.XLOOKUP(E2117,Kustannuspaikat!$A$3:$A$8,Kustannuspaikat!$B$3:$B$8,"Tarkista KP-numero")</f>
        <v>Muut palvelut</v>
      </c>
      <c r="H2117" s="66" t="str">
        <f>_xlfn.XLOOKUP(F2117,Kustannuspaikat!$C$3:$C$13,Kustannuspaikat!$D$3:$D$13,"Tarkista KP-numero")</f>
        <v>Tampere</v>
      </c>
      <c r="I2117" s="67">
        <v>585.6</v>
      </c>
      <c r="J2117" s="68"/>
      <c r="K2117" s="66">
        <v>2803</v>
      </c>
      <c r="L2117" s="68" t="s">
        <v>163</v>
      </c>
    </row>
    <row r="2118" spans="1:12">
      <c r="A2118" s="63">
        <v>1600</v>
      </c>
      <c r="B2118" s="63" t="s">
        <v>6013</v>
      </c>
      <c r="C2118" s="64" t="s">
        <v>8130</v>
      </c>
      <c r="D2118" s="65">
        <v>43037</v>
      </c>
      <c r="E2118" s="66">
        <v>1</v>
      </c>
      <c r="F2118" s="66">
        <v>12</v>
      </c>
      <c r="G2118" s="66" t="str">
        <f>_xlfn.XLOOKUP(E2118,Kustannuspaikat!$A$3:$A$8,Kustannuspaikat!$B$3:$B$8,"Tarkista KP-numero")</f>
        <v>Kirjanpito</v>
      </c>
      <c r="H2118" s="66" t="str">
        <f>_xlfn.XLOOKUP(F2118,Kustannuspaikat!$C$3:$C$13,Kustannuspaikat!$D$3:$D$13,"Tarkista KP-numero")</f>
        <v>Tampere</v>
      </c>
      <c r="I2118" s="67">
        <v>1622.6</v>
      </c>
      <c r="J2118" s="68"/>
      <c r="K2118" s="66">
        <v>2628</v>
      </c>
      <c r="L2118" s="68" t="s">
        <v>167</v>
      </c>
    </row>
    <row r="2119" spans="1:12">
      <c r="A2119" s="63">
        <v>1600</v>
      </c>
      <c r="B2119" s="63" t="s">
        <v>6013</v>
      </c>
      <c r="C2119" s="64" t="s">
        <v>8131</v>
      </c>
      <c r="D2119" s="65">
        <v>43037</v>
      </c>
      <c r="E2119" s="66">
        <v>1</v>
      </c>
      <c r="F2119" s="66">
        <v>12</v>
      </c>
      <c r="G2119" s="66" t="str">
        <f>_xlfn.XLOOKUP(E2119,Kustannuspaikat!$A$3:$A$8,Kustannuspaikat!$B$3:$B$8,"Tarkista KP-numero")</f>
        <v>Kirjanpito</v>
      </c>
      <c r="H2119" s="66" t="str">
        <f>_xlfn.XLOOKUP(F2119,Kustannuspaikat!$C$3:$C$13,Kustannuspaikat!$D$3:$D$13,"Tarkista KP-numero")</f>
        <v>Tampere</v>
      </c>
      <c r="I2119" s="67">
        <v>732</v>
      </c>
      <c r="J2119" s="68"/>
      <c r="K2119" s="66">
        <v>2628</v>
      </c>
      <c r="L2119" s="68" t="s">
        <v>167</v>
      </c>
    </row>
    <row r="2120" spans="1:12">
      <c r="A2120" s="63">
        <v>1600</v>
      </c>
      <c r="B2120" s="63" t="s">
        <v>6013</v>
      </c>
      <c r="C2120" s="64" t="s">
        <v>8132</v>
      </c>
      <c r="D2120" s="65">
        <v>43037</v>
      </c>
      <c r="E2120" s="66">
        <v>1</v>
      </c>
      <c r="F2120" s="66">
        <v>12</v>
      </c>
      <c r="G2120" s="66" t="str">
        <f>_xlfn.XLOOKUP(E2120,Kustannuspaikat!$A$3:$A$8,Kustannuspaikat!$B$3:$B$8,"Tarkista KP-numero")</f>
        <v>Kirjanpito</v>
      </c>
      <c r="H2120" s="66" t="str">
        <f>_xlfn.XLOOKUP(F2120,Kustannuspaikat!$C$3:$C$13,Kustannuspaikat!$D$3:$D$13,"Tarkista KP-numero")</f>
        <v>Tampere</v>
      </c>
      <c r="I2120" s="67">
        <v>976</v>
      </c>
      <c r="J2120" s="68"/>
      <c r="K2120" s="66">
        <v>2457</v>
      </c>
      <c r="L2120" s="68" t="s">
        <v>173</v>
      </c>
    </row>
    <row r="2121" spans="1:12">
      <c r="A2121" s="63">
        <v>1600</v>
      </c>
      <c r="B2121" s="63" t="s">
        <v>6013</v>
      </c>
      <c r="C2121" s="64" t="s">
        <v>8133</v>
      </c>
      <c r="D2121" s="65">
        <v>43037</v>
      </c>
      <c r="E2121" s="66">
        <v>1</v>
      </c>
      <c r="F2121" s="66">
        <v>12</v>
      </c>
      <c r="G2121" s="66" t="str">
        <f>_xlfn.XLOOKUP(E2121,Kustannuspaikat!$A$3:$A$8,Kustannuspaikat!$B$3:$B$8,"Tarkista KP-numero")</f>
        <v>Kirjanpito</v>
      </c>
      <c r="H2121" s="66" t="str">
        <f>_xlfn.XLOOKUP(F2121,Kustannuspaikat!$C$3:$C$13,Kustannuspaikat!$D$3:$D$13,"Tarkista KP-numero")</f>
        <v>Tampere</v>
      </c>
      <c r="I2121" s="67">
        <v>488</v>
      </c>
      <c r="J2121" s="68"/>
      <c r="K2121" s="66">
        <v>2457</v>
      </c>
      <c r="L2121" s="68" t="s">
        <v>173</v>
      </c>
    </row>
    <row r="2122" spans="1:12">
      <c r="A2122" s="63">
        <v>1600</v>
      </c>
      <c r="B2122" s="63" t="s">
        <v>6013</v>
      </c>
      <c r="C2122" s="64" t="s">
        <v>8134</v>
      </c>
      <c r="D2122" s="65">
        <v>43037</v>
      </c>
      <c r="E2122" s="66">
        <v>1</v>
      </c>
      <c r="F2122" s="66">
        <v>12</v>
      </c>
      <c r="G2122" s="66" t="str">
        <f>_xlfn.XLOOKUP(E2122,Kustannuspaikat!$A$3:$A$8,Kustannuspaikat!$B$3:$B$8,"Tarkista KP-numero")</f>
        <v>Kirjanpito</v>
      </c>
      <c r="H2122" s="66" t="str">
        <f>_xlfn.XLOOKUP(F2122,Kustannuspaikat!$C$3:$C$13,Kustannuspaikat!$D$3:$D$13,"Tarkista KP-numero")</f>
        <v>Tampere</v>
      </c>
      <c r="I2122" s="67">
        <v>3769.8</v>
      </c>
      <c r="J2122" s="68"/>
      <c r="K2122" s="66">
        <v>756</v>
      </c>
      <c r="L2122" s="68" t="s">
        <v>217</v>
      </c>
    </row>
    <row r="2123" spans="1:12">
      <c r="A2123" s="63">
        <v>1600</v>
      </c>
      <c r="B2123" s="63" t="s">
        <v>6013</v>
      </c>
      <c r="C2123" s="64" t="s">
        <v>8135</v>
      </c>
      <c r="D2123" s="65">
        <v>43037</v>
      </c>
      <c r="E2123" s="66">
        <v>6</v>
      </c>
      <c r="F2123" s="66">
        <v>62</v>
      </c>
      <c r="G2123" s="66" t="str">
        <f>_xlfn.XLOOKUP(E2123,Kustannuspaikat!$A$3:$A$8,Kustannuspaikat!$B$3:$B$8,"Tarkista KP-numero")</f>
        <v>Muut palvelut</v>
      </c>
      <c r="H2123" s="66" t="str">
        <f>_xlfn.XLOOKUP(F2123,Kustannuspaikat!$C$3:$C$13,Kustannuspaikat!$D$3:$D$13,"Tarkista KP-numero")</f>
        <v>Tampere</v>
      </c>
      <c r="I2123" s="67">
        <v>836.92</v>
      </c>
      <c r="J2123" s="68"/>
      <c r="K2123" s="66">
        <v>811</v>
      </c>
      <c r="L2123" s="68" t="s">
        <v>214</v>
      </c>
    </row>
    <row r="2124" spans="1:12">
      <c r="A2124" s="63">
        <v>1600</v>
      </c>
      <c r="B2124" s="63" t="s">
        <v>6013</v>
      </c>
      <c r="C2124" s="64" t="s">
        <v>8136</v>
      </c>
      <c r="D2124" s="65">
        <v>43037</v>
      </c>
      <c r="E2124" s="66">
        <v>1</v>
      </c>
      <c r="F2124" s="66">
        <v>12</v>
      </c>
      <c r="G2124" s="66" t="str">
        <f>_xlfn.XLOOKUP(E2124,Kustannuspaikat!$A$3:$A$8,Kustannuspaikat!$B$3:$B$8,"Tarkista KP-numero")</f>
        <v>Kirjanpito</v>
      </c>
      <c r="H2124" s="66" t="str">
        <f>_xlfn.XLOOKUP(F2124,Kustannuspaikat!$C$3:$C$13,Kustannuspaikat!$D$3:$D$13,"Tarkista KP-numero")</f>
        <v>Tampere</v>
      </c>
      <c r="I2124" s="67">
        <v>1187.06</v>
      </c>
      <c r="J2124" s="68"/>
      <c r="K2124" s="66">
        <v>811</v>
      </c>
      <c r="L2124" s="68" t="s">
        <v>214</v>
      </c>
    </row>
    <row r="2125" spans="1:12">
      <c r="A2125" s="63">
        <v>1600</v>
      </c>
      <c r="B2125" s="63" t="s">
        <v>6013</v>
      </c>
      <c r="C2125" s="64" t="s">
        <v>8137</v>
      </c>
      <c r="D2125" s="65">
        <v>43037</v>
      </c>
      <c r="E2125" s="66">
        <v>1</v>
      </c>
      <c r="F2125" s="66">
        <v>12</v>
      </c>
      <c r="G2125" s="66" t="str">
        <f>_xlfn.XLOOKUP(E2125,Kustannuspaikat!$A$3:$A$8,Kustannuspaikat!$B$3:$B$8,"Tarkista KP-numero")</f>
        <v>Kirjanpito</v>
      </c>
      <c r="H2125" s="66" t="str">
        <f>_xlfn.XLOOKUP(F2125,Kustannuspaikat!$C$3:$C$13,Kustannuspaikat!$D$3:$D$13,"Tarkista KP-numero")</f>
        <v>Tampere</v>
      </c>
      <c r="I2125" s="67">
        <v>879.62</v>
      </c>
      <c r="J2125" s="68"/>
      <c r="K2125" s="66">
        <v>811</v>
      </c>
      <c r="L2125" s="68" t="s">
        <v>214</v>
      </c>
    </row>
    <row r="2126" spans="1:12">
      <c r="A2126" s="63">
        <v>1600</v>
      </c>
      <c r="B2126" s="63" t="s">
        <v>6013</v>
      </c>
      <c r="C2126" s="64" t="s">
        <v>8138</v>
      </c>
      <c r="D2126" s="65">
        <v>43037</v>
      </c>
      <c r="E2126" s="66">
        <v>1</v>
      </c>
      <c r="F2126" s="66">
        <v>11</v>
      </c>
      <c r="G2126" s="66" t="str">
        <f>_xlfn.XLOOKUP(E2126,Kustannuspaikat!$A$3:$A$8,Kustannuspaikat!$B$3:$B$8,"Tarkista KP-numero")</f>
        <v>Kirjanpito</v>
      </c>
      <c r="H2126" s="66" t="str">
        <f>_xlfn.XLOOKUP(F2126,Kustannuspaikat!$C$3:$C$13,Kustannuspaikat!$D$3:$D$13,"Tarkista KP-numero")</f>
        <v>Helsinki</v>
      </c>
      <c r="I2126" s="67">
        <v>3708.8</v>
      </c>
      <c r="J2126" s="68"/>
      <c r="K2126" s="66">
        <v>2432</v>
      </c>
      <c r="L2126" s="68" t="s">
        <v>176</v>
      </c>
    </row>
    <row r="2127" spans="1:12">
      <c r="A2127" s="63">
        <v>1600</v>
      </c>
      <c r="B2127" s="63" t="s">
        <v>6013</v>
      </c>
      <c r="C2127" s="64" t="s">
        <v>8139</v>
      </c>
      <c r="D2127" s="65">
        <v>43037</v>
      </c>
      <c r="E2127" s="66">
        <v>1</v>
      </c>
      <c r="F2127" s="66">
        <v>12</v>
      </c>
      <c r="G2127" s="66" t="str">
        <f>_xlfn.XLOOKUP(E2127,Kustannuspaikat!$A$3:$A$8,Kustannuspaikat!$B$3:$B$8,"Tarkista KP-numero")</f>
        <v>Kirjanpito</v>
      </c>
      <c r="H2127" s="66" t="str">
        <f>_xlfn.XLOOKUP(F2127,Kustannuspaikat!$C$3:$C$13,Kustannuspaikat!$D$3:$D$13,"Tarkista KP-numero")</f>
        <v>Tampere</v>
      </c>
      <c r="I2127" s="67">
        <v>1135.82</v>
      </c>
      <c r="J2127" s="68"/>
      <c r="K2127" s="66">
        <v>611</v>
      </c>
      <c r="L2127" s="68" t="s">
        <v>227</v>
      </c>
    </row>
    <row r="2128" spans="1:12">
      <c r="A2128" s="63">
        <v>1600</v>
      </c>
      <c r="B2128" s="63" t="s">
        <v>6013</v>
      </c>
      <c r="C2128" s="64" t="s">
        <v>8140</v>
      </c>
      <c r="D2128" s="65">
        <v>43037</v>
      </c>
      <c r="E2128" s="66">
        <v>1</v>
      </c>
      <c r="F2128" s="66">
        <v>12</v>
      </c>
      <c r="G2128" s="66" t="str">
        <f>_xlfn.XLOOKUP(E2128,Kustannuspaikat!$A$3:$A$8,Kustannuspaikat!$B$3:$B$8,"Tarkista KP-numero")</f>
        <v>Kirjanpito</v>
      </c>
      <c r="H2128" s="66" t="str">
        <f>_xlfn.XLOOKUP(F2128,Kustannuspaikat!$C$3:$C$13,Kustannuspaikat!$D$3:$D$13,"Tarkista KP-numero")</f>
        <v>Tampere</v>
      </c>
      <c r="I2128" s="67">
        <v>879.62</v>
      </c>
      <c r="J2128" s="68"/>
      <c r="K2128" s="66">
        <v>611</v>
      </c>
      <c r="L2128" s="68" t="s">
        <v>227</v>
      </c>
    </row>
    <row r="2129" spans="1:12">
      <c r="A2129" s="63">
        <v>1600</v>
      </c>
      <c r="B2129" s="63" t="s">
        <v>6013</v>
      </c>
      <c r="C2129" s="64" t="s">
        <v>8141</v>
      </c>
      <c r="D2129" s="65">
        <v>43037</v>
      </c>
      <c r="E2129" s="66">
        <v>1</v>
      </c>
      <c r="F2129" s="66">
        <v>12</v>
      </c>
      <c r="G2129" s="66" t="str">
        <f>_xlfn.XLOOKUP(E2129,Kustannuspaikat!$A$3:$A$8,Kustannuspaikat!$B$3:$B$8,"Tarkista KP-numero")</f>
        <v>Kirjanpito</v>
      </c>
      <c r="H2129" s="66" t="str">
        <f>_xlfn.XLOOKUP(F2129,Kustannuspaikat!$C$3:$C$13,Kustannuspaikat!$D$3:$D$13,"Tarkista KP-numero")</f>
        <v>Tampere</v>
      </c>
      <c r="I2129" s="67">
        <v>879.62</v>
      </c>
      <c r="J2129" s="68"/>
      <c r="K2129" s="66">
        <v>611</v>
      </c>
      <c r="L2129" s="68" t="s">
        <v>227</v>
      </c>
    </row>
    <row r="2130" spans="1:12">
      <c r="A2130" s="63">
        <v>1600</v>
      </c>
      <c r="B2130" s="63" t="s">
        <v>6013</v>
      </c>
      <c r="C2130" s="64" t="s">
        <v>8142</v>
      </c>
      <c r="D2130" s="65">
        <v>43037</v>
      </c>
      <c r="E2130" s="66">
        <v>2</v>
      </c>
      <c r="F2130" s="66">
        <v>22</v>
      </c>
      <c r="G2130" s="66" t="str">
        <f>_xlfn.XLOOKUP(E2130,Kustannuspaikat!$A$3:$A$8,Kustannuspaikat!$B$3:$B$8,"Tarkista KP-numero")</f>
        <v>Konsultointi</v>
      </c>
      <c r="H2130" s="66" t="str">
        <f>_xlfn.XLOOKUP(F2130,Kustannuspaikat!$C$3:$C$13,Kustannuspaikat!$D$3:$D$13,"Tarkista KP-numero")</f>
        <v>Tampere</v>
      </c>
      <c r="I2130" s="67">
        <v>1135.82</v>
      </c>
      <c r="J2130" s="68"/>
      <c r="K2130" s="66">
        <v>2178</v>
      </c>
      <c r="L2130" s="68" t="s">
        <v>182</v>
      </c>
    </row>
    <row r="2131" spans="1:12">
      <c r="A2131" s="63">
        <v>1600</v>
      </c>
      <c r="B2131" s="63" t="s">
        <v>6013</v>
      </c>
      <c r="C2131" s="64" t="s">
        <v>8143</v>
      </c>
      <c r="D2131" s="65">
        <v>43037</v>
      </c>
      <c r="E2131" s="66">
        <v>2</v>
      </c>
      <c r="F2131" s="66">
        <v>22</v>
      </c>
      <c r="G2131" s="66" t="str">
        <f>_xlfn.XLOOKUP(E2131,Kustannuspaikat!$A$3:$A$8,Kustannuspaikat!$B$3:$B$8,"Tarkista KP-numero")</f>
        <v>Konsultointi</v>
      </c>
      <c r="H2131" s="66" t="str">
        <f>_xlfn.XLOOKUP(F2131,Kustannuspaikat!$C$3:$C$13,Kustannuspaikat!$D$3:$D$13,"Tarkista KP-numero")</f>
        <v>Tampere</v>
      </c>
      <c r="I2131" s="67">
        <v>1135.82</v>
      </c>
      <c r="J2131" s="68"/>
      <c r="K2131" s="66">
        <v>2178</v>
      </c>
      <c r="L2131" s="68" t="s">
        <v>182</v>
      </c>
    </row>
    <row r="2132" spans="1:12">
      <c r="A2132" s="63">
        <v>1600</v>
      </c>
      <c r="B2132" s="63" t="s">
        <v>6013</v>
      </c>
      <c r="C2132" s="64" t="s">
        <v>8144</v>
      </c>
      <c r="D2132" s="65">
        <v>43037</v>
      </c>
      <c r="E2132" s="66">
        <v>3</v>
      </c>
      <c r="F2132" s="68"/>
      <c r="G2132" s="66" t="str">
        <f>_xlfn.XLOOKUP(E2132,Kustannuspaikat!$A$3:$A$8,Kustannuspaikat!$B$3:$B$8,"Tarkista KP-numero")</f>
        <v>Seminaarit</v>
      </c>
      <c r="H2132" s="66" t="str">
        <f>_xlfn.XLOOKUP(F2132,Kustannuspaikat!$C$3:$C$13,Kustannuspaikat!$D$3:$D$13,"Tarkista KP-numero")</f>
        <v>Tarkista KP-numero</v>
      </c>
      <c r="I2132" s="67">
        <v>73.2</v>
      </c>
      <c r="J2132" s="68"/>
      <c r="K2132" s="66">
        <v>2178</v>
      </c>
      <c r="L2132" s="68" t="s">
        <v>182</v>
      </c>
    </row>
    <row r="2133" spans="1:12">
      <c r="A2133" s="63">
        <v>1600</v>
      </c>
      <c r="B2133" s="63" t="s">
        <v>6013</v>
      </c>
      <c r="C2133" s="64" t="s">
        <v>8145</v>
      </c>
      <c r="D2133" s="65">
        <v>43037</v>
      </c>
      <c r="E2133" s="66">
        <v>3</v>
      </c>
      <c r="F2133" s="68"/>
      <c r="G2133" s="66" t="str">
        <f>_xlfn.XLOOKUP(E2133,Kustannuspaikat!$A$3:$A$8,Kustannuspaikat!$B$3:$B$8,"Tarkista KP-numero")</f>
        <v>Seminaarit</v>
      </c>
      <c r="H2133" s="66" t="str">
        <f>_xlfn.XLOOKUP(F2133,Kustannuspaikat!$C$3:$C$13,Kustannuspaikat!$D$3:$D$13,"Tarkista KP-numero")</f>
        <v>Tarkista KP-numero</v>
      </c>
      <c r="I2133" s="67">
        <v>292.8</v>
      </c>
      <c r="J2133" s="68"/>
      <c r="K2133" s="66">
        <v>1440</v>
      </c>
      <c r="L2133" s="68" t="s">
        <v>195</v>
      </c>
    </row>
    <row r="2134" spans="1:12">
      <c r="A2134" s="63">
        <v>1600</v>
      </c>
      <c r="B2134" s="63" t="s">
        <v>6013</v>
      </c>
      <c r="C2134" s="64" t="s">
        <v>8146</v>
      </c>
      <c r="D2134" s="65">
        <v>43037</v>
      </c>
      <c r="E2134" s="66">
        <v>6</v>
      </c>
      <c r="F2134" s="66">
        <v>61</v>
      </c>
      <c r="G2134" s="66" t="str">
        <f>_xlfn.XLOOKUP(E2134,Kustannuspaikat!$A$3:$A$8,Kustannuspaikat!$B$3:$B$8,"Tarkista KP-numero")</f>
        <v>Muut palvelut</v>
      </c>
      <c r="H2134" s="66" t="str">
        <f>_xlfn.XLOOKUP(F2134,Kustannuspaikat!$C$3:$C$13,Kustannuspaikat!$D$3:$D$13,"Tarkista KP-numero")</f>
        <v>Helsinki</v>
      </c>
      <c r="I2134" s="67">
        <v>305</v>
      </c>
      <c r="J2134" s="68"/>
      <c r="K2134" s="66">
        <v>2432</v>
      </c>
      <c r="L2134" s="68" t="s">
        <v>176</v>
      </c>
    </row>
    <row r="2135" spans="1:12">
      <c r="A2135" s="63">
        <v>1600</v>
      </c>
      <c r="B2135" s="63" t="s">
        <v>6013</v>
      </c>
      <c r="C2135" s="64" t="s">
        <v>8147</v>
      </c>
      <c r="D2135" s="65">
        <v>43037</v>
      </c>
      <c r="E2135" s="66">
        <v>6</v>
      </c>
      <c r="F2135" s="66">
        <v>63</v>
      </c>
      <c r="G2135" s="66" t="str">
        <f>_xlfn.XLOOKUP(E2135,Kustannuspaikat!$A$3:$A$8,Kustannuspaikat!$B$3:$B$8,"Tarkista KP-numero")</f>
        <v>Muut palvelut</v>
      </c>
      <c r="H2135" s="66" t="str">
        <f>_xlfn.XLOOKUP(F2135,Kustannuspaikat!$C$3:$C$13,Kustannuspaikat!$D$3:$D$13,"Tarkista KP-numero")</f>
        <v>Tarkista KP-numero</v>
      </c>
      <c r="I2135" s="67">
        <v>610</v>
      </c>
      <c r="J2135" s="68"/>
      <c r="K2135" s="66">
        <v>2432</v>
      </c>
      <c r="L2135" s="68" t="s">
        <v>176</v>
      </c>
    </row>
    <row r="2136" spans="1:12">
      <c r="A2136" s="63">
        <v>1600</v>
      </c>
      <c r="B2136" s="63" t="s">
        <v>6013</v>
      </c>
      <c r="C2136" s="64" t="s">
        <v>8148</v>
      </c>
      <c r="D2136" s="65">
        <v>43037</v>
      </c>
      <c r="E2136" s="66">
        <v>6</v>
      </c>
      <c r="F2136" s="66">
        <v>62</v>
      </c>
      <c r="G2136" s="66" t="str">
        <f>_xlfn.XLOOKUP(E2136,Kustannuspaikat!$A$3:$A$8,Kustannuspaikat!$B$3:$B$8,"Tarkista KP-numero")</f>
        <v>Muut palvelut</v>
      </c>
      <c r="H2136" s="66" t="str">
        <f>_xlfn.XLOOKUP(F2136,Kustannuspaikat!$C$3:$C$13,Kustannuspaikat!$D$3:$D$13,"Tarkista KP-numero")</f>
        <v>Tampere</v>
      </c>
      <c r="I2136" s="67">
        <v>947.94</v>
      </c>
      <c r="J2136" s="68"/>
      <c r="K2136" s="66">
        <v>440</v>
      </c>
      <c r="L2136" s="68" t="s">
        <v>239</v>
      </c>
    </row>
    <row r="2137" spans="1:12">
      <c r="A2137" s="63">
        <v>1600</v>
      </c>
      <c r="B2137" s="63" t="s">
        <v>6013</v>
      </c>
      <c r="C2137" s="64" t="s">
        <v>8149</v>
      </c>
      <c r="D2137" s="65">
        <v>43037</v>
      </c>
      <c r="E2137" s="66">
        <v>1</v>
      </c>
      <c r="F2137" s="66">
        <v>12</v>
      </c>
      <c r="G2137" s="66" t="str">
        <f>_xlfn.XLOOKUP(E2137,Kustannuspaikat!$A$3:$A$8,Kustannuspaikat!$B$3:$B$8,"Tarkista KP-numero")</f>
        <v>Kirjanpito</v>
      </c>
      <c r="H2137" s="66" t="str">
        <f>_xlfn.XLOOKUP(F2137,Kustannuspaikat!$C$3:$C$13,Kustannuspaikat!$D$3:$D$13,"Tarkista KP-numero")</f>
        <v>Tampere</v>
      </c>
      <c r="I2137" s="67">
        <v>1586</v>
      </c>
      <c r="J2137" s="68"/>
      <c r="K2137" s="66">
        <v>440</v>
      </c>
      <c r="L2137" s="68" t="s">
        <v>239</v>
      </c>
    </row>
    <row r="2138" spans="1:12">
      <c r="A2138" s="63">
        <v>1600</v>
      </c>
      <c r="B2138" s="63" t="s">
        <v>6013</v>
      </c>
      <c r="C2138" s="64" t="s">
        <v>8150</v>
      </c>
      <c r="D2138" s="65">
        <v>43037</v>
      </c>
      <c r="E2138" s="66">
        <v>2</v>
      </c>
      <c r="F2138" s="66">
        <v>21</v>
      </c>
      <c r="G2138" s="66" t="str">
        <f>_xlfn.XLOOKUP(E2138,Kustannuspaikat!$A$3:$A$8,Kustannuspaikat!$B$3:$B$8,"Tarkista KP-numero")</f>
        <v>Konsultointi</v>
      </c>
      <c r="H2138" s="66" t="str">
        <f>_xlfn.XLOOKUP(F2138,Kustannuspaikat!$C$3:$C$13,Kustannuspaikat!$D$3:$D$13,"Tarkista KP-numero")</f>
        <v>Helsinki</v>
      </c>
      <c r="I2138" s="67">
        <v>7139.44</v>
      </c>
      <c r="J2138" s="68"/>
      <c r="K2138" s="66">
        <v>207</v>
      </c>
      <c r="L2138" s="68" t="s">
        <v>261</v>
      </c>
    </row>
    <row r="2139" spans="1:12">
      <c r="A2139" s="63">
        <v>1600</v>
      </c>
      <c r="B2139" s="63" t="s">
        <v>6013</v>
      </c>
      <c r="C2139" s="64" t="s">
        <v>8151</v>
      </c>
      <c r="D2139" s="65">
        <v>43037</v>
      </c>
      <c r="E2139" s="66">
        <v>2</v>
      </c>
      <c r="F2139" s="66">
        <v>21</v>
      </c>
      <c r="G2139" s="66" t="str">
        <f>_xlfn.XLOOKUP(E2139,Kustannuspaikat!$A$3:$A$8,Kustannuspaikat!$B$3:$B$8,"Tarkista KP-numero")</f>
        <v>Konsultointi</v>
      </c>
      <c r="H2139" s="66" t="str">
        <f>_xlfn.XLOOKUP(F2139,Kustannuspaikat!$C$3:$C$13,Kustannuspaikat!$D$3:$D$13,"Tarkista KP-numero")</f>
        <v>Helsinki</v>
      </c>
      <c r="I2139" s="67">
        <v>18117</v>
      </c>
      <c r="J2139" s="68"/>
      <c r="K2139" s="66">
        <v>207</v>
      </c>
      <c r="L2139" s="68" t="s">
        <v>261</v>
      </c>
    </row>
    <row r="2140" spans="1:12">
      <c r="A2140" s="63">
        <v>1600</v>
      </c>
      <c r="B2140" s="63" t="s">
        <v>6013</v>
      </c>
      <c r="C2140" s="64" t="s">
        <v>8152</v>
      </c>
      <c r="D2140" s="65">
        <v>43037</v>
      </c>
      <c r="E2140" s="66">
        <v>1</v>
      </c>
      <c r="F2140" s="66">
        <v>12</v>
      </c>
      <c r="G2140" s="66" t="str">
        <f>_xlfn.XLOOKUP(E2140,Kustannuspaikat!$A$3:$A$8,Kustannuspaikat!$B$3:$B$8,"Tarkista KP-numero")</f>
        <v>Kirjanpito</v>
      </c>
      <c r="H2140" s="66" t="str">
        <f>_xlfn.XLOOKUP(F2140,Kustannuspaikat!$C$3:$C$13,Kustannuspaikat!$D$3:$D$13,"Tarkista KP-numero")</f>
        <v>Tampere</v>
      </c>
      <c r="I2140" s="67">
        <v>1409.1</v>
      </c>
      <c r="J2140" s="68"/>
      <c r="K2140" s="66">
        <v>207</v>
      </c>
      <c r="L2140" s="68" t="s">
        <v>261</v>
      </c>
    </row>
    <row r="2141" spans="1:12">
      <c r="A2141" s="63">
        <v>1600</v>
      </c>
      <c r="B2141" s="63" t="s">
        <v>6013</v>
      </c>
      <c r="C2141" s="64" t="s">
        <v>8153</v>
      </c>
      <c r="D2141" s="65">
        <v>43037</v>
      </c>
      <c r="E2141" s="66">
        <v>1</v>
      </c>
      <c r="F2141" s="66">
        <v>12</v>
      </c>
      <c r="G2141" s="66" t="str">
        <f>_xlfn.XLOOKUP(E2141,Kustannuspaikat!$A$3:$A$8,Kustannuspaikat!$B$3:$B$8,"Tarkista KP-numero")</f>
        <v>Kirjanpito</v>
      </c>
      <c r="H2141" s="66" t="str">
        <f>_xlfn.XLOOKUP(F2141,Kustannuspaikat!$C$3:$C$13,Kustannuspaikat!$D$3:$D$13,"Tarkista KP-numero")</f>
        <v>Tampere</v>
      </c>
      <c r="I2141" s="67">
        <v>1135.82</v>
      </c>
      <c r="J2141" s="68"/>
      <c r="K2141" s="66">
        <v>207</v>
      </c>
      <c r="L2141" s="68" t="s">
        <v>261</v>
      </c>
    </row>
    <row r="2142" spans="1:12">
      <c r="A2142" s="63">
        <v>1600</v>
      </c>
      <c r="B2142" s="63" t="s">
        <v>6013</v>
      </c>
      <c r="C2142" s="64" t="s">
        <v>8154</v>
      </c>
      <c r="D2142" s="65">
        <v>43037</v>
      </c>
      <c r="E2142" s="66">
        <v>1</v>
      </c>
      <c r="F2142" s="66">
        <v>12</v>
      </c>
      <c r="G2142" s="66" t="str">
        <f>_xlfn.XLOOKUP(E2142,Kustannuspaikat!$A$3:$A$8,Kustannuspaikat!$B$3:$B$8,"Tarkista KP-numero")</f>
        <v>Kirjanpito</v>
      </c>
      <c r="H2142" s="66" t="str">
        <f>_xlfn.XLOOKUP(F2142,Kustannuspaikat!$C$3:$C$13,Kustannuspaikat!$D$3:$D$13,"Tarkista KP-numero")</f>
        <v>Tampere</v>
      </c>
      <c r="I2142" s="67">
        <v>879.62</v>
      </c>
      <c r="J2142" s="68"/>
      <c r="K2142" s="66">
        <v>207</v>
      </c>
      <c r="L2142" s="68" t="s">
        <v>261</v>
      </c>
    </row>
    <row r="2143" spans="1:12">
      <c r="A2143" s="63">
        <v>1600</v>
      </c>
      <c r="B2143" s="63" t="s">
        <v>6013</v>
      </c>
      <c r="C2143" s="64" t="s">
        <v>8155</v>
      </c>
      <c r="D2143" s="65">
        <v>43037</v>
      </c>
      <c r="E2143" s="66">
        <v>1</v>
      </c>
      <c r="F2143" s="66">
        <v>12</v>
      </c>
      <c r="G2143" s="66" t="str">
        <f>_xlfn.XLOOKUP(E2143,Kustannuspaikat!$A$3:$A$8,Kustannuspaikat!$B$3:$B$8,"Tarkista KP-numero")</f>
        <v>Kirjanpito</v>
      </c>
      <c r="H2143" s="66" t="str">
        <f>_xlfn.XLOOKUP(F2143,Kustannuspaikat!$C$3:$C$13,Kustannuspaikat!$D$3:$D$13,"Tarkista KP-numero")</f>
        <v>Tampere</v>
      </c>
      <c r="I2143" s="67">
        <v>1256.5999999999999</v>
      </c>
      <c r="J2143" s="68"/>
      <c r="K2143" s="66">
        <v>2077</v>
      </c>
      <c r="L2143" s="68" t="s">
        <v>186</v>
      </c>
    </row>
    <row r="2144" spans="1:12">
      <c r="A2144" s="63">
        <v>1600</v>
      </c>
      <c r="B2144" s="63" t="s">
        <v>6013</v>
      </c>
      <c r="C2144" s="64" t="s">
        <v>8156</v>
      </c>
      <c r="D2144" s="65">
        <v>43037</v>
      </c>
      <c r="E2144" s="66">
        <v>1</v>
      </c>
      <c r="F2144" s="66">
        <v>12</v>
      </c>
      <c r="G2144" s="66" t="str">
        <f>_xlfn.XLOOKUP(E2144,Kustannuspaikat!$A$3:$A$8,Kustannuspaikat!$B$3:$B$8,"Tarkista KP-numero")</f>
        <v>Kirjanpito</v>
      </c>
      <c r="H2144" s="66" t="str">
        <f>_xlfn.XLOOKUP(F2144,Kustannuspaikat!$C$3:$C$13,Kustannuspaikat!$D$3:$D$13,"Tarkista KP-numero")</f>
        <v>Tampere</v>
      </c>
      <c r="I2144" s="67">
        <v>1005.28</v>
      </c>
      <c r="J2144" s="68"/>
      <c r="K2144" s="66">
        <v>111</v>
      </c>
      <c r="L2144" s="68" t="s">
        <v>272</v>
      </c>
    </row>
    <row r="2145" spans="1:12">
      <c r="A2145" s="63">
        <v>1600</v>
      </c>
      <c r="B2145" s="63" t="s">
        <v>6013</v>
      </c>
      <c r="C2145" s="64" t="s">
        <v>8157</v>
      </c>
      <c r="D2145" s="65">
        <v>43037</v>
      </c>
      <c r="E2145" s="66">
        <v>6</v>
      </c>
      <c r="F2145" s="66">
        <v>62</v>
      </c>
      <c r="G2145" s="66" t="str">
        <f>_xlfn.XLOOKUP(E2145,Kustannuspaikat!$A$3:$A$8,Kustannuspaikat!$B$3:$B$8,"Tarkista KP-numero")</f>
        <v>Muut palvelut</v>
      </c>
      <c r="H2145" s="66" t="str">
        <f>_xlfn.XLOOKUP(F2145,Kustannuspaikat!$C$3:$C$13,Kustannuspaikat!$D$3:$D$13,"Tarkista KP-numero")</f>
        <v>Tampere</v>
      </c>
      <c r="I2145" s="67">
        <v>1195.5999999999999</v>
      </c>
      <c r="J2145" s="68"/>
      <c r="K2145" s="66">
        <v>1268</v>
      </c>
      <c r="L2145" s="68" t="s">
        <v>198</v>
      </c>
    </row>
    <row r="2146" spans="1:12">
      <c r="A2146" s="63">
        <v>1600</v>
      </c>
      <c r="B2146" s="63" t="s">
        <v>6013</v>
      </c>
      <c r="C2146" s="64" t="s">
        <v>8158</v>
      </c>
      <c r="D2146" s="65">
        <v>43037</v>
      </c>
      <c r="E2146" s="66">
        <v>6</v>
      </c>
      <c r="F2146" s="66">
        <v>61</v>
      </c>
      <c r="G2146" s="66" t="str">
        <f>_xlfn.XLOOKUP(E2146,Kustannuspaikat!$A$3:$A$8,Kustannuspaikat!$B$3:$B$8,"Tarkista KP-numero")</f>
        <v>Muut palvelut</v>
      </c>
      <c r="H2146" s="66" t="str">
        <f>_xlfn.XLOOKUP(F2146,Kustannuspaikat!$C$3:$C$13,Kustannuspaikat!$D$3:$D$13,"Tarkista KP-numero")</f>
        <v>Helsinki</v>
      </c>
      <c r="I2146" s="67">
        <v>8784</v>
      </c>
      <c r="J2146" s="68"/>
      <c r="K2146" s="66">
        <v>3077</v>
      </c>
      <c r="L2146" s="68" t="s">
        <v>154</v>
      </c>
    </row>
    <row r="2147" spans="1:12">
      <c r="A2147" s="63">
        <v>1600</v>
      </c>
      <c r="B2147" s="63" t="s">
        <v>6013</v>
      </c>
      <c r="C2147" s="64" t="s">
        <v>8159</v>
      </c>
      <c r="D2147" s="65">
        <v>43037</v>
      </c>
      <c r="E2147" s="66">
        <v>1</v>
      </c>
      <c r="F2147" s="66">
        <v>12</v>
      </c>
      <c r="G2147" s="66" t="str">
        <f>_xlfn.XLOOKUP(E2147,Kustannuspaikat!$A$3:$A$8,Kustannuspaikat!$B$3:$B$8,"Tarkista KP-numero")</f>
        <v>Kirjanpito</v>
      </c>
      <c r="H2147" s="66" t="str">
        <f>_xlfn.XLOOKUP(F2147,Kustannuspaikat!$C$3:$C$13,Kustannuspaikat!$D$3:$D$13,"Tarkista KP-numero")</f>
        <v>Tampere</v>
      </c>
      <c r="I2147" s="67">
        <v>1256.5999999999999</v>
      </c>
      <c r="J2147" s="68"/>
      <c r="K2147" s="66">
        <v>2951</v>
      </c>
      <c r="L2147" s="68" t="s">
        <v>157</v>
      </c>
    </row>
    <row r="2148" spans="1:12">
      <c r="A2148" s="63">
        <v>1600</v>
      </c>
      <c r="B2148" s="63" t="s">
        <v>6013</v>
      </c>
      <c r="C2148" s="64" t="s">
        <v>8160</v>
      </c>
      <c r="D2148" s="65">
        <v>43037</v>
      </c>
      <c r="E2148" s="66">
        <v>6</v>
      </c>
      <c r="F2148" s="66">
        <v>62</v>
      </c>
      <c r="G2148" s="66" t="str">
        <f>_xlfn.XLOOKUP(E2148,Kustannuspaikat!$A$3:$A$8,Kustannuspaikat!$B$3:$B$8,"Tarkista KP-numero")</f>
        <v>Muut palvelut</v>
      </c>
      <c r="H2148" s="66" t="str">
        <f>_xlfn.XLOOKUP(F2148,Kustannuspaikat!$C$3:$C$13,Kustannuspaikat!$D$3:$D$13,"Tarkista KP-numero")</f>
        <v>Tampere</v>
      </c>
      <c r="I2148" s="67">
        <v>585.6</v>
      </c>
      <c r="J2148" s="68"/>
      <c r="K2148" s="66">
        <v>2951</v>
      </c>
      <c r="L2148" s="68" t="s">
        <v>157</v>
      </c>
    </row>
    <row r="2149" spans="1:12">
      <c r="A2149" s="63">
        <v>1600</v>
      </c>
      <c r="B2149" s="63" t="s">
        <v>6013</v>
      </c>
      <c r="C2149" s="64" t="s">
        <v>8161</v>
      </c>
      <c r="D2149" s="65">
        <v>43037</v>
      </c>
      <c r="E2149" s="66">
        <v>3</v>
      </c>
      <c r="F2149" s="68"/>
      <c r="G2149" s="66" t="str">
        <f>_xlfn.XLOOKUP(E2149,Kustannuspaikat!$A$3:$A$8,Kustannuspaikat!$B$3:$B$8,"Tarkista KP-numero")</f>
        <v>Seminaarit</v>
      </c>
      <c r="H2149" s="66" t="str">
        <f>_xlfn.XLOOKUP(F2149,Kustannuspaikat!$C$3:$C$13,Kustannuspaikat!$D$3:$D$13,"Tarkista KP-numero")</f>
        <v>Tarkista KP-numero</v>
      </c>
      <c r="I2149" s="67">
        <v>73.2</v>
      </c>
      <c r="J2149" s="68"/>
      <c r="K2149" s="66">
        <v>3099</v>
      </c>
      <c r="L2149" s="68" t="s">
        <v>152</v>
      </c>
    </row>
    <row r="2150" spans="1:12">
      <c r="A2150" s="63">
        <v>1600</v>
      </c>
      <c r="B2150" s="63" t="s">
        <v>6013</v>
      </c>
      <c r="C2150" s="64" t="s">
        <v>8162</v>
      </c>
      <c r="D2150" s="65">
        <v>43037</v>
      </c>
      <c r="E2150" s="66">
        <v>6</v>
      </c>
      <c r="F2150" s="66">
        <v>62</v>
      </c>
      <c r="G2150" s="66" t="str">
        <f>_xlfn.XLOOKUP(E2150,Kustannuspaikat!$A$3:$A$8,Kustannuspaikat!$B$3:$B$8,"Tarkista KP-numero")</f>
        <v>Muut palvelut</v>
      </c>
      <c r="H2150" s="66" t="str">
        <f>_xlfn.XLOOKUP(F2150,Kustannuspaikat!$C$3:$C$13,Kustannuspaikat!$D$3:$D$13,"Tarkista KP-numero")</f>
        <v>Tampere</v>
      </c>
      <c r="I2150" s="67">
        <v>719.8</v>
      </c>
      <c r="J2150" s="68"/>
      <c r="K2150" s="66">
        <v>3099</v>
      </c>
      <c r="L2150" s="68" t="s">
        <v>152</v>
      </c>
    </row>
    <row r="2151" spans="1:12">
      <c r="A2151" s="63">
        <v>1600</v>
      </c>
      <c r="B2151" s="63" t="s">
        <v>6013</v>
      </c>
      <c r="C2151" s="64" t="s">
        <v>8163</v>
      </c>
      <c r="D2151" s="65">
        <v>43037</v>
      </c>
      <c r="E2151" s="66">
        <v>6</v>
      </c>
      <c r="F2151" s="66">
        <v>62</v>
      </c>
      <c r="G2151" s="66" t="str">
        <f>_xlfn.XLOOKUP(E2151,Kustannuspaikat!$A$3:$A$8,Kustannuspaikat!$B$3:$B$8,"Tarkista KP-numero")</f>
        <v>Muut palvelut</v>
      </c>
      <c r="H2151" s="66" t="str">
        <f>_xlfn.XLOOKUP(F2151,Kustannuspaikat!$C$3:$C$13,Kustannuspaikat!$D$3:$D$13,"Tarkista KP-numero")</f>
        <v>Tampere</v>
      </c>
      <c r="I2151" s="67">
        <v>719.8</v>
      </c>
      <c r="J2151" s="68"/>
      <c r="K2151" s="66">
        <v>3099</v>
      </c>
      <c r="L2151" s="68" t="s">
        <v>152</v>
      </c>
    </row>
    <row r="2152" spans="1:12">
      <c r="A2152" s="63">
        <v>1600</v>
      </c>
      <c r="B2152" s="63" t="s">
        <v>6013</v>
      </c>
      <c r="C2152" s="64" t="s">
        <v>8164</v>
      </c>
      <c r="D2152" s="65">
        <v>43037</v>
      </c>
      <c r="E2152" s="66">
        <v>6</v>
      </c>
      <c r="F2152" s="66">
        <v>62</v>
      </c>
      <c r="G2152" s="66" t="str">
        <f>_xlfn.XLOOKUP(E2152,Kustannuspaikat!$A$3:$A$8,Kustannuspaikat!$B$3:$B$8,"Tarkista KP-numero")</f>
        <v>Muut palvelut</v>
      </c>
      <c r="H2152" s="66" t="str">
        <f>_xlfn.XLOOKUP(F2152,Kustannuspaikat!$C$3:$C$13,Kustannuspaikat!$D$3:$D$13,"Tarkista KP-numero")</f>
        <v>Tampere</v>
      </c>
      <c r="I2152" s="67">
        <v>2684</v>
      </c>
      <c r="J2152" s="68"/>
      <c r="K2152" s="66">
        <v>3099</v>
      </c>
      <c r="L2152" s="68" t="s">
        <v>152</v>
      </c>
    </row>
    <row r="2153" spans="1:12">
      <c r="A2153" s="63">
        <v>1600</v>
      </c>
      <c r="B2153" s="63" t="s">
        <v>6013</v>
      </c>
      <c r="C2153" s="64" t="s">
        <v>8165</v>
      </c>
      <c r="D2153" s="65">
        <v>43037</v>
      </c>
      <c r="E2153" s="66">
        <v>6</v>
      </c>
      <c r="F2153" s="66">
        <v>62</v>
      </c>
      <c r="G2153" s="66" t="str">
        <f>_xlfn.XLOOKUP(E2153,Kustannuspaikat!$A$3:$A$8,Kustannuspaikat!$B$3:$B$8,"Tarkista KP-numero")</f>
        <v>Muut palvelut</v>
      </c>
      <c r="H2153" s="66" t="str">
        <f>_xlfn.XLOOKUP(F2153,Kustannuspaikat!$C$3:$C$13,Kustannuspaikat!$D$3:$D$13,"Tarkista KP-numero")</f>
        <v>Tampere</v>
      </c>
      <c r="I2153" s="67">
        <v>719.8</v>
      </c>
      <c r="J2153" s="68"/>
      <c r="K2153" s="66">
        <v>3099</v>
      </c>
      <c r="L2153" s="68" t="s">
        <v>152</v>
      </c>
    </row>
    <row r="2154" spans="1:12">
      <c r="A2154" s="63">
        <v>1600</v>
      </c>
      <c r="B2154" s="63" t="s">
        <v>6013</v>
      </c>
      <c r="C2154" s="64" t="s">
        <v>8166</v>
      </c>
      <c r="D2154" s="65">
        <v>43037</v>
      </c>
      <c r="E2154" s="66">
        <v>6</v>
      </c>
      <c r="F2154" s="66">
        <v>62</v>
      </c>
      <c r="G2154" s="66" t="str">
        <f>_xlfn.XLOOKUP(E2154,Kustannuspaikat!$A$3:$A$8,Kustannuspaikat!$B$3:$B$8,"Tarkista KP-numero")</f>
        <v>Muut palvelut</v>
      </c>
      <c r="H2154" s="66" t="str">
        <f>_xlfn.XLOOKUP(F2154,Kustannuspaikat!$C$3:$C$13,Kustannuspaikat!$D$3:$D$13,"Tarkista KP-numero")</f>
        <v>Tampere</v>
      </c>
      <c r="I2154" s="67">
        <v>2708.4</v>
      </c>
      <c r="J2154" s="68"/>
      <c r="K2154" s="66">
        <v>2792</v>
      </c>
      <c r="L2154" s="68" t="s">
        <v>165</v>
      </c>
    </row>
    <row r="2155" spans="1:12">
      <c r="A2155" s="63">
        <v>1600</v>
      </c>
      <c r="B2155" s="63" t="s">
        <v>6013</v>
      </c>
      <c r="C2155" s="64" t="s">
        <v>8167</v>
      </c>
      <c r="D2155" s="65">
        <v>43037</v>
      </c>
      <c r="E2155" s="66">
        <v>1</v>
      </c>
      <c r="F2155" s="66">
        <v>12</v>
      </c>
      <c r="G2155" s="66" t="str">
        <f>_xlfn.XLOOKUP(E2155,Kustannuspaikat!$A$3:$A$8,Kustannuspaikat!$B$3:$B$8,"Tarkista KP-numero")</f>
        <v>Kirjanpito</v>
      </c>
      <c r="H2155" s="66" t="str">
        <f>_xlfn.XLOOKUP(F2155,Kustannuspaikat!$C$3:$C$13,Kustannuspaikat!$D$3:$D$13,"Tarkista KP-numero")</f>
        <v>Tampere</v>
      </c>
      <c r="I2155" s="67">
        <v>488</v>
      </c>
      <c r="J2155" s="68"/>
      <c r="K2155" s="66">
        <v>2792</v>
      </c>
      <c r="L2155" s="68" t="s">
        <v>165</v>
      </c>
    </row>
    <row r="2156" spans="1:12">
      <c r="A2156" s="63">
        <v>1600</v>
      </c>
      <c r="B2156" s="63" t="s">
        <v>6013</v>
      </c>
      <c r="C2156" s="64" t="s">
        <v>8168</v>
      </c>
      <c r="D2156" s="65">
        <v>43037</v>
      </c>
      <c r="E2156" s="66">
        <v>1</v>
      </c>
      <c r="F2156" s="66">
        <v>12</v>
      </c>
      <c r="G2156" s="66" t="str">
        <f>_xlfn.XLOOKUP(E2156,Kustannuspaikat!$A$3:$A$8,Kustannuspaikat!$B$3:$B$8,"Tarkista KP-numero")</f>
        <v>Kirjanpito</v>
      </c>
      <c r="H2156" s="66" t="str">
        <f>_xlfn.XLOOKUP(F2156,Kustannuspaikat!$C$3:$C$13,Kustannuspaikat!$D$3:$D$13,"Tarkista KP-numero")</f>
        <v>Tampere</v>
      </c>
      <c r="I2156" s="67">
        <v>2013</v>
      </c>
      <c r="J2156" s="68"/>
      <c r="K2156" s="66">
        <v>2792</v>
      </c>
      <c r="L2156" s="68" t="s">
        <v>165</v>
      </c>
    </row>
    <row r="2157" spans="1:12">
      <c r="A2157" s="63">
        <v>1600</v>
      </c>
      <c r="B2157" s="63" t="s">
        <v>6013</v>
      </c>
      <c r="C2157" s="64" t="s">
        <v>8169</v>
      </c>
      <c r="D2157" s="65">
        <v>43037</v>
      </c>
      <c r="E2157" s="66">
        <v>2</v>
      </c>
      <c r="F2157" s="66">
        <v>22</v>
      </c>
      <c r="G2157" s="66" t="str">
        <f>_xlfn.XLOOKUP(E2157,Kustannuspaikat!$A$3:$A$8,Kustannuspaikat!$B$3:$B$8,"Tarkista KP-numero")</f>
        <v>Konsultointi</v>
      </c>
      <c r="H2157" s="66" t="str">
        <f>_xlfn.XLOOKUP(F2157,Kustannuspaikat!$C$3:$C$13,Kustannuspaikat!$D$3:$D$13,"Tarkista KP-numero")</f>
        <v>Tampere</v>
      </c>
      <c r="I2157" s="67">
        <v>1135.82</v>
      </c>
      <c r="J2157" s="68"/>
      <c r="K2157" s="66">
        <v>2792</v>
      </c>
      <c r="L2157" s="68" t="s">
        <v>165</v>
      </c>
    </row>
    <row r="2158" spans="1:12">
      <c r="A2158" s="63">
        <v>1600</v>
      </c>
      <c r="B2158" s="63" t="s">
        <v>6013</v>
      </c>
      <c r="C2158" s="64" t="s">
        <v>8170</v>
      </c>
      <c r="D2158" s="65">
        <v>43037</v>
      </c>
      <c r="E2158" s="66">
        <v>2</v>
      </c>
      <c r="F2158" s="66">
        <v>22</v>
      </c>
      <c r="G2158" s="66" t="str">
        <f>_xlfn.XLOOKUP(E2158,Kustannuspaikat!$A$3:$A$8,Kustannuspaikat!$B$3:$B$8,"Tarkista KP-numero")</f>
        <v>Konsultointi</v>
      </c>
      <c r="H2158" s="66" t="str">
        <f>_xlfn.XLOOKUP(F2158,Kustannuspaikat!$C$3:$C$13,Kustannuspaikat!$D$3:$D$13,"Tarkista KP-numero")</f>
        <v>Tampere</v>
      </c>
      <c r="I2158" s="67">
        <v>1622.6</v>
      </c>
      <c r="J2158" s="68"/>
      <c r="K2158" s="66">
        <v>2792</v>
      </c>
      <c r="L2158" s="68" t="s">
        <v>165</v>
      </c>
    </row>
    <row r="2159" spans="1:12">
      <c r="A2159" s="63">
        <v>1600</v>
      </c>
      <c r="B2159" s="63" t="s">
        <v>6013</v>
      </c>
      <c r="C2159" s="64" t="s">
        <v>8171</v>
      </c>
      <c r="D2159" s="65">
        <v>43037</v>
      </c>
      <c r="E2159" s="66">
        <v>6</v>
      </c>
      <c r="F2159" s="66">
        <v>61</v>
      </c>
      <c r="G2159" s="66" t="str">
        <f>_xlfn.XLOOKUP(E2159,Kustannuspaikat!$A$3:$A$8,Kustannuspaikat!$B$3:$B$8,"Tarkista KP-numero")</f>
        <v>Muut palvelut</v>
      </c>
      <c r="H2159" s="66" t="str">
        <f>_xlfn.XLOOKUP(F2159,Kustannuspaikat!$C$3:$C$13,Kustannuspaikat!$D$3:$D$13,"Tarkista KP-numero")</f>
        <v>Helsinki</v>
      </c>
      <c r="I2159" s="67">
        <v>1978.05</v>
      </c>
      <c r="J2159" s="68"/>
      <c r="K2159" s="66">
        <v>2792</v>
      </c>
      <c r="L2159" s="68" t="s">
        <v>165</v>
      </c>
    </row>
    <row r="2160" spans="1:12">
      <c r="A2160" s="63">
        <v>1600</v>
      </c>
      <c r="B2160" s="63" t="s">
        <v>6013</v>
      </c>
      <c r="C2160" s="64" t="s">
        <v>8172</v>
      </c>
      <c r="D2160" s="65">
        <v>43037</v>
      </c>
      <c r="E2160" s="66">
        <v>1</v>
      </c>
      <c r="F2160" s="66">
        <v>12</v>
      </c>
      <c r="G2160" s="66" t="str">
        <f>_xlfn.XLOOKUP(E2160,Kustannuspaikat!$A$3:$A$8,Kustannuspaikat!$B$3:$B$8,"Tarkista KP-numero")</f>
        <v>Kirjanpito</v>
      </c>
      <c r="H2160" s="66" t="str">
        <f>_xlfn.XLOOKUP(F2160,Kustannuspaikat!$C$3:$C$13,Kustannuspaikat!$D$3:$D$13,"Tarkista KP-numero")</f>
        <v>Tampere</v>
      </c>
      <c r="I2160" s="67">
        <v>1256.5999999999999</v>
      </c>
      <c r="J2160" s="68"/>
      <c r="K2160" s="66">
        <v>2792</v>
      </c>
      <c r="L2160" s="68" t="s">
        <v>165</v>
      </c>
    </row>
    <row r="2161" spans="1:12">
      <c r="A2161" s="63">
        <v>1600</v>
      </c>
      <c r="B2161" s="63" t="s">
        <v>6013</v>
      </c>
      <c r="C2161" s="64" t="s">
        <v>8173</v>
      </c>
      <c r="D2161" s="65">
        <v>43037</v>
      </c>
      <c r="E2161" s="66">
        <v>1</v>
      </c>
      <c r="F2161" s="66">
        <v>12</v>
      </c>
      <c r="G2161" s="66" t="str">
        <f>_xlfn.XLOOKUP(E2161,Kustannuspaikat!$A$3:$A$8,Kustannuspaikat!$B$3:$B$8,"Tarkista KP-numero")</f>
        <v>Kirjanpito</v>
      </c>
      <c r="H2161" s="66" t="str">
        <f>_xlfn.XLOOKUP(F2161,Kustannuspaikat!$C$3:$C$13,Kustannuspaikat!$D$3:$D$13,"Tarkista KP-numero")</f>
        <v>Tampere</v>
      </c>
      <c r="I2161" s="67">
        <v>1622.6</v>
      </c>
      <c r="J2161" s="68"/>
      <c r="K2161" s="66">
        <v>2792</v>
      </c>
      <c r="L2161" s="68" t="s">
        <v>165</v>
      </c>
    </row>
    <row r="2162" spans="1:12">
      <c r="A2162" s="63">
        <v>1600</v>
      </c>
      <c r="B2162" s="63" t="s">
        <v>6013</v>
      </c>
      <c r="C2162" s="64" t="s">
        <v>8174</v>
      </c>
      <c r="D2162" s="65">
        <v>43037</v>
      </c>
      <c r="E2162" s="66">
        <v>3</v>
      </c>
      <c r="F2162" s="68"/>
      <c r="G2162" s="66" t="str">
        <f>_xlfn.XLOOKUP(E2162,Kustannuspaikat!$A$3:$A$8,Kustannuspaikat!$B$3:$B$8,"Tarkista KP-numero")</f>
        <v>Seminaarit</v>
      </c>
      <c r="H2162" s="66" t="str">
        <f>_xlfn.XLOOKUP(F2162,Kustannuspaikat!$C$3:$C$13,Kustannuspaikat!$D$3:$D$13,"Tarkista KP-numero")</f>
        <v>Tarkista KP-numero</v>
      </c>
      <c r="I2162" s="67">
        <v>366</v>
      </c>
      <c r="J2162" s="68"/>
      <c r="K2162" s="66">
        <v>2792</v>
      </c>
      <c r="L2162" s="68" t="s">
        <v>165</v>
      </c>
    </row>
    <row r="2163" spans="1:12">
      <c r="A2163" s="63">
        <v>1600</v>
      </c>
      <c r="B2163" s="63" t="s">
        <v>6013</v>
      </c>
      <c r="C2163" s="64" t="s">
        <v>8175</v>
      </c>
      <c r="D2163" s="65">
        <v>43037</v>
      </c>
      <c r="E2163" s="66">
        <v>3</v>
      </c>
      <c r="F2163" s="68"/>
      <c r="G2163" s="66" t="str">
        <f>_xlfn.XLOOKUP(E2163,Kustannuspaikat!$A$3:$A$8,Kustannuspaikat!$B$3:$B$8,"Tarkista KP-numero")</f>
        <v>Seminaarit</v>
      </c>
      <c r="H2163" s="66" t="str">
        <f>_xlfn.XLOOKUP(F2163,Kustannuspaikat!$C$3:$C$13,Kustannuspaikat!$D$3:$D$13,"Tarkista KP-numero")</f>
        <v>Tarkista KP-numero</v>
      </c>
      <c r="I2163" s="67">
        <v>39.04</v>
      </c>
      <c r="J2163" s="68"/>
      <c r="K2163" s="66">
        <v>2792</v>
      </c>
      <c r="L2163" s="68" t="s">
        <v>165</v>
      </c>
    </row>
    <row r="2164" spans="1:12">
      <c r="A2164" s="63">
        <v>1600</v>
      </c>
      <c r="B2164" s="63" t="s">
        <v>6013</v>
      </c>
      <c r="C2164" s="64" t="s">
        <v>8176</v>
      </c>
      <c r="D2164" s="65">
        <v>43044</v>
      </c>
      <c r="E2164" s="66">
        <v>2</v>
      </c>
      <c r="F2164" s="66">
        <v>22</v>
      </c>
      <c r="G2164" s="66" t="str">
        <f>_xlfn.XLOOKUP(E2164,Kustannuspaikat!$A$3:$A$8,Kustannuspaikat!$B$3:$B$8,"Tarkista KP-numero")</f>
        <v>Konsultointi</v>
      </c>
      <c r="H2164" s="66" t="str">
        <f>_xlfn.XLOOKUP(F2164,Kustannuspaikat!$C$3:$C$13,Kustannuspaikat!$D$3:$D$13,"Tarkista KP-numero")</f>
        <v>Tampere</v>
      </c>
      <c r="I2164" s="67">
        <v>1695.8</v>
      </c>
      <c r="J2164" s="68"/>
      <c r="K2164" s="66">
        <v>133</v>
      </c>
      <c r="L2164" s="68" t="s">
        <v>269</v>
      </c>
    </row>
    <row r="2165" spans="1:12">
      <c r="A2165" s="63">
        <v>1600</v>
      </c>
      <c r="B2165" s="63" t="s">
        <v>6013</v>
      </c>
      <c r="C2165" s="64" t="s">
        <v>8177</v>
      </c>
      <c r="D2165" s="65">
        <v>43044</v>
      </c>
      <c r="E2165" s="66">
        <v>3</v>
      </c>
      <c r="F2165" s="68"/>
      <c r="G2165" s="66" t="str">
        <f>_xlfn.XLOOKUP(E2165,Kustannuspaikat!$A$3:$A$8,Kustannuspaikat!$B$3:$B$8,"Tarkista KP-numero")</f>
        <v>Seminaarit</v>
      </c>
      <c r="H2165" s="66" t="str">
        <f>_xlfn.XLOOKUP(F2165,Kustannuspaikat!$C$3:$C$13,Kustannuspaikat!$D$3:$D$13,"Tarkista KP-numero")</f>
        <v>Tarkista KP-numero</v>
      </c>
      <c r="I2165" s="67">
        <v>268.39999999999998</v>
      </c>
      <c r="J2165" s="68"/>
      <c r="K2165" s="66">
        <v>225</v>
      </c>
      <c r="L2165" s="68" t="s">
        <v>258</v>
      </c>
    </row>
    <row r="2166" spans="1:12">
      <c r="A2166" s="63">
        <v>1600</v>
      </c>
      <c r="B2166" s="63" t="s">
        <v>6013</v>
      </c>
      <c r="C2166" s="64" t="s">
        <v>8178</v>
      </c>
      <c r="D2166" s="65">
        <v>43044</v>
      </c>
      <c r="E2166" s="66">
        <v>1</v>
      </c>
      <c r="F2166" s="66">
        <v>12</v>
      </c>
      <c r="G2166" s="66" t="str">
        <f>_xlfn.XLOOKUP(E2166,Kustannuspaikat!$A$3:$A$8,Kustannuspaikat!$B$3:$B$8,"Tarkista KP-numero")</f>
        <v>Kirjanpito</v>
      </c>
      <c r="H2166" s="66" t="str">
        <f>_xlfn.XLOOKUP(F2166,Kustannuspaikat!$C$3:$C$13,Kustannuspaikat!$D$3:$D$13,"Tarkista KP-numero")</f>
        <v>Tampere</v>
      </c>
      <c r="I2166" s="67">
        <v>610</v>
      </c>
      <c r="J2166" s="68"/>
      <c r="K2166" s="66">
        <v>283</v>
      </c>
      <c r="L2166" s="68" t="s">
        <v>250</v>
      </c>
    </row>
    <row r="2167" spans="1:12">
      <c r="A2167" s="63">
        <v>1600</v>
      </c>
      <c r="B2167" s="63" t="s">
        <v>6013</v>
      </c>
      <c r="C2167" s="64" t="s">
        <v>8179</v>
      </c>
      <c r="D2167" s="65">
        <v>43044</v>
      </c>
      <c r="E2167" s="66">
        <v>1</v>
      </c>
      <c r="F2167" s="66">
        <v>12</v>
      </c>
      <c r="G2167" s="66" t="str">
        <f>_xlfn.XLOOKUP(E2167,Kustannuspaikat!$A$3:$A$8,Kustannuspaikat!$B$3:$B$8,"Tarkista KP-numero")</f>
        <v>Kirjanpito</v>
      </c>
      <c r="H2167" s="66" t="str">
        <f>_xlfn.XLOOKUP(F2167,Kustannuspaikat!$C$3:$C$13,Kustannuspaikat!$D$3:$D$13,"Tarkista KP-numero")</f>
        <v>Tampere</v>
      </c>
      <c r="I2167" s="67">
        <v>1586</v>
      </c>
      <c r="J2167" s="68"/>
      <c r="K2167" s="66">
        <v>873</v>
      </c>
      <c r="L2167" s="68" t="s">
        <v>210</v>
      </c>
    </row>
    <row r="2168" spans="1:12">
      <c r="A2168" s="63">
        <v>1600</v>
      </c>
      <c r="B2168" s="63" t="s">
        <v>6013</v>
      </c>
      <c r="C2168" s="64" t="s">
        <v>8180</v>
      </c>
      <c r="D2168" s="65">
        <v>43044</v>
      </c>
      <c r="E2168" s="66">
        <v>2</v>
      </c>
      <c r="F2168" s="66">
        <v>22</v>
      </c>
      <c r="G2168" s="66" t="str">
        <f>_xlfn.XLOOKUP(E2168,Kustannuspaikat!$A$3:$A$8,Kustannuspaikat!$B$3:$B$8,"Tarkista KP-numero")</f>
        <v>Konsultointi</v>
      </c>
      <c r="H2168" s="66" t="str">
        <f>_xlfn.XLOOKUP(F2168,Kustannuspaikat!$C$3:$C$13,Kustannuspaikat!$D$3:$D$13,"Tarkista KP-numero")</f>
        <v>Tampere</v>
      </c>
      <c r="I2168" s="67">
        <v>1456.68</v>
      </c>
      <c r="J2168" s="68"/>
      <c r="K2168" s="66">
        <v>2284</v>
      </c>
      <c r="L2168" s="68" t="s">
        <v>178</v>
      </c>
    </row>
    <row r="2169" spans="1:12">
      <c r="A2169" s="63">
        <v>1600</v>
      </c>
      <c r="B2169" s="63" t="s">
        <v>6013</v>
      </c>
      <c r="C2169" s="64" t="s">
        <v>8181</v>
      </c>
      <c r="D2169" s="65">
        <v>43044</v>
      </c>
      <c r="E2169" s="66">
        <v>2</v>
      </c>
      <c r="F2169" s="66">
        <v>22</v>
      </c>
      <c r="G2169" s="66" t="str">
        <f>_xlfn.XLOOKUP(E2169,Kustannuspaikat!$A$3:$A$8,Kustannuspaikat!$B$3:$B$8,"Tarkista KP-numero")</f>
        <v>Konsultointi</v>
      </c>
      <c r="H2169" s="66" t="str">
        <f>_xlfn.XLOOKUP(F2169,Kustannuspaikat!$C$3:$C$13,Kustannuspaikat!$D$3:$D$13,"Tarkista KP-numero")</f>
        <v>Tampere</v>
      </c>
      <c r="I2169" s="67">
        <v>971.12</v>
      </c>
      <c r="J2169" s="68"/>
      <c r="K2169" s="66">
        <v>2284</v>
      </c>
      <c r="L2169" s="68" t="s">
        <v>178</v>
      </c>
    </row>
    <row r="2170" spans="1:12">
      <c r="A2170" s="63">
        <v>1600</v>
      </c>
      <c r="B2170" s="63" t="s">
        <v>6013</v>
      </c>
      <c r="C2170" s="64" t="s">
        <v>8182</v>
      </c>
      <c r="D2170" s="65">
        <v>43044</v>
      </c>
      <c r="E2170" s="66">
        <v>1</v>
      </c>
      <c r="F2170" s="66">
        <v>12</v>
      </c>
      <c r="G2170" s="66" t="str">
        <f>_xlfn.XLOOKUP(E2170,Kustannuspaikat!$A$3:$A$8,Kustannuspaikat!$B$3:$B$8,"Tarkista KP-numero")</f>
        <v>Kirjanpito</v>
      </c>
      <c r="H2170" s="66" t="str">
        <f>_xlfn.XLOOKUP(F2170,Kustannuspaikat!$C$3:$C$13,Kustannuspaikat!$D$3:$D$13,"Tarkista KP-numero")</f>
        <v>Tampere</v>
      </c>
      <c r="I2170" s="67">
        <v>1586</v>
      </c>
      <c r="J2170" s="68"/>
      <c r="K2170" s="66">
        <v>1126</v>
      </c>
      <c r="L2170" s="68" t="s">
        <v>201</v>
      </c>
    </row>
    <row r="2171" spans="1:12">
      <c r="A2171" s="63">
        <v>1600</v>
      </c>
      <c r="B2171" s="63" t="s">
        <v>6013</v>
      </c>
      <c r="C2171" s="64" t="s">
        <v>8183</v>
      </c>
      <c r="D2171" s="65">
        <v>43044</v>
      </c>
      <c r="E2171" s="66">
        <v>6</v>
      </c>
      <c r="F2171" s="66">
        <v>62</v>
      </c>
      <c r="G2171" s="66" t="str">
        <f>_xlfn.XLOOKUP(E2171,Kustannuspaikat!$A$3:$A$8,Kustannuspaikat!$B$3:$B$8,"Tarkista KP-numero")</f>
        <v>Muut palvelut</v>
      </c>
      <c r="H2171" s="66" t="str">
        <f>_xlfn.XLOOKUP(F2171,Kustannuspaikat!$C$3:$C$13,Kustannuspaikat!$D$3:$D$13,"Tarkista KP-numero")</f>
        <v>Tampere</v>
      </c>
      <c r="I2171" s="67">
        <v>634.4</v>
      </c>
      <c r="J2171" s="68"/>
      <c r="K2171" s="66">
        <v>1126</v>
      </c>
      <c r="L2171" s="68" t="s">
        <v>201</v>
      </c>
    </row>
    <row r="2172" spans="1:12">
      <c r="A2172" s="63">
        <v>1600</v>
      </c>
      <c r="B2172" s="63" t="s">
        <v>6013</v>
      </c>
      <c r="C2172" s="64" t="s">
        <v>8184</v>
      </c>
      <c r="D2172" s="65">
        <v>43044</v>
      </c>
      <c r="E2172" s="66">
        <v>1</v>
      </c>
      <c r="F2172" s="66">
        <v>12</v>
      </c>
      <c r="G2172" s="66" t="str">
        <f>_xlfn.XLOOKUP(E2172,Kustannuspaikat!$A$3:$A$8,Kustannuspaikat!$B$3:$B$8,"Tarkista KP-numero")</f>
        <v>Kirjanpito</v>
      </c>
      <c r="H2172" s="66" t="str">
        <f>_xlfn.XLOOKUP(F2172,Kustannuspaikat!$C$3:$C$13,Kustannuspaikat!$D$3:$D$13,"Tarkista KP-numero")</f>
        <v>Tampere</v>
      </c>
      <c r="I2172" s="67">
        <v>1298.08</v>
      </c>
      <c r="J2172" s="68"/>
      <c r="K2172" s="66">
        <v>1126</v>
      </c>
      <c r="L2172" s="68" t="s">
        <v>201</v>
      </c>
    </row>
    <row r="2173" spans="1:12">
      <c r="A2173" s="63">
        <v>1600</v>
      </c>
      <c r="B2173" s="63" t="s">
        <v>6013</v>
      </c>
      <c r="C2173" s="64" t="s">
        <v>8185</v>
      </c>
      <c r="D2173" s="65">
        <v>43044</v>
      </c>
      <c r="E2173" s="66">
        <v>6</v>
      </c>
      <c r="F2173" s="66">
        <v>62</v>
      </c>
      <c r="G2173" s="66" t="str">
        <f>_xlfn.XLOOKUP(E2173,Kustannuspaikat!$A$3:$A$8,Kustannuspaikat!$B$3:$B$8,"Tarkista KP-numero")</f>
        <v>Muut palvelut</v>
      </c>
      <c r="H2173" s="66" t="str">
        <f>_xlfn.XLOOKUP(F2173,Kustannuspaikat!$C$3:$C$13,Kustannuspaikat!$D$3:$D$13,"Tarkista KP-numero")</f>
        <v>Tampere</v>
      </c>
      <c r="I2173" s="67">
        <v>713.7</v>
      </c>
      <c r="J2173" s="68"/>
      <c r="K2173" s="66">
        <v>1126</v>
      </c>
      <c r="L2173" s="68" t="s">
        <v>201</v>
      </c>
    </row>
    <row r="2174" spans="1:12">
      <c r="A2174" s="63">
        <v>1600</v>
      </c>
      <c r="B2174" s="63" t="s">
        <v>6013</v>
      </c>
      <c r="C2174" s="64" t="s">
        <v>8186</v>
      </c>
      <c r="D2174" s="65">
        <v>43044</v>
      </c>
      <c r="E2174" s="66">
        <v>6</v>
      </c>
      <c r="F2174" s="66">
        <v>62</v>
      </c>
      <c r="G2174" s="66" t="str">
        <f>_xlfn.XLOOKUP(E2174,Kustannuspaikat!$A$3:$A$8,Kustannuspaikat!$B$3:$B$8,"Tarkista KP-numero")</f>
        <v>Muut palvelut</v>
      </c>
      <c r="H2174" s="66" t="str">
        <f>_xlfn.XLOOKUP(F2174,Kustannuspaikat!$C$3:$C$13,Kustannuspaikat!$D$3:$D$13,"Tarkista KP-numero")</f>
        <v>Tampere</v>
      </c>
      <c r="I2174" s="67">
        <v>475.8</v>
      </c>
      <c r="J2174" s="68"/>
      <c r="K2174" s="66">
        <v>1511</v>
      </c>
      <c r="L2174" s="68" t="s">
        <v>194</v>
      </c>
    </row>
    <row r="2175" spans="1:12">
      <c r="A2175" s="63">
        <v>1600</v>
      </c>
      <c r="B2175" s="63" t="s">
        <v>6013</v>
      </c>
      <c r="C2175" s="64" t="s">
        <v>8187</v>
      </c>
      <c r="D2175" s="65">
        <v>43044</v>
      </c>
      <c r="E2175" s="66">
        <v>2</v>
      </c>
      <c r="F2175" s="66">
        <v>22</v>
      </c>
      <c r="G2175" s="66" t="str">
        <f>_xlfn.XLOOKUP(E2175,Kustannuspaikat!$A$3:$A$8,Kustannuspaikat!$B$3:$B$8,"Tarkista KP-numero")</f>
        <v>Konsultointi</v>
      </c>
      <c r="H2175" s="66" t="str">
        <f>_xlfn.XLOOKUP(F2175,Kustannuspaikat!$C$3:$C$13,Kustannuspaikat!$D$3:$D$13,"Tarkista KP-numero")</f>
        <v>Tampere</v>
      </c>
      <c r="I2175" s="67">
        <v>1456.68</v>
      </c>
      <c r="J2175" s="68"/>
      <c r="K2175" s="66">
        <v>1511</v>
      </c>
      <c r="L2175" s="68" t="s">
        <v>194</v>
      </c>
    </row>
    <row r="2176" spans="1:12">
      <c r="A2176" s="63">
        <v>1600</v>
      </c>
      <c r="B2176" s="63" t="s">
        <v>6013</v>
      </c>
      <c r="C2176" s="64" t="s">
        <v>8188</v>
      </c>
      <c r="D2176" s="65">
        <v>43044</v>
      </c>
      <c r="E2176" s="66">
        <v>2</v>
      </c>
      <c r="F2176" s="66">
        <v>22</v>
      </c>
      <c r="G2176" s="66" t="str">
        <f>_xlfn.XLOOKUP(E2176,Kustannuspaikat!$A$3:$A$8,Kustannuspaikat!$B$3:$B$8,"Tarkista KP-numero")</f>
        <v>Konsultointi</v>
      </c>
      <c r="H2176" s="66" t="str">
        <f>_xlfn.XLOOKUP(F2176,Kustannuspaikat!$C$3:$C$13,Kustannuspaikat!$D$3:$D$13,"Tarkista KP-numero")</f>
        <v>Tampere</v>
      </c>
      <c r="I2176" s="67">
        <v>971.12</v>
      </c>
      <c r="J2176" s="68"/>
      <c r="K2176" s="66">
        <v>1511</v>
      </c>
      <c r="L2176" s="68" t="s">
        <v>194</v>
      </c>
    </row>
    <row r="2177" spans="1:12">
      <c r="A2177" s="63">
        <v>1600</v>
      </c>
      <c r="B2177" s="63" t="s">
        <v>6013</v>
      </c>
      <c r="C2177" s="64" t="s">
        <v>8189</v>
      </c>
      <c r="D2177" s="65">
        <v>43044</v>
      </c>
      <c r="E2177" s="66">
        <v>1</v>
      </c>
      <c r="F2177" s="66">
        <v>12</v>
      </c>
      <c r="G2177" s="66" t="str">
        <f>_xlfn.XLOOKUP(E2177,Kustannuspaikat!$A$3:$A$8,Kustannuspaikat!$B$3:$B$8,"Tarkista KP-numero")</f>
        <v>Kirjanpito</v>
      </c>
      <c r="H2177" s="66" t="str">
        <f>_xlfn.XLOOKUP(F2177,Kustannuspaikat!$C$3:$C$13,Kustannuspaikat!$D$3:$D$13,"Tarkista KP-numero")</f>
        <v>Tampere</v>
      </c>
      <c r="I2177" s="67">
        <v>2537.6</v>
      </c>
      <c r="J2177" s="68"/>
      <c r="K2177" s="66">
        <v>1511</v>
      </c>
      <c r="L2177" s="68" t="s">
        <v>194</v>
      </c>
    </row>
    <row r="2178" spans="1:12">
      <c r="A2178" s="63">
        <v>1600</v>
      </c>
      <c r="B2178" s="63" t="s">
        <v>6013</v>
      </c>
      <c r="C2178" s="64" t="s">
        <v>8190</v>
      </c>
      <c r="D2178" s="65">
        <v>43044</v>
      </c>
      <c r="E2178" s="66">
        <v>1</v>
      </c>
      <c r="F2178" s="66">
        <v>12</v>
      </c>
      <c r="G2178" s="66" t="str">
        <f>_xlfn.XLOOKUP(E2178,Kustannuspaikat!$A$3:$A$8,Kustannuspaikat!$B$3:$B$8,"Tarkista KP-numero")</f>
        <v>Kirjanpito</v>
      </c>
      <c r="H2178" s="66" t="str">
        <f>_xlfn.XLOOKUP(F2178,Kustannuspaikat!$C$3:$C$13,Kustannuspaikat!$D$3:$D$13,"Tarkista KP-numero")</f>
        <v>Tampere</v>
      </c>
      <c r="I2178" s="67">
        <v>3245.2</v>
      </c>
      <c r="J2178" s="68"/>
      <c r="K2178" s="66">
        <v>1511</v>
      </c>
      <c r="L2178" s="68" t="s">
        <v>194</v>
      </c>
    </row>
    <row r="2179" spans="1:12">
      <c r="A2179" s="63">
        <v>1600</v>
      </c>
      <c r="B2179" s="63" t="s">
        <v>6013</v>
      </c>
      <c r="C2179" s="64" t="s">
        <v>8191</v>
      </c>
      <c r="D2179" s="65">
        <v>43044</v>
      </c>
      <c r="E2179" s="66">
        <v>6</v>
      </c>
      <c r="F2179" s="66">
        <v>62</v>
      </c>
      <c r="G2179" s="66" t="str">
        <f>_xlfn.XLOOKUP(E2179,Kustannuspaikat!$A$3:$A$8,Kustannuspaikat!$B$3:$B$8,"Tarkista KP-numero")</f>
        <v>Muut palvelut</v>
      </c>
      <c r="H2179" s="66" t="str">
        <f>_xlfn.XLOOKUP(F2179,Kustannuspaikat!$C$3:$C$13,Kustannuspaikat!$D$3:$D$13,"Tarkista KP-numero")</f>
        <v>Tampere</v>
      </c>
      <c r="I2179" s="67">
        <v>404.43</v>
      </c>
      <c r="J2179" s="68"/>
      <c r="K2179" s="66">
        <v>1511</v>
      </c>
      <c r="L2179" s="68" t="s">
        <v>194</v>
      </c>
    </row>
    <row r="2180" spans="1:12">
      <c r="A2180" s="63">
        <v>1600</v>
      </c>
      <c r="B2180" s="63" t="s">
        <v>6013</v>
      </c>
      <c r="C2180" s="64" t="s">
        <v>8192</v>
      </c>
      <c r="D2180" s="65">
        <v>43044</v>
      </c>
      <c r="E2180" s="66">
        <v>1</v>
      </c>
      <c r="F2180" s="66">
        <v>12</v>
      </c>
      <c r="G2180" s="66" t="str">
        <f>_xlfn.XLOOKUP(E2180,Kustannuspaikat!$A$3:$A$8,Kustannuspaikat!$B$3:$B$8,"Tarkista KP-numero")</f>
        <v>Kirjanpito</v>
      </c>
      <c r="H2180" s="66" t="str">
        <f>_xlfn.XLOOKUP(F2180,Kustannuspaikat!$C$3:$C$13,Kustannuspaikat!$D$3:$D$13,"Tarkista KP-numero")</f>
        <v>Tampere</v>
      </c>
      <c r="I2180" s="67">
        <v>1379.21</v>
      </c>
      <c r="J2180" s="68"/>
      <c r="K2180" s="66">
        <v>283</v>
      </c>
      <c r="L2180" s="68" t="s">
        <v>250</v>
      </c>
    </row>
    <row r="2181" spans="1:12">
      <c r="A2181" s="63">
        <v>1600</v>
      </c>
      <c r="B2181" s="63" t="s">
        <v>6013</v>
      </c>
      <c r="C2181" s="64" t="s">
        <v>8193</v>
      </c>
      <c r="D2181" s="65">
        <v>43044</v>
      </c>
      <c r="E2181" s="66">
        <v>3</v>
      </c>
      <c r="F2181" s="68"/>
      <c r="G2181" s="66" t="str">
        <f>_xlfn.XLOOKUP(E2181,Kustannuspaikat!$A$3:$A$8,Kustannuspaikat!$B$3:$B$8,"Tarkista KP-numero")</f>
        <v>Seminaarit</v>
      </c>
      <c r="H2181" s="66" t="str">
        <f>_xlfn.XLOOKUP(F2181,Kustannuspaikat!$C$3:$C$13,Kustannuspaikat!$D$3:$D$13,"Tarkista KP-numero")</f>
        <v>Tarkista KP-numero</v>
      </c>
      <c r="I2181" s="67">
        <v>292.8</v>
      </c>
      <c r="J2181" s="68"/>
      <c r="K2181" s="66">
        <v>283</v>
      </c>
      <c r="L2181" s="68" t="s">
        <v>250</v>
      </c>
    </row>
    <row r="2182" spans="1:12">
      <c r="A2182" s="63">
        <v>1600</v>
      </c>
      <c r="B2182" s="63" t="s">
        <v>6013</v>
      </c>
      <c r="C2182" s="64" t="s">
        <v>8194</v>
      </c>
      <c r="D2182" s="65">
        <v>43044</v>
      </c>
      <c r="E2182" s="66">
        <v>2</v>
      </c>
      <c r="F2182" s="66">
        <v>22</v>
      </c>
      <c r="G2182" s="66" t="str">
        <f>_xlfn.XLOOKUP(E2182,Kustannuspaikat!$A$3:$A$8,Kustannuspaikat!$B$3:$B$8,"Tarkista KP-numero")</f>
        <v>Konsultointi</v>
      </c>
      <c r="H2182" s="66" t="str">
        <f>_xlfn.XLOOKUP(F2182,Kustannuspaikat!$C$3:$C$13,Kustannuspaikat!$D$3:$D$13,"Tarkista KP-numero")</f>
        <v>Tampere</v>
      </c>
      <c r="I2182" s="67">
        <v>4636</v>
      </c>
      <c r="J2182" s="68"/>
      <c r="K2182" s="66">
        <v>346</v>
      </c>
      <c r="L2182" s="68" t="s">
        <v>244</v>
      </c>
    </row>
    <row r="2183" spans="1:12">
      <c r="A2183" s="63">
        <v>1600</v>
      </c>
      <c r="B2183" s="63" t="s">
        <v>6013</v>
      </c>
      <c r="C2183" s="64" t="s">
        <v>8195</v>
      </c>
      <c r="D2183" s="65">
        <v>43044</v>
      </c>
      <c r="E2183" s="66">
        <v>2</v>
      </c>
      <c r="F2183" s="66">
        <v>22</v>
      </c>
      <c r="G2183" s="66" t="str">
        <f>_xlfn.XLOOKUP(E2183,Kustannuspaikat!$A$3:$A$8,Kustannuspaikat!$B$3:$B$8,"Tarkista KP-numero")</f>
        <v>Konsultointi</v>
      </c>
      <c r="H2183" s="66" t="str">
        <f>_xlfn.XLOOKUP(F2183,Kustannuspaikat!$C$3:$C$13,Kustannuspaikat!$D$3:$D$13,"Tarkista KP-numero")</f>
        <v>Tampere</v>
      </c>
      <c r="I2183" s="67">
        <v>1135.82</v>
      </c>
      <c r="J2183" s="68"/>
      <c r="K2183" s="66">
        <v>133</v>
      </c>
      <c r="L2183" s="68" t="s">
        <v>269</v>
      </c>
    </row>
    <row r="2184" spans="1:12">
      <c r="A2184" s="63">
        <v>1600</v>
      </c>
      <c r="B2184" s="63" t="s">
        <v>6013</v>
      </c>
      <c r="C2184" s="64" t="s">
        <v>8196</v>
      </c>
      <c r="D2184" s="65">
        <v>43044</v>
      </c>
      <c r="E2184" s="66">
        <v>0</v>
      </c>
      <c r="F2184" s="66">
        <v>0</v>
      </c>
      <c r="G2184" s="66" t="str">
        <f>_xlfn.XLOOKUP(E2184,Kustannuspaikat!$A$3:$A$8,Kustannuspaikat!$B$3:$B$8,"Tarkista KP-numero")</f>
        <v>Tarkista KP-numero</v>
      </c>
      <c r="H2184" s="66" t="str">
        <f>_xlfn.XLOOKUP(F2184,Kustannuspaikat!$C$3:$C$13,Kustannuspaikat!$D$3:$D$13,"Tarkista KP-numero")</f>
        <v>Tarkista KP-numero</v>
      </c>
      <c r="I2184" s="67">
        <v>73.2</v>
      </c>
      <c r="J2184" s="68"/>
      <c r="K2184" s="66">
        <v>103</v>
      </c>
      <c r="L2184" s="68" t="s">
        <v>277</v>
      </c>
    </row>
    <row r="2185" spans="1:12">
      <c r="A2185" s="63">
        <v>1600</v>
      </c>
      <c r="B2185" s="63" t="s">
        <v>6013</v>
      </c>
      <c r="C2185" s="64" t="s">
        <v>8197</v>
      </c>
      <c r="D2185" s="65">
        <v>43044</v>
      </c>
      <c r="E2185" s="66">
        <v>2</v>
      </c>
      <c r="F2185" s="66">
        <v>22</v>
      </c>
      <c r="G2185" s="66" t="str">
        <f>_xlfn.XLOOKUP(E2185,Kustannuspaikat!$A$3:$A$8,Kustannuspaikat!$B$3:$B$8,"Tarkista KP-numero")</f>
        <v>Konsultointi</v>
      </c>
      <c r="H2185" s="66" t="str">
        <f>_xlfn.XLOOKUP(F2185,Kustannuspaikat!$C$3:$C$13,Kustannuspaikat!$D$3:$D$13,"Tarkista KP-numero")</f>
        <v>Tampere</v>
      </c>
      <c r="I2185" s="67">
        <v>1356.64</v>
      </c>
      <c r="J2185" s="68"/>
      <c r="K2185" s="66">
        <v>2803</v>
      </c>
      <c r="L2185" s="68" t="s">
        <v>163</v>
      </c>
    </row>
    <row r="2186" spans="1:12">
      <c r="A2186" s="63">
        <v>1600</v>
      </c>
      <c r="B2186" s="63" t="s">
        <v>6013</v>
      </c>
      <c r="C2186" s="64" t="s">
        <v>8198</v>
      </c>
      <c r="D2186" s="65">
        <v>43044</v>
      </c>
      <c r="E2186" s="66">
        <v>1</v>
      </c>
      <c r="F2186" s="66">
        <v>12</v>
      </c>
      <c r="G2186" s="66" t="str">
        <f>_xlfn.XLOOKUP(E2186,Kustannuspaikat!$A$3:$A$8,Kustannuspaikat!$B$3:$B$8,"Tarkista KP-numero")</f>
        <v>Kirjanpito</v>
      </c>
      <c r="H2186" s="66" t="str">
        <f>_xlfn.XLOOKUP(F2186,Kustannuspaikat!$C$3:$C$13,Kustannuspaikat!$D$3:$D$13,"Tarkista KP-numero")</f>
        <v>Tampere</v>
      </c>
      <c r="I2186" s="67">
        <v>1354.2</v>
      </c>
      <c r="J2186" s="68"/>
      <c r="K2186" s="66">
        <v>2803</v>
      </c>
      <c r="L2186" s="68" t="s">
        <v>163</v>
      </c>
    </row>
    <row r="2187" spans="1:12">
      <c r="A2187" s="63">
        <v>1600</v>
      </c>
      <c r="B2187" s="63" t="s">
        <v>6013</v>
      </c>
      <c r="C2187" s="64" t="s">
        <v>8199</v>
      </c>
      <c r="D2187" s="65">
        <v>43044</v>
      </c>
      <c r="E2187" s="66">
        <v>1</v>
      </c>
      <c r="F2187" s="66">
        <v>12</v>
      </c>
      <c r="G2187" s="66" t="str">
        <f>_xlfn.XLOOKUP(E2187,Kustannuspaikat!$A$3:$A$8,Kustannuspaikat!$B$3:$B$8,"Tarkista KP-numero")</f>
        <v>Kirjanpito</v>
      </c>
      <c r="H2187" s="66" t="str">
        <f>_xlfn.XLOOKUP(F2187,Kustannuspaikat!$C$3:$C$13,Kustannuspaikat!$D$3:$D$13,"Tarkista KP-numero")</f>
        <v>Tampere</v>
      </c>
      <c r="I2187" s="67">
        <v>854</v>
      </c>
      <c r="J2187" s="68"/>
      <c r="K2187" s="66">
        <v>3107</v>
      </c>
      <c r="L2187" s="68" t="s">
        <v>151</v>
      </c>
    </row>
    <row r="2188" spans="1:12">
      <c r="A2188" s="63">
        <v>1600</v>
      </c>
      <c r="B2188" s="63" t="s">
        <v>6013</v>
      </c>
      <c r="C2188" s="64" t="s">
        <v>8200</v>
      </c>
      <c r="D2188" s="65">
        <v>43044</v>
      </c>
      <c r="E2188" s="66">
        <v>3</v>
      </c>
      <c r="F2188" s="68"/>
      <c r="G2188" s="66" t="str">
        <f>_xlfn.XLOOKUP(E2188,Kustannuspaikat!$A$3:$A$8,Kustannuspaikat!$B$3:$B$8,"Tarkista KP-numero")</f>
        <v>Seminaarit</v>
      </c>
      <c r="H2188" s="66" t="str">
        <f>_xlfn.XLOOKUP(F2188,Kustannuspaikat!$C$3:$C$13,Kustannuspaikat!$D$3:$D$13,"Tarkista KP-numero")</f>
        <v>Tarkista KP-numero</v>
      </c>
      <c r="I2188" s="67">
        <v>219.6</v>
      </c>
      <c r="J2188" s="68"/>
      <c r="K2188" s="66">
        <v>3107</v>
      </c>
      <c r="L2188" s="68" t="s">
        <v>151</v>
      </c>
    </row>
    <row r="2189" spans="1:12">
      <c r="A2189" s="63">
        <v>1600</v>
      </c>
      <c r="B2189" s="63" t="s">
        <v>6013</v>
      </c>
      <c r="C2189" s="64" t="s">
        <v>8201</v>
      </c>
      <c r="D2189" s="65">
        <v>43044</v>
      </c>
      <c r="E2189" s="66">
        <v>1</v>
      </c>
      <c r="F2189" s="66">
        <v>12</v>
      </c>
      <c r="G2189" s="66" t="str">
        <f>_xlfn.XLOOKUP(E2189,Kustannuspaikat!$A$3:$A$8,Kustannuspaikat!$B$3:$B$8,"Tarkista KP-numero")</f>
        <v>Kirjanpito</v>
      </c>
      <c r="H2189" s="66" t="str">
        <f>_xlfn.XLOOKUP(F2189,Kustannuspaikat!$C$3:$C$13,Kustannuspaikat!$D$3:$D$13,"Tarkista KP-numero")</f>
        <v>Tampere</v>
      </c>
      <c r="I2189" s="67">
        <v>1622.6</v>
      </c>
      <c r="J2189" s="68"/>
      <c r="K2189" s="66">
        <v>3107</v>
      </c>
      <c r="L2189" s="68" t="s">
        <v>151</v>
      </c>
    </row>
    <row r="2190" spans="1:12">
      <c r="A2190" s="63">
        <v>1600</v>
      </c>
      <c r="B2190" s="63" t="s">
        <v>6013</v>
      </c>
      <c r="C2190" s="64" t="s">
        <v>8202</v>
      </c>
      <c r="D2190" s="65">
        <v>43044</v>
      </c>
      <c r="E2190" s="66">
        <v>1</v>
      </c>
      <c r="F2190" s="66">
        <v>12</v>
      </c>
      <c r="G2190" s="66" t="str">
        <f>_xlfn.XLOOKUP(E2190,Kustannuspaikat!$A$3:$A$8,Kustannuspaikat!$B$3:$B$8,"Tarkista KP-numero")</f>
        <v>Kirjanpito</v>
      </c>
      <c r="H2190" s="66" t="str">
        <f>_xlfn.XLOOKUP(F2190,Kustannuspaikat!$C$3:$C$13,Kustannuspaikat!$D$3:$D$13,"Tarkista KP-numero")</f>
        <v>Tampere</v>
      </c>
      <c r="I2190" s="67">
        <v>1216.95</v>
      </c>
      <c r="J2190" s="68"/>
      <c r="K2190" s="66">
        <v>756</v>
      </c>
      <c r="L2190" s="68" t="s">
        <v>217</v>
      </c>
    </row>
    <row r="2191" spans="1:12">
      <c r="A2191" s="63">
        <v>1600</v>
      </c>
      <c r="B2191" s="63" t="s">
        <v>6013</v>
      </c>
      <c r="C2191" s="64" t="s">
        <v>8203</v>
      </c>
      <c r="D2191" s="65">
        <v>43044</v>
      </c>
      <c r="E2191" s="66">
        <v>1</v>
      </c>
      <c r="F2191" s="66">
        <v>12</v>
      </c>
      <c r="G2191" s="66" t="str">
        <f>_xlfn.XLOOKUP(E2191,Kustannuspaikat!$A$3:$A$8,Kustannuspaikat!$B$3:$B$8,"Tarkista KP-numero")</f>
        <v>Kirjanpito</v>
      </c>
      <c r="H2191" s="66" t="str">
        <f>_xlfn.XLOOKUP(F2191,Kustannuspaikat!$C$3:$C$13,Kustannuspaikat!$D$3:$D$13,"Tarkista KP-numero")</f>
        <v>Tampere</v>
      </c>
      <c r="I2191" s="67">
        <v>1216.95</v>
      </c>
      <c r="J2191" s="68"/>
      <c r="K2191" s="66">
        <v>756</v>
      </c>
      <c r="L2191" s="68" t="s">
        <v>217</v>
      </c>
    </row>
    <row r="2192" spans="1:12">
      <c r="A2192" s="63">
        <v>1600</v>
      </c>
      <c r="B2192" s="63" t="s">
        <v>6013</v>
      </c>
      <c r="C2192" s="64" t="s">
        <v>8204</v>
      </c>
      <c r="D2192" s="65">
        <v>43044</v>
      </c>
      <c r="E2192" s="66">
        <v>1</v>
      </c>
      <c r="F2192" s="66">
        <v>12</v>
      </c>
      <c r="G2192" s="66" t="str">
        <f>_xlfn.XLOOKUP(E2192,Kustannuspaikat!$A$3:$A$8,Kustannuspaikat!$B$3:$B$8,"Tarkista KP-numero")</f>
        <v>Kirjanpito</v>
      </c>
      <c r="H2192" s="66" t="str">
        <f>_xlfn.XLOOKUP(F2192,Kustannuspaikat!$C$3:$C$13,Kustannuspaikat!$D$3:$D$13,"Tarkista KP-numero")</f>
        <v>Tampere</v>
      </c>
      <c r="I2192" s="67">
        <v>942.45</v>
      </c>
      <c r="J2192" s="68"/>
      <c r="K2192" s="66">
        <v>756</v>
      </c>
      <c r="L2192" s="68" t="s">
        <v>217</v>
      </c>
    </row>
    <row r="2193" spans="1:12">
      <c r="A2193" s="63">
        <v>1600</v>
      </c>
      <c r="B2193" s="63" t="s">
        <v>6013</v>
      </c>
      <c r="C2193" s="64" t="s">
        <v>8205</v>
      </c>
      <c r="D2193" s="65">
        <v>43044</v>
      </c>
      <c r="E2193" s="66">
        <v>1</v>
      </c>
      <c r="F2193" s="66">
        <v>12</v>
      </c>
      <c r="G2193" s="66" t="str">
        <f>_xlfn.XLOOKUP(E2193,Kustannuspaikat!$A$3:$A$8,Kustannuspaikat!$B$3:$B$8,"Tarkista KP-numero")</f>
        <v>Kirjanpito</v>
      </c>
      <c r="H2193" s="66" t="str">
        <f>_xlfn.XLOOKUP(F2193,Kustannuspaikat!$C$3:$C$13,Kustannuspaikat!$D$3:$D$13,"Tarkista KP-numero")</f>
        <v>Tampere</v>
      </c>
      <c r="I2193" s="67">
        <v>1019.92</v>
      </c>
      <c r="J2193" s="68"/>
      <c r="K2193" s="66">
        <v>811</v>
      </c>
      <c r="L2193" s="68" t="s">
        <v>214</v>
      </c>
    </row>
    <row r="2194" spans="1:12">
      <c r="A2194" s="63">
        <v>1600</v>
      </c>
      <c r="B2194" s="63" t="s">
        <v>6013</v>
      </c>
      <c r="C2194" s="64" t="s">
        <v>8206</v>
      </c>
      <c r="D2194" s="65">
        <v>43044</v>
      </c>
      <c r="E2194" s="66">
        <v>1</v>
      </c>
      <c r="F2194" s="66">
        <v>12</v>
      </c>
      <c r="G2194" s="66" t="str">
        <f>_xlfn.XLOOKUP(E2194,Kustannuspaikat!$A$3:$A$8,Kustannuspaikat!$B$3:$B$8,"Tarkista KP-numero")</f>
        <v>Kirjanpito</v>
      </c>
      <c r="H2194" s="66" t="str">
        <f>_xlfn.XLOOKUP(F2194,Kustannuspaikat!$C$3:$C$13,Kustannuspaikat!$D$3:$D$13,"Tarkista KP-numero")</f>
        <v>Tampere</v>
      </c>
      <c r="I2194" s="67">
        <v>679.54</v>
      </c>
      <c r="J2194" s="68"/>
      <c r="K2194" s="66">
        <v>811</v>
      </c>
      <c r="L2194" s="68" t="s">
        <v>214</v>
      </c>
    </row>
    <row r="2195" spans="1:12">
      <c r="A2195" s="63">
        <v>1600</v>
      </c>
      <c r="B2195" s="63" t="s">
        <v>6013</v>
      </c>
      <c r="C2195" s="64" t="s">
        <v>8207</v>
      </c>
      <c r="D2195" s="65">
        <v>43044</v>
      </c>
      <c r="E2195" s="66">
        <v>6</v>
      </c>
      <c r="F2195" s="66">
        <v>62</v>
      </c>
      <c r="G2195" s="66" t="str">
        <f>_xlfn.XLOOKUP(E2195,Kustannuspaikat!$A$3:$A$8,Kustannuspaikat!$B$3:$B$8,"Tarkista KP-numero")</f>
        <v>Muut palvelut</v>
      </c>
      <c r="H2195" s="66" t="str">
        <f>_xlfn.XLOOKUP(F2195,Kustannuspaikat!$C$3:$C$13,Kustannuspaikat!$D$3:$D$13,"Tarkista KP-numero")</f>
        <v>Tampere</v>
      </c>
      <c r="I2195" s="67">
        <v>356.85</v>
      </c>
      <c r="J2195" s="68"/>
      <c r="K2195" s="66">
        <v>1440</v>
      </c>
      <c r="L2195" s="68" t="s">
        <v>195</v>
      </c>
    </row>
    <row r="2196" spans="1:12">
      <c r="A2196" s="63">
        <v>1600</v>
      </c>
      <c r="B2196" s="63" t="s">
        <v>6013</v>
      </c>
      <c r="C2196" s="64" t="s">
        <v>8208</v>
      </c>
      <c r="D2196" s="65">
        <v>43044</v>
      </c>
      <c r="E2196" s="66">
        <v>1</v>
      </c>
      <c r="F2196" s="66">
        <v>12</v>
      </c>
      <c r="G2196" s="66" t="str">
        <f>_xlfn.XLOOKUP(E2196,Kustannuspaikat!$A$3:$A$8,Kustannuspaikat!$B$3:$B$8,"Tarkista KP-numero")</f>
        <v>Kirjanpito</v>
      </c>
      <c r="H2196" s="66" t="str">
        <f>_xlfn.XLOOKUP(F2196,Kustannuspaikat!$C$3:$C$13,Kustannuspaikat!$D$3:$D$13,"Tarkista KP-numero")</f>
        <v>Tampere</v>
      </c>
      <c r="I2196" s="67">
        <v>1187.06</v>
      </c>
      <c r="J2196" s="68"/>
      <c r="K2196" s="66">
        <v>611</v>
      </c>
      <c r="L2196" s="68" t="s">
        <v>227</v>
      </c>
    </row>
    <row r="2197" spans="1:12">
      <c r="A2197" s="63">
        <v>1600</v>
      </c>
      <c r="B2197" s="63" t="s">
        <v>6013</v>
      </c>
      <c r="C2197" s="64" t="s">
        <v>8209</v>
      </c>
      <c r="D2197" s="65">
        <v>43044</v>
      </c>
      <c r="E2197" s="66">
        <v>1</v>
      </c>
      <c r="F2197" s="66">
        <v>12</v>
      </c>
      <c r="G2197" s="66" t="str">
        <f>_xlfn.XLOOKUP(E2197,Kustannuspaikat!$A$3:$A$8,Kustannuspaikat!$B$3:$B$8,"Tarkista KP-numero")</f>
        <v>Kirjanpito</v>
      </c>
      <c r="H2197" s="66" t="str">
        <f>_xlfn.XLOOKUP(F2197,Kustannuspaikat!$C$3:$C$13,Kustannuspaikat!$D$3:$D$13,"Tarkista KP-numero")</f>
        <v>Tampere</v>
      </c>
      <c r="I2197" s="67">
        <v>2882.86</v>
      </c>
      <c r="J2197" s="68"/>
      <c r="K2197" s="66">
        <v>2178</v>
      </c>
      <c r="L2197" s="68" t="s">
        <v>182</v>
      </c>
    </row>
    <row r="2198" spans="1:12">
      <c r="A2198" s="63">
        <v>1600</v>
      </c>
      <c r="B2198" s="63" t="s">
        <v>6013</v>
      </c>
      <c r="C2198" s="64" t="s">
        <v>8210</v>
      </c>
      <c r="D2198" s="65">
        <v>43044</v>
      </c>
      <c r="E2198" s="66">
        <v>3</v>
      </c>
      <c r="F2198" s="68"/>
      <c r="G2198" s="66" t="str">
        <f>_xlfn.XLOOKUP(E2198,Kustannuspaikat!$A$3:$A$8,Kustannuspaikat!$B$3:$B$8,"Tarkista KP-numero")</f>
        <v>Seminaarit</v>
      </c>
      <c r="H2198" s="66" t="str">
        <f>_xlfn.XLOOKUP(F2198,Kustannuspaikat!$C$3:$C$13,Kustannuspaikat!$D$3:$D$13,"Tarkista KP-numero")</f>
        <v>Tarkista KP-numero</v>
      </c>
      <c r="I2198" s="67">
        <v>195.2</v>
      </c>
      <c r="J2198" s="68"/>
      <c r="K2198" s="66">
        <v>2178</v>
      </c>
      <c r="L2198" s="68" t="s">
        <v>182</v>
      </c>
    </row>
    <row r="2199" spans="1:12">
      <c r="A2199" s="63">
        <v>1600</v>
      </c>
      <c r="B2199" s="63" t="s">
        <v>6013</v>
      </c>
      <c r="C2199" s="64" t="s">
        <v>8211</v>
      </c>
      <c r="D2199" s="65">
        <v>43044</v>
      </c>
      <c r="E2199" s="66">
        <v>1</v>
      </c>
      <c r="F2199" s="66">
        <v>12</v>
      </c>
      <c r="G2199" s="66" t="str">
        <f>_xlfn.XLOOKUP(E2199,Kustannuspaikat!$A$3:$A$8,Kustannuspaikat!$B$3:$B$8,"Tarkista KP-numero")</f>
        <v>Kirjanpito</v>
      </c>
      <c r="H2199" s="66" t="str">
        <f>_xlfn.XLOOKUP(F2199,Kustannuspaikat!$C$3:$C$13,Kustannuspaikat!$D$3:$D$13,"Tarkista KP-numero")</f>
        <v>Tampere</v>
      </c>
      <c r="I2199" s="67">
        <v>1586</v>
      </c>
      <c r="J2199" s="68"/>
      <c r="K2199" s="66">
        <v>2341</v>
      </c>
      <c r="L2199" s="68" t="s">
        <v>177</v>
      </c>
    </row>
    <row r="2200" spans="1:12">
      <c r="A2200" s="63">
        <v>1600</v>
      </c>
      <c r="B2200" s="63" t="s">
        <v>6013</v>
      </c>
      <c r="C2200" s="64" t="s">
        <v>8212</v>
      </c>
      <c r="D2200" s="65">
        <v>43044</v>
      </c>
      <c r="E2200" s="66">
        <v>6</v>
      </c>
      <c r="F2200" s="66">
        <v>62</v>
      </c>
      <c r="G2200" s="66" t="str">
        <f>_xlfn.XLOOKUP(E2200,Kustannuspaikat!$A$3:$A$8,Kustannuspaikat!$B$3:$B$8,"Tarkista KP-numero")</f>
        <v>Muut palvelut</v>
      </c>
      <c r="H2200" s="66" t="str">
        <f>_xlfn.XLOOKUP(F2200,Kustannuspaikat!$C$3:$C$13,Kustannuspaikat!$D$3:$D$13,"Tarkista KP-numero")</f>
        <v>Tampere</v>
      </c>
      <c r="I2200" s="67">
        <v>356.85</v>
      </c>
      <c r="J2200" s="68"/>
      <c r="K2200" s="66">
        <v>2341</v>
      </c>
      <c r="L2200" s="68" t="s">
        <v>177</v>
      </c>
    </row>
    <row r="2201" spans="1:12">
      <c r="A2201" s="63">
        <v>1600</v>
      </c>
      <c r="B2201" s="63" t="s">
        <v>6013</v>
      </c>
      <c r="C2201" s="64" t="s">
        <v>8213</v>
      </c>
      <c r="D2201" s="65">
        <v>43044</v>
      </c>
      <c r="E2201" s="66">
        <v>1</v>
      </c>
      <c r="F2201" s="66">
        <v>12</v>
      </c>
      <c r="G2201" s="66" t="str">
        <f>_xlfn.XLOOKUP(E2201,Kustannuspaikat!$A$3:$A$8,Kustannuspaikat!$B$3:$B$8,"Tarkista KP-numero")</f>
        <v>Kirjanpito</v>
      </c>
      <c r="H2201" s="66" t="str">
        <f>_xlfn.XLOOKUP(F2201,Kustannuspaikat!$C$3:$C$13,Kustannuspaikat!$D$3:$D$13,"Tarkista KP-numero")</f>
        <v>Tampere</v>
      </c>
      <c r="I2201" s="67">
        <v>1622.6</v>
      </c>
      <c r="J2201" s="68"/>
      <c r="K2201" s="66">
        <v>2341</v>
      </c>
      <c r="L2201" s="68" t="s">
        <v>177</v>
      </c>
    </row>
    <row r="2202" spans="1:12">
      <c r="A2202" s="63">
        <v>1600</v>
      </c>
      <c r="B2202" s="63" t="s">
        <v>6013</v>
      </c>
      <c r="C2202" s="64" t="s">
        <v>8214</v>
      </c>
      <c r="D2202" s="65">
        <v>43044</v>
      </c>
      <c r="E2202" s="66">
        <v>2</v>
      </c>
      <c r="F2202" s="66">
        <v>22</v>
      </c>
      <c r="G2202" s="66" t="str">
        <f>_xlfn.XLOOKUP(E2202,Kustannuspaikat!$A$3:$A$8,Kustannuspaikat!$B$3:$B$8,"Tarkista KP-numero")</f>
        <v>Konsultointi</v>
      </c>
      <c r="H2202" s="66" t="str">
        <f>_xlfn.XLOOKUP(F2202,Kustannuspaikat!$C$3:$C$13,Kustannuspaikat!$D$3:$D$13,"Tarkista KP-numero")</f>
        <v>Tampere</v>
      </c>
      <c r="I2202" s="67">
        <v>1238.3</v>
      </c>
      <c r="J2202" s="68"/>
      <c r="K2202" s="66">
        <v>212</v>
      </c>
      <c r="L2202" s="68" t="s">
        <v>260</v>
      </c>
    </row>
    <row r="2203" spans="1:12">
      <c r="A2203" s="63">
        <v>1600</v>
      </c>
      <c r="B2203" s="63" t="s">
        <v>6013</v>
      </c>
      <c r="C2203" s="64" t="s">
        <v>8215</v>
      </c>
      <c r="D2203" s="65">
        <v>43044</v>
      </c>
      <c r="E2203" s="66">
        <v>2</v>
      </c>
      <c r="F2203" s="66">
        <v>22</v>
      </c>
      <c r="G2203" s="66" t="str">
        <f>_xlfn.XLOOKUP(E2203,Kustannuspaikat!$A$3:$A$8,Kustannuspaikat!$B$3:$B$8,"Tarkista KP-numero")</f>
        <v>Konsultointi</v>
      </c>
      <c r="H2203" s="66" t="str">
        <f>_xlfn.XLOOKUP(F2203,Kustannuspaikat!$C$3:$C$13,Kustannuspaikat!$D$3:$D$13,"Tarkista KP-numero")</f>
        <v>Tampere</v>
      </c>
      <c r="I2203" s="67">
        <v>825.94</v>
      </c>
      <c r="J2203" s="68"/>
      <c r="K2203" s="66">
        <v>212</v>
      </c>
      <c r="L2203" s="68" t="s">
        <v>260</v>
      </c>
    </row>
    <row r="2204" spans="1:12">
      <c r="A2204" s="63">
        <v>1600</v>
      </c>
      <c r="B2204" s="63" t="s">
        <v>6013</v>
      </c>
      <c r="C2204" s="64" t="s">
        <v>8216</v>
      </c>
      <c r="D2204" s="65">
        <v>43044</v>
      </c>
      <c r="E2204" s="66">
        <v>3</v>
      </c>
      <c r="F2204" s="68"/>
      <c r="G2204" s="66" t="str">
        <f>_xlfn.XLOOKUP(E2204,Kustannuspaikat!$A$3:$A$8,Kustannuspaikat!$B$3:$B$8,"Tarkista KP-numero")</f>
        <v>Seminaarit</v>
      </c>
      <c r="H2204" s="66" t="str">
        <f>_xlfn.XLOOKUP(F2204,Kustannuspaikat!$C$3:$C$13,Kustannuspaikat!$D$3:$D$13,"Tarkista KP-numero")</f>
        <v>Tarkista KP-numero</v>
      </c>
      <c r="I2204" s="67">
        <v>219.6</v>
      </c>
      <c r="J2204" s="68"/>
      <c r="K2204" s="66">
        <v>440</v>
      </c>
      <c r="L2204" s="68" t="s">
        <v>239</v>
      </c>
    </row>
    <row r="2205" spans="1:12">
      <c r="A2205" s="63">
        <v>1600</v>
      </c>
      <c r="B2205" s="63" t="s">
        <v>6013</v>
      </c>
      <c r="C2205" s="64" t="s">
        <v>8217</v>
      </c>
      <c r="D2205" s="65">
        <v>43044</v>
      </c>
      <c r="E2205" s="66">
        <v>1</v>
      </c>
      <c r="F2205" s="66">
        <v>12</v>
      </c>
      <c r="G2205" s="66" t="str">
        <f>_xlfn.XLOOKUP(E2205,Kustannuspaikat!$A$3:$A$8,Kustannuspaikat!$B$3:$B$8,"Tarkista KP-numero")</f>
        <v>Kirjanpito</v>
      </c>
      <c r="H2205" s="66" t="str">
        <f>_xlfn.XLOOKUP(F2205,Kustannuspaikat!$C$3:$C$13,Kustannuspaikat!$D$3:$D$13,"Tarkista KP-numero")</f>
        <v>Tampere</v>
      </c>
      <c r="I2205" s="67">
        <v>3391.6</v>
      </c>
      <c r="J2205" s="68"/>
      <c r="K2205" s="66">
        <v>440</v>
      </c>
      <c r="L2205" s="68" t="s">
        <v>239</v>
      </c>
    </row>
    <row r="2206" spans="1:12">
      <c r="A2206" s="63">
        <v>1600</v>
      </c>
      <c r="B2206" s="63" t="s">
        <v>6013</v>
      </c>
      <c r="C2206" s="64" t="s">
        <v>8218</v>
      </c>
      <c r="D2206" s="65">
        <v>43044</v>
      </c>
      <c r="E2206" s="66">
        <v>1</v>
      </c>
      <c r="F2206" s="66">
        <v>12</v>
      </c>
      <c r="G2206" s="66" t="str">
        <f>_xlfn.XLOOKUP(E2206,Kustannuspaikat!$A$3:$A$8,Kustannuspaikat!$B$3:$B$8,"Tarkista KP-numero")</f>
        <v>Kirjanpito</v>
      </c>
      <c r="H2206" s="66" t="str">
        <f>_xlfn.XLOOKUP(F2206,Kustannuspaikat!$C$3:$C$13,Kustannuspaikat!$D$3:$D$13,"Tarkista KP-numero")</f>
        <v>Tampere</v>
      </c>
      <c r="I2206" s="67">
        <v>1216.95</v>
      </c>
      <c r="J2206" s="68"/>
      <c r="K2206" s="66">
        <v>440</v>
      </c>
      <c r="L2206" s="68" t="s">
        <v>239</v>
      </c>
    </row>
    <row r="2207" spans="1:12">
      <c r="A2207" s="63">
        <v>1600</v>
      </c>
      <c r="B2207" s="63" t="s">
        <v>6013</v>
      </c>
      <c r="C2207" s="64" t="s">
        <v>8219</v>
      </c>
      <c r="D2207" s="65">
        <v>43044</v>
      </c>
      <c r="E2207" s="66">
        <v>1</v>
      </c>
      <c r="F2207" s="66">
        <v>12</v>
      </c>
      <c r="G2207" s="66" t="str">
        <f>_xlfn.XLOOKUP(E2207,Kustannuspaikat!$A$3:$A$8,Kustannuspaikat!$B$3:$B$8,"Tarkista KP-numero")</f>
        <v>Kirjanpito</v>
      </c>
      <c r="H2207" s="66" t="str">
        <f>_xlfn.XLOOKUP(F2207,Kustannuspaikat!$C$3:$C$13,Kustannuspaikat!$D$3:$D$13,"Tarkista KP-numero")</f>
        <v>Tampere</v>
      </c>
      <c r="I2207" s="67">
        <v>1342</v>
      </c>
      <c r="J2207" s="68"/>
      <c r="K2207" s="66">
        <v>440</v>
      </c>
      <c r="L2207" s="68" t="s">
        <v>239</v>
      </c>
    </row>
    <row r="2208" spans="1:12">
      <c r="A2208" s="63">
        <v>1600</v>
      </c>
      <c r="B2208" s="63" t="s">
        <v>6013</v>
      </c>
      <c r="C2208" s="64" t="s">
        <v>8220</v>
      </c>
      <c r="D2208" s="65">
        <v>43044</v>
      </c>
      <c r="E2208" s="66">
        <v>1</v>
      </c>
      <c r="F2208" s="66">
        <v>12</v>
      </c>
      <c r="G2208" s="66" t="str">
        <f>_xlfn.XLOOKUP(E2208,Kustannuspaikat!$A$3:$A$8,Kustannuspaikat!$B$3:$B$8,"Tarkista KP-numero")</f>
        <v>Kirjanpito</v>
      </c>
      <c r="H2208" s="66" t="str">
        <f>_xlfn.XLOOKUP(F2208,Kustannuspaikat!$C$3:$C$13,Kustannuspaikat!$D$3:$D$13,"Tarkista KP-numero")</f>
        <v>Tampere</v>
      </c>
      <c r="I2208" s="67">
        <v>1098</v>
      </c>
      <c r="J2208" s="68"/>
      <c r="K2208" s="66">
        <v>440</v>
      </c>
      <c r="L2208" s="68" t="s">
        <v>239</v>
      </c>
    </row>
    <row r="2209" spans="1:12">
      <c r="A2209" s="63">
        <v>1600</v>
      </c>
      <c r="B2209" s="63" t="s">
        <v>6013</v>
      </c>
      <c r="C2209" s="64" t="s">
        <v>8221</v>
      </c>
      <c r="D2209" s="65">
        <v>43044</v>
      </c>
      <c r="E2209" s="66">
        <v>2</v>
      </c>
      <c r="F2209" s="66">
        <v>22</v>
      </c>
      <c r="G2209" s="66" t="str">
        <f>_xlfn.XLOOKUP(E2209,Kustannuspaikat!$A$3:$A$8,Kustannuspaikat!$B$3:$B$8,"Tarkista KP-numero")</f>
        <v>Konsultointi</v>
      </c>
      <c r="H2209" s="66" t="str">
        <f>_xlfn.XLOOKUP(F2209,Kustannuspaikat!$C$3:$C$13,Kustannuspaikat!$D$3:$D$13,"Tarkista KP-numero")</f>
        <v>Tampere</v>
      </c>
      <c r="I2209" s="67">
        <v>4370.04</v>
      </c>
      <c r="J2209" s="68"/>
      <c r="K2209" s="66">
        <v>207</v>
      </c>
      <c r="L2209" s="68" t="s">
        <v>261</v>
      </c>
    </row>
    <row r="2210" spans="1:12">
      <c r="A2210" s="63">
        <v>1600</v>
      </c>
      <c r="B2210" s="63" t="s">
        <v>6013</v>
      </c>
      <c r="C2210" s="64" t="s">
        <v>8222</v>
      </c>
      <c r="D2210" s="65">
        <v>43044</v>
      </c>
      <c r="E2210" s="66">
        <v>2</v>
      </c>
      <c r="F2210" s="66">
        <v>22</v>
      </c>
      <c r="G2210" s="66" t="str">
        <f>_xlfn.XLOOKUP(E2210,Kustannuspaikat!$A$3:$A$8,Kustannuspaikat!$B$3:$B$8,"Tarkista KP-numero")</f>
        <v>Konsultointi</v>
      </c>
      <c r="H2210" s="66" t="str">
        <f>_xlfn.XLOOKUP(F2210,Kustannuspaikat!$C$3:$C$13,Kustannuspaikat!$D$3:$D$13,"Tarkista KP-numero")</f>
        <v>Tampere</v>
      </c>
      <c r="I2210" s="67">
        <v>2913.36</v>
      </c>
      <c r="J2210" s="68"/>
      <c r="K2210" s="66">
        <v>207</v>
      </c>
      <c r="L2210" s="68" t="s">
        <v>261</v>
      </c>
    </row>
    <row r="2211" spans="1:12">
      <c r="A2211" s="63">
        <v>1600</v>
      </c>
      <c r="B2211" s="63" t="s">
        <v>6013</v>
      </c>
      <c r="C2211" s="64" t="s">
        <v>8223</v>
      </c>
      <c r="D2211" s="65">
        <v>43044</v>
      </c>
      <c r="E2211" s="66">
        <v>6</v>
      </c>
      <c r="F2211" s="66">
        <v>62</v>
      </c>
      <c r="G2211" s="66" t="str">
        <f>_xlfn.XLOOKUP(E2211,Kustannuspaikat!$A$3:$A$8,Kustannuspaikat!$B$3:$B$8,"Tarkista KP-numero")</f>
        <v>Muut palvelut</v>
      </c>
      <c r="H2211" s="66" t="str">
        <f>_xlfn.XLOOKUP(F2211,Kustannuspaikat!$C$3:$C$13,Kustannuspaikat!$D$3:$D$13,"Tarkista KP-numero")</f>
        <v>Tampere</v>
      </c>
      <c r="I2211" s="67">
        <v>475.8</v>
      </c>
      <c r="J2211" s="68"/>
      <c r="K2211" s="66">
        <v>207</v>
      </c>
      <c r="L2211" s="68" t="s">
        <v>261</v>
      </c>
    </row>
    <row r="2212" spans="1:12">
      <c r="A2212" s="63">
        <v>1600</v>
      </c>
      <c r="B2212" s="63" t="s">
        <v>6013</v>
      </c>
      <c r="C2212" s="64" t="s">
        <v>8224</v>
      </c>
      <c r="D2212" s="65">
        <v>43044</v>
      </c>
      <c r="E2212" s="66">
        <v>1</v>
      </c>
      <c r="F2212" s="66">
        <v>12</v>
      </c>
      <c r="G2212" s="66" t="str">
        <f>_xlfn.XLOOKUP(E2212,Kustannuspaikat!$A$3:$A$8,Kustannuspaikat!$B$3:$B$8,"Tarkista KP-numero")</f>
        <v>Kirjanpito</v>
      </c>
      <c r="H2212" s="66" t="str">
        <f>_xlfn.XLOOKUP(F2212,Kustannuspaikat!$C$3:$C$13,Kustannuspaikat!$D$3:$D$13,"Tarkista KP-numero")</f>
        <v>Tampere</v>
      </c>
      <c r="I2212" s="67">
        <v>1135.82</v>
      </c>
      <c r="J2212" s="68"/>
      <c r="K2212" s="66">
        <v>207</v>
      </c>
      <c r="L2212" s="68" t="s">
        <v>261</v>
      </c>
    </row>
    <row r="2213" spans="1:12">
      <c r="A2213" s="63">
        <v>1600</v>
      </c>
      <c r="B2213" s="63" t="s">
        <v>6013</v>
      </c>
      <c r="C2213" s="64" t="s">
        <v>8225</v>
      </c>
      <c r="D2213" s="65">
        <v>43044</v>
      </c>
      <c r="E2213" s="66">
        <v>1</v>
      </c>
      <c r="F2213" s="66">
        <v>12</v>
      </c>
      <c r="G2213" s="66" t="str">
        <f>_xlfn.XLOOKUP(E2213,Kustannuspaikat!$A$3:$A$8,Kustannuspaikat!$B$3:$B$8,"Tarkista KP-numero")</f>
        <v>Kirjanpito</v>
      </c>
      <c r="H2213" s="66" t="str">
        <f>_xlfn.XLOOKUP(F2213,Kustannuspaikat!$C$3:$C$13,Kustannuspaikat!$D$3:$D$13,"Tarkista KP-numero")</f>
        <v>Tampere</v>
      </c>
      <c r="I2213" s="67">
        <v>3407.46</v>
      </c>
      <c r="J2213" s="68"/>
      <c r="K2213" s="66">
        <v>207</v>
      </c>
      <c r="L2213" s="68" t="s">
        <v>261</v>
      </c>
    </row>
    <row r="2214" spans="1:12">
      <c r="A2214" s="63">
        <v>1600</v>
      </c>
      <c r="B2214" s="63" t="s">
        <v>6013</v>
      </c>
      <c r="C2214" s="64" t="s">
        <v>8226</v>
      </c>
      <c r="D2214" s="65">
        <v>43044</v>
      </c>
      <c r="E2214" s="66">
        <v>1</v>
      </c>
      <c r="F2214" s="66">
        <v>12</v>
      </c>
      <c r="G2214" s="66" t="str">
        <f>_xlfn.XLOOKUP(E2214,Kustannuspaikat!$A$3:$A$8,Kustannuspaikat!$B$3:$B$8,"Tarkista KP-numero")</f>
        <v>Kirjanpito</v>
      </c>
      <c r="H2214" s="66" t="str">
        <f>_xlfn.XLOOKUP(F2214,Kustannuspaikat!$C$3:$C$13,Kustannuspaikat!$D$3:$D$13,"Tarkista KP-numero")</f>
        <v>Tampere</v>
      </c>
      <c r="I2214" s="67">
        <v>473.97</v>
      </c>
      <c r="J2214" s="68"/>
      <c r="K2214" s="66">
        <v>207</v>
      </c>
      <c r="L2214" s="68" t="s">
        <v>261</v>
      </c>
    </row>
    <row r="2215" spans="1:12">
      <c r="A2215" s="63">
        <v>1600</v>
      </c>
      <c r="B2215" s="63" t="s">
        <v>6013</v>
      </c>
      <c r="C2215" s="64" t="s">
        <v>8227</v>
      </c>
      <c r="D2215" s="65">
        <v>43044</v>
      </c>
      <c r="E2215" s="66">
        <v>6</v>
      </c>
      <c r="F2215" s="66">
        <v>62</v>
      </c>
      <c r="G2215" s="66" t="str">
        <f>_xlfn.XLOOKUP(E2215,Kustannuspaikat!$A$3:$A$8,Kustannuspaikat!$B$3:$B$8,"Tarkista KP-numero")</f>
        <v>Muut palvelut</v>
      </c>
      <c r="H2215" s="66" t="str">
        <f>_xlfn.XLOOKUP(F2215,Kustannuspaikat!$C$3:$C$13,Kustannuspaikat!$D$3:$D$13,"Tarkista KP-numero")</f>
        <v>Tampere</v>
      </c>
      <c r="I2215" s="67">
        <v>834.48</v>
      </c>
      <c r="J2215" s="68"/>
      <c r="K2215" s="66">
        <v>2178</v>
      </c>
      <c r="L2215" s="68" t="s">
        <v>182</v>
      </c>
    </row>
    <row r="2216" spans="1:12">
      <c r="A2216" s="63">
        <v>1600</v>
      </c>
      <c r="B2216" s="63" t="s">
        <v>6013</v>
      </c>
      <c r="C2216" s="64" t="s">
        <v>8228</v>
      </c>
      <c r="D2216" s="65">
        <v>43044</v>
      </c>
      <c r="E2216" s="66">
        <v>2</v>
      </c>
      <c r="F2216" s="66">
        <v>22</v>
      </c>
      <c r="G2216" s="66" t="str">
        <f>_xlfn.XLOOKUP(E2216,Kustannuspaikat!$A$3:$A$8,Kustannuspaikat!$B$3:$B$8,"Tarkista KP-numero")</f>
        <v>Konsultointi</v>
      </c>
      <c r="H2216" s="66" t="str">
        <f>_xlfn.XLOOKUP(F2216,Kustannuspaikat!$C$3:$C$13,Kustannuspaikat!$D$3:$D$13,"Tarkista KP-numero")</f>
        <v>Tampere</v>
      </c>
      <c r="I2216" s="67">
        <v>1256.5999999999999</v>
      </c>
      <c r="J2216" s="68"/>
      <c r="K2216" s="66">
        <v>2077</v>
      </c>
      <c r="L2216" s="68" t="s">
        <v>186</v>
      </c>
    </row>
    <row r="2217" spans="1:12">
      <c r="A2217" s="63">
        <v>1600</v>
      </c>
      <c r="B2217" s="63" t="s">
        <v>6013</v>
      </c>
      <c r="C2217" s="64" t="s">
        <v>8229</v>
      </c>
      <c r="D2217" s="65">
        <v>43044</v>
      </c>
      <c r="E2217" s="66">
        <v>1</v>
      </c>
      <c r="F2217" s="66">
        <v>12</v>
      </c>
      <c r="G2217" s="66" t="str">
        <f>_xlfn.XLOOKUP(E2217,Kustannuspaikat!$A$3:$A$8,Kustannuspaikat!$B$3:$B$8,"Tarkista KP-numero")</f>
        <v>Kirjanpito</v>
      </c>
      <c r="H2217" s="66" t="str">
        <f>_xlfn.XLOOKUP(F2217,Kustannuspaikat!$C$3:$C$13,Kustannuspaikat!$D$3:$D$13,"Tarkista KP-numero")</f>
        <v>Tampere</v>
      </c>
      <c r="I2217" s="67">
        <v>610</v>
      </c>
      <c r="J2217" s="68"/>
      <c r="K2217" s="66">
        <v>949</v>
      </c>
      <c r="L2217" s="68" t="s">
        <v>208</v>
      </c>
    </row>
    <row r="2218" spans="1:12">
      <c r="A2218" s="63">
        <v>1600</v>
      </c>
      <c r="B2218" s="63" t="s">
        <v>6013</v>
      </c>
      <c r="C2218" s="64" t="s">
        <v>8230</v>
      </c>
      <c r="D2218" s="65">
        <v>43044</v>
      </c>
      <c r="E2218" s="66">
        <v>6</v>
      </c>
      <c r="F2218" s="66">
        <v>62</v>
      </c>
      <c r="G2218" s="66" t="str">
        <f>_xlfn.XLOOKUP(E2218,Kustannuspaikat!$A$3:$A$8,Kustannuspaikat!$B$3:$B$8,"Tarkista KP-numero")</f>
        <v>Muut palvelut</v>
      </c>
      <c r="H2218" s="66" t="str">
        <f>_xlfn.XLOOKUP(F2218,Kustannuspaikat!$C$3:$C$13,Kustannuspaikat!$D$3:$D$13,"Tarkista KP-numero")</f>
        <v>Tampere</v>
      </c>
      <c r="I2218" s="67">
        <v>475.8</v>
      </c>
      <c r="J2218" s="68"/>
      <c r="K2218" s="66">
        <v>111</v>
      </c>
      <c r="L2218" s="68" t="s">
        <v>272</v>
      </c>
    </row>
    <row r="2219" spans="1:12">
      <c r="A2219" s="63">
        <v>1600</v>
      </c>
      <c r="B2219" s="63" t="s">
        <v>6013</v>
      </c>
      <c r="C2219" s="64" t="s">
        <v>8231</v>
      </c>
      <c r="D2219" s="65">
        <v>43044</v>
      </c>
      <c r="E2219" s="66">
        <v>1</v>
      </c>
      <c r="F2219" s="66">
        <v>12</v>
      </c>
      <c r="G2219" s="66" t="str">
        <f>_xlfn.XLOOKUP(E2219,Kustannuspaikat!$A$3:$A$8,Kustannuspaikat!$B$3:$B$8,"Tarkista KP-numero")</f>
        <v>Kirjanpito</v>
      </c>
      <c r="H2219" s="66" t="str">
        <f>_xlfn.XLOOKUP(F2219,Kustannuspaikat!$C$3:$C$13,Kustannuspaikat!$D$3:$D$13,"Tarkista KP-numero")</f>
        <v>Tampere</v>
      </c>
      <c r="I2219" s="67">
        <v>1456.68</v>
      </c>
      <c r="J2219" s="68"/>
      <c r="K2219" s="66">
        <v>1268</v>
      </c>
      <c r="L2219" s="68" t="s">
        <v>198</v>
      </c>
    </row>
    <row r="2220" spans="1:12">
      <c r="A2220" s="63">
        <v>1600</v>
      </c>
      <c r="B2220" s="63" t="s">
        <v>6013</v>
      </c>
      <c r="C2220" s="64" t="s">
        <v>8232</v>
      </c>
      <c r="D2220" s="65">
        <v>43044</v>
      </c>
      <c r="E2220" s="66">
        <v>1</v>
      </c>
      <c r="F2220" s="66">
        <v>12</v>
      </c>
      <c r="G2220" s="66" t="str">
        <f>_xlfn.XLOOKUP(E2220,Kustannuspaikat!$A$3:$A$8,Kustannuspaikat!$B$3:$B$8,"Tarkista KP-numero")</f>
        <v>Kirjanpito</v>
      </c>
      <c r="H2220" s="66" t="str">
        <f>_xlfn.XLOOKUP(F2220,Kustannuspaikat!$C$3:$C$13,Kustannuspaikat!$D$3:$D$13,"Tarkista KP-numero")</f>
        <v>Tampere</v>
      </c>
      <c r="I2220" s="67">
        <v>971.12</v>
      </c>
      <c r="J2220" s="68"/>
      <c r="K2220" s="66">
        <v>1268</v>
      </c>
      <c r="L2220" s="68" t="s">
        <v>198</v>
      </c>
    </row>
    <row r="2221" spans="1:12">
      <c r="A2221" s="63">
        <v>1600</v>
      </c>
      <c r="B2221" s="63" t="s">
        <v>6013</v>
      </c>
      <c r="C2221" s="64" t="s">
        <v>8233</v>
      </c>
      <c r="D2221" s="65">
        <v>43044</v>
      </c>
      <c r="E2221" s="66">
        <v>1</v>
      </c>
      <c r="F2221" s="66">
        <v>12</v>
      </c>
      <c r="G2221" s="66" t="str">
        <f>_xlfn.XLOOKUP(E2221,Kustannuspaikat!$A$3:$A$8,Kustannuspaikat!$B$3:$B$8,"Tarkista KP-numero")</f>
        <v>Kirjanpito</v>
      </c>
      <c r="H2221" s="66" t="str">
        <f>_xlfn.XLOOKUP(F2221,Kustannuspaikat!$C$3:$C$13,Kustannuspaikat!$D$3:$D$13,"Tarkista KP-numero")</f>
        <v>Tampere</v>
      </c>
      <c r="I2221" s="67">
        <v>1135.82</v>
      </c>
      <c r="J2221" s="68"/>
      <c r="K2221" s="66">
        <v>1268</v>
      </c>
      <c r="L2221" s="68" t="s">
        <v>198</v>
      </c>
    </row>
    <row r="2222" spans="1:12">
      <c r="A2222" s="63">
        <v>1600</v>
      </c>
      <c r="B2222" s="63" t="s">
        <v>6013</v>
      </c>
      <c r="C2222" s="64" t="s">
        <v>8234</v>
      </c>
      <c r="D2222" s="65">
        <v>43044</v>
      </c>
      <c r="E2222" s="66">
        <v>1</v>
      </c>
      <c r="F2222" s="66">
        <v>12</v>
      </c>
      <c r="G2222" s="66" t="str">
        <f>_xlfn.XLOOKUP(E2222,Kustannuspaikat!$A$3:$A$8,Kustannuspaikat!$B$3:$B$8,"Tarkista KP-numero")</f>
        <v>Kirjanpito</v>
      </c>
      <c r="H2222" s="66" t="str">
        <f>_xlfn.XLOOKUP(F2222,Kustannuspaikat!$C$3:$C$13,Kustannuspaikat!$D$3:$D$13,"Tarkista KP-numero")</f>
        <v>Tampere</v>
      </c>
      <c r="I2222" s="67">
        <v>1586</v>
      </c>
      <c r="J2222" s="68"/>
      <c r="K2222" s="66">
        <v>1268</v>
      </c>
      <c r="L2222" s="68" t="s">
        <v>198</v>
      </c>
    </row>
    <row r="2223" spans="1:12">
      <c r="A2223" s="63">
        <v>1600</v>
      </c>
      <c r="B2223" s="63" t="s">
        <v>6013</v>
      </c>
      <c r="C2223" s="64" t="s">
        <v>8235</v>
      </c>
      <c r="D2223" s="65">
        <v>43044</v>
      </c>
      <c r="E2223" s="66">
        <v>2</v>
      </c>
      <c r="F2223" s="66">
        <v>22</v>
      </c>
      <c r="G2223" s="66" t="str">
        <f>_xlfn.XLOOKUP(E2223,Kustannuspaikat!$A$3:$A$8,Kustannuspaikat!$B$3:$B$8,"Tarkista KP-numero")</f>
        <v>Konsultointi</v>
      </c>
      <c r="H2223" s="66" t="str">
        <f>_xlfn.XLOOKUP(F2223,Kustannuspaikat!$C$3:$C$13,Kustannuspaikat!$D$3:$D$13,"Tarkista KP-numero")</f>
        <v>Tampere</v>
      </c>
      <c r="I2223" s="67">
        <v>1165.0999999999999</v>
      </c>
      <c r="J2223" s="68"/>
      <c r="K2223" s="66">
        <v>3081</v>
      </c>
      <c r="L2223" s="68" t="s">
        <v>153</v>
      </c>
    </row>
    <row r="2224" spans="1:12">
      <c r="A2224" s="63">
        <v>1600</v>
      </c>
      <c r="B2224" s="63" t="s">
        <v>6013</v>
      </c>
      <c r="C2224" s="64" t="s">
        <v>8236</v>
      </c>
      <c r="D2224" s="65">
        <v>43044</v>
      </c>
      <c r="E2224" s="66">
        <v>2</v>
      </c>
      <c r="F2224" s="66">
        <v>22</v>
      </c>
      <c r="G2224" s="66" t="str">
        <f>_xlfn.XLOOKUP(E2224,Kustannuspaikat!$A$3:$A$8,Kustannuspaikat!$B$3:$B$8,"Tarkista KP-numero")</f>
        <v>Konsultointi</v>
      </c>
      <c r="H2224" s="66" t="str">
        <f>_xlfn.XLOOKUP(F2224,Kustannuspaikat!$C$3:$C$13,Kustannuspaikat!$D$3:$D$13,"Tarkista KP-numero")</f>
        <v>Tampere</v>
      </c>
      <c r="I2224" s="67">
        <v>777.14</v>
      </c>
      <c r="J2224" s="68"/>
      <c r="K2224" s="66">
        <v>3081</v>
      </c>
      <c r="L2224" s="68" t="s">
        <v>153</v>
      </c>
    </row>
    <row r="2225" spans="1:12">
      <c r="A2225" s="63">
        <v>1600</v>
      </c>
      <c r="B2225" s="63" t="s">
        <v>6013</v>
      </c>
      <c r="C2225" s="64" t="s">
        <v>8237</v>
      </c>
      <c r="D2225" s="65">
        <v>43044</v>
      </c>
      <c r="E2225" s="66">
        <v>1</v>
      </c>
      <c r="F2225" s="66">
        <v>12</v>
      </c>
      <c r="G2225" s="66" t="str">
        <f>_xlfn.XLOOKUP(E2225,Kustannuspaikat!$A$3:$A$8,Kustannuspaikat!$B$3:$B$8,"Tarkista KP-numero")</f>
        <v>Kirjanpito</v>
      </c>
      <c r="H2225" s="66" t="str">
        <f>_xlfn.XLOOKUP(F2225,Kustannuspaikat!$C$3:$C$13,Kustannuspaikat!$D$3:$D$13,"Tarkista KP-numero")</f>
        <v>Tampere</v>
      </c>
      <c r="I2225" s="67">
        <v>1187.06</v>
      </c>
      <c r="J2225" s="68"/>
      <c r="K2225" s="66">
        <v>3099</v>
      </c>
      <c r="L2225" s="68" t="s">
        <v>152</v>
      </c>
    </row>
    <row r="2226" spans="1:12">
      <c r="A2226" s="63">
        <v>1600</v>
      </c>
      <c r="B2226" s="63" t="s">
        <v>6013</v>
      </c>
      <c r="C2226" s="64" t="s">
        <v>8238</v>
      </c>
      <c r="D2226" s="65">
        <v>43044</v>
      </c>
      <c r="E2226" s="66">
        <v>1</v>
      </c>
      <c r="F2226" s="66">
        <v>12</v>
      </c>
      <c r="G2226" s="66" t="str">
        <f>_xlfn.XLOOKUP(E2226,Kustannuspaikat!$A$3:$A$8,Kustannuspaikat!$B$3:$B$8,"Tarkista KP-numero")</f>
        <v>Kirjanpito</v>
      </c>
      <c r="H2226" s="66" t="str">
        <f>_xlfn.XLOOKUP(F2226,Kustannuspaikat!$C$3:$C$13,Kustannuspaikat!$D$3:$D$13,"Tarkista KP-numero")</f>
        <v>Tampere</v>
      </c>
      <c r="I2226" s="67">
        <v>427</v>
      </c>
      <c r="J2226" s="68"/>
      <c r="K2226" s="66">
        <v>3099</v>
      </c>
      <c r="L2226" s="68" t="s">
        <v>152</v>
      </c>
    </row>
    <row r="2227" spans="1:12">
      <c r="A2227" s="63">
        <v>1600</v>
      </c>
      <c r="B2227" s="63" t="s">
        <v>6013</v>
      </c>
      <c r="C2227" s="64" t="s">
        <v>8239</v>
      </c>
      <c r="D2227" s="65">
        <v>43044</v>
      </c>
      <c r="E2227" s="66">
        <v>6</v>
      </c>
      <c r="F2227" s="66">
        <v>62</v>
      </c>
      <c r="G2227" s="66" t="str">
        <f>_xlfn.XLOOKUP(E2227,Kustannuspaikat!$A$3:$A$8,Kustannuspaikat!$B$3:$B$8,"Tarkista KP-numero")</f>
        <v>Muut palvelut</v>
      </c>
      <c r="H2227" s="66" t="str">
        <f>_xlfn.XLOOKUP(F2227,Kustannuspaikat!$C$3:$C$13,Kustannuspaikat!$D$3:$D$13,"Tarkista KP-numero")</f>
        <v>Tampere</v>
      </c>
      <c r="I2227" s="67">
        <v>475.8</v>
      </c>
      <c r="J2227" s="68"/>
      <c r="K2227" s="66">
        <v>3099</v>
      </c>
      <c r="L2227" s="68" t="s">
        <v>152</v>
      </c>
    </row>
    <row r="2228" spans="1:12">
      <c r="A2228" s="63">
        <v>1600</v>
      </c>
      <c r="B2228" s="63" t="s">
        <v>6013</v>
      </c>
      <c r="C2228" s="64" t="s">
        <v>8240</v>
      </c>
      <c r="D2228" s="65">
        <v>43044</v>
      </c>
      <c r="E2228" s="66">
        <v>2</v>
      </c>
      <c r="F2228" s="66">
        <v>22</v>
      </c>
      <c r="G2228" s="66" t="str">
        <f>_xlfn.XLOOKUP(E2228,Kustannuspaikat!$A$3:$A$8,Kustannuspaikat!$B$3:$B$8,"Tarkista KP-numero")</f>
        <v>Konsultointi</v>
      </c>
      <c r="H2228" s="66" t="str">
        <f>_xlfn.XLOOKUP(F2228,Kustannuspaikat!$C$3:$C$13,Kustannuspaikat!$D$3:$D$13,"Tarkista KP-numero")</f>
        <v>Tampere</v>
      </c>
      <c r="I2228" s="67">
        <v>1456.68</v>
      </c>
      <c r="J2228" s="68"/>
      <c r="K2228" s="66">
        <v>3099</v>
      </c>
      <c r="L2228" s="68" t="s">
        <v>152</v>
      </c>
    </row>
    <row r="2229" spans="1:12">
      <c r="A2229" s="63">
        <v>1600</v>
      </c>
      <c r="B2229" s="63" t="s">
        <v>6013</v>
      </c>
      <c r="C2229" s="64" t="s">
        <v>8241</v>
      </c>
      <c r="D2229" s="65">
        <v>43044</v>
      </c>
      <c r="E2229" s="66">
        <v>2</v>
      </c>
      <c r="F2229" s="66">
        <v>22</v>
      </c>
      <c r="G2229" s="66" t="str">
        <f>_xlfn.XLOOKUP(E2229,Kustannuspaikat!$A$3:$A$8,Kustannuspaikat!$B$3:$B$8,"Tarkista KP-numero")</f>
        <v>Konsultointi</v>
      </c>
      <c r="H2229" s="66" t="str">
        <f>_xlfn.XLOOKUP(F2229,Kustannuspaikat!$C$3:$C$13,Kustannuspaikat!$D$3:$D$13,"Tarkista KP-numero")</f>
        <v>Tampere</v>
      </c>
      <c r="I2229" s="67">
        <v>971.12</v>
      </c>
      <c r="J2229" s="68"/>
      <c r="K2229" s="66">
        <v>3099</v>
      </c>
      <c r="L2229" s="68" t="s">
        <v>152</v>
      </c>
    </row>
    <row r="2230" spans="1:12">
      <c r="A2230" s="63">
        <v>1600</v>
      </c>
      <c r="B2230" s="63" t="s">
        <v>6013</v>
      </c>
      <c r="C2230" s="64" t="s">
        <v>8242</v>
      </c>
      <c r="D2230" s="65">
        <v>43044</v>
      </c>
      <c r="E2230" s="66">
        <v>2</v>
      </c>
      <c r="F2230" s="66">
        <v>22</v>
      </c>
      <c r="G2230" s="66" t="str">
        <f>_xlfn.XLOOKUP(E2230,Kustannuspaikat!$A$3:$A$8,Kustannuspaikat!$B$3:$B$8,"Tarkista KP-numero")</f>
        <v>Konsultointi</v>
      </c>
      <c r="H2230" s="66" t="str">
        <f>_xlfn.XLOOKUP(F2230,Kustannuspaikat!$C$3:$C$13,Kustannuspaikat!$D$3:$D$13,"Tarkista KP-numero")</f>
        <v>Tampere</v>
      </c>
      <c r="I2230" s="67">
        <v>1165.0999999999999</v>
      </c>
      <c r="J2230" s="68"/>
      <c r="K2230" s="66">
        <v>3099</v>
      </c>
      <c r="L2230" s="68" t="s">
        <v>152</v>
      </c>
    </row>
    <row r="2231" spans="1:12">
      <c r="A2231" s="63">
        <v>1600</v>
      </c>
      <c r="B2231" s="63" t="s">
        <v>6013</v>
      </c>
      <c r="C2231" s="64" t="s">
        <v>8243</v>
      </c>
      <c r="D2231" s="65">
        <v>43044</v>
      </c>
      <c r="E2231" s="66">
        <v>2</v>
      </c>
      <c r="F2231" s="66">
        <v>22</v>
      </c>
      <c r="G2231" s="66" t="str">
        <f>_xlfn.XLOOKUP(E2231,Kustannuspaikat!$A$3:$A$8,Kustannuspaikat!$B$3:$B$8,"Tarkista KP-numero")</f>
        <v>Konsultointi</v>
      </c>
      <c r="H2231" s="66" t="str">
        <f>_xlfn.XLOOKUP(F2231,Kustannuspaikat!$C$3:$C$13,Kustannuspaikat!$D$3:$D$13,"Tarkista KP-numero")</f>
        <v>Tampere</v>
      </c>
      <c r="I2231" s="67">
        <v>777.14</v>
      </c>
      <c r="J2231" s="68"/>
      <c r="K2231" s="66">
        <v>3099</v>
      </c>
      <c r="L2231" s="68" t="s">
        <v>152</v>
      </c>
    </row>
    <row r="2232" spans="1:12">
      <c r="A2232" s="63">
        <v>1600</v>
      </c>
      <c r="B2232" s="63" t="s">
        <v>6013</v>
      </c>
      <c r="C2232" s="64" t="s">
        <v>8244</v>
      </c>
      <c r="D2232" s="65">
        <v>43044</v>
      </c>
      <c r="E2232" s="66">
        <v>6</v>
      </c>
      <c r="F2232" s="66">
        <v>62</v>
      </c>
      <c r="G2232" s="66" t="str">
        <f>_xlfn.XLOOKUP(E2232,Kustannuspaikat!$A$3:$A$8,Kustannuspaikat!$B$3:$B$8,"Tarkista KP-numero")</f>
        <v>Muut palvelut</v>
      </c>
      <c r="H2232" s="66" t="str">
        <f>_xlfn.XLOOKUP(F2232,Kustannuspaikat!$C$3:$C$13,Kustannuspaikat!$D$3:$D$13,"Tarkista KP-numero")</f>
        <v>Tampere</v>
      </c>
      <c r="I2232" s="67">
        <v>951.6</v>
      </c>
      <c r="J2232" s="68"/>
      <c r="K2232" s="66">
        <v>3099</v>
      </c>
      <c r="L2232" s="68" t="s">
        <v>152</v>
      </c>
    </row>
    <row r="2233" spans="1:12">
      <c r="A2233" s="63">
        <v>1600</v>
      </c>
      <c r="B2233" s="63" t="s">
        <v>6013</v>
      </c>
      <c r="C2233" s="64" t="s">
        <v>8245</v>
      </c>
      <c r="D2233" s="65">
        <v>43044</v>
      </c>
      <c r="E2233" s="66">
        <v>2</v>
      </c>
      <c r="F2233" s="66">
        <v>22</v>
      </c>
      <c r="G2233" s="66" t="str">
        <f>_xlfn.XLOOKUP(E2233,Kustannuspaikat!$A$3:$A$8,Kustannuspaikat!$B$3:$B$8,"Tarkista KP-numero")</f>
        <v>Konsultointi</v>
      </c>
      <c r="H2233" s="66" t="str">
        <f>_xlfn.XLOOKUP(F2233,Kustannuspaikat!$C$3:$C$13,Kustannuspaikat!$D$3:$D$13,"Tarkista KP-numero")</f>
        <v>Tampere</v>
      </c>
      <c r="I2233" s="67">
        <v>4636</v>
      </c>
      <c r="J2233" s="68"/>
      <c r="K2233" s="66">
        <v>3099</v>
      </c>
      <c r="L2233" s="68" t="s">
        <v>152</v>
      </c>
    </row>
    <row r="2234" spans="1:12">
      <c r="A2234" s="63">
        <v>1600</v>
      </c>
      <c r="B2234" s="63" t="s">
        <v>6013</v>
      </c>
      <c r="C2234" s="64" t="s">
        <v>8246</v>
      </c>
      <c r="D2234" s="65">
        <v>43044</v>
      </c>
      <c r="E2234" s="66">
        <v>6</v>
      </c>
      <c r="F2234" s="66">
        <v>62</v>
      </c>
      <c r="G2234" s="66" t="str">
        <f>_xlfn.XLOOKUP(E2234,Kustannuspaikat!$A$3:$A$8,Kustannuspaikat!$B$3:$B$8,"Tarkista KP-numero")</f>
        <v>Muut palvelut</v>
      </c>
      <c r="H2234" s="66" t="str">
        <f>_xlfn.XLOOKUP(F2234,Kustannuspaikat!$C$3:$C$13,Kustannuspaikat!$D$3:$D$13,"Tarkista KP-numero")</f>
        <v>Tampere</v>
      </c>
      <c r="I2234" s="67">
        <v>1854.4</v>
      </c>
      <c r="J2234" s="68"/>
      <c r="K2234" s="66">
        <v>3099</v>
      </c>
      <c r="L2234" s="68" t="s">
        <v>152</v>
      </c>
    </row>
    <row r="2235" spans="1:12">
      <c r="A2235" s="63">
        <v>1600</v>
      </c>
      <c r="B2235" s="63" t="s">
        <v>6013</v>
      </c>
      <c r="C2235" s="64" t="s">
        <v>8247</v>
      </c>
      <c r="D2235" s="65">
        <v>43044</v>
      </c>
      <c r="E2235" s="66">
        <v>6</v>
      </c>
      <c r="F2235" s="66">
        <v>62</v>
      </c>
      <c r="G2235" s="66" t="str">
        <f>_xlfn.XLOOKUP(E2235,Kustannuspaikat!$A$3:$A$8,Kustannuspaikat!$B$3:$B$8,"Tarkista KP-numero")</f>
        <v>Muut palvelut</v>
      </c>
      <c r="H2235" s="66" t="str">
        <f>_xlfn.XLOOKUP(F2235,Kustannuspaikat!$C$3:$C$13,Kustannuspaikat!$D$3:$D$13,"Tarkista KP-numero")</f>
        <v>Tampere</v>
      </c>
      <c r="I2235" s="67">
        <v>475.8</v>
      </c>
      <c r="J2235" s="68"/>
      <c r="K2235" s="66">
        <v>2792</v>
      </c>
      <c r="L2235" s="68" t="s">
        <v>165</v>
      </c>
    </row>
    <row r="2236" spans="1:12">
      <c r="A2236" s="63">
        <v>1600</v>
      </c>
      <c r="B2236" s="63" t="s">
        <v>6013</v>
      </c>
      <c r="C2236" s="64" t="s">
        <v>8248</v>
      </c>
      <c r="D2236" s="65">
        <v>43044</v>
      </c>
      <c r="E2236" s="66">
        <v>6</v>
      </c>
      <c r="F2236" s="66">
        <v>62</v>
      </c>
      <c r="G2236" s="66" t="str">
        <f>_xlfn.XLOOKUP(E2236,Kustannuspaikat!$A$3:$A$8,Kustannuspaikat!$B$3:$B$8,"Tarkista KP-numero")</f>
        <v>Muut palvelut</v>
      </c>
      <c r="H2236" s="66" t="str">
        <f>_xlfn.XLOOKUP(F2236,Kustannuspaikat!$C$3:$C$13,Kustannuspaikat!$D$3:$D$13,"Tarkista KP-numero")</f>
        <v>Tampere</v>
      </c>
      <c r="I2236" s="67">
        <v>634.4</v>
      </c>
      <c r="J2236" s="68"/>
      <c r="K2236" s="66">
        <v>2792</v>
      </c>
      <c r="L2236" s="68" t="s">
        <v>165</v>
      </c>
    </row>
    <row r="2237" spans="1:12">
      <c r="A2237" s="63">
        <v>1600</v>
      </c>
      <c r="B2237" s="63" t="s">
        <v>6013</v>
      </c>
      <c r="C2237" s="64" t="s">
        <v>8249</v>
      </c>
      <c r="D2237" s="65">
        <v>43044</v>
      </c>
      <c r="E2237" s="66">
        <v>6</v>
      </c>
      <c r="F2237" s="66">
        <v>62</v>
      </c>
      <c r="G2237" s="66" t="str">
        <f>_xlfn.XLOOKUP(E2237,Kustannuspaikat!$A$3:$A$8,Kustannuspaikat!$B$3:$B$8,"Tarkista KP-numero")</f>
        <v>Muut palvelut</v>
      </c>
      <c r="H2237" s="66" t="str">
        <f>_xlfn.XLOOKUP(F2237,Kustannuspaikat!$C$3:$C$13,Kustannuspaikat!$D$3:$D$13,"Tarkista KP-numero")</f>
        <v>Tampere</v>
      </c>
      <c r="I2237" s="67">
        <v>585.6</v>
      </c>
      <c r="J2237" s="68"/>
      <c r="K2237" s="66">
        <v>2792</v>
      </c>
      <c r="L2237" s="68" t="s">
        <v>165</v>
      </c>
    </row>
    <row r="2238" spans="1:12">
      <c r="A2238" s="63">
        <v>1600</v>
      </c>
      <c r="B2238" s="63" t="s">
        <v>6013</v>
      </c>
      <c r="C2238" s="64" t="s">
        <v>8250</v>
      </c>
      <c r="D2238" s="65">
        <v>43044</v>
      </c>
      <c r="E2238" s="66">
        <v>6</v>
      </c>
      <c r="F2238" s="66">
        <v>62</v>
      </c>
      <c r="G2238" s="66" t="str">
        <f>_xlfn.XLOOKUP(E2238,Kustannuspaikat!$A$3:$A$8,Kustannuspaikat!$B$3:$B$8,"Tarkista KP-numero")</f>
        <v>Muut palvelut</v>
      </c>
      <c r="H2238" s="66" t="str">
        <f>_xlfn.XLOOKUP(F2238,Kustannuspaikat!$C$3:$C$13,Kustannuspaikat!$D$3:$D$13,"Tarkista KP-numero")</f>
        <v>Tampere</v>
      </c>
      <c r="I2238" s="67">
        <v>585.6</v>
      </c>
      <c r="J2238" s="68"/>
      <c r="K2238" s="66">
        <v>2792</v>
      </c>
      <c r="L2238" s="68" t="s">
        <v>165</v>
      </c>
    </row>
    <row r="2239" spans="1:12">
      <c r="A2239" s="63">
        <v>1600</v>
      </c>
      <c r="B2239" s="63" t="s">
        <v>6013</v>
      </c>
      <c r="C2239" s="64" t="s">
        <v>8251</v>
      </c>
      <c r="D2239" s="65">
        <v>43044</v>
      </c>
      <c r="E2239" s="66">
        <v>1</v>
      </c>
      <c r="F2239" s="66">
        <v>12</v>
      </c>
      <c r="G2239" s="66" t="str">
        <f>_xlfn.XLOOKUP(E2239,Kustannuspaikat!$A$3:$A$8,Kustannuspaikat!$B$3:$B$8,"Tarkista KP-numero")</f>
        <v>Kirjanpito</v>
      </c>
      <c r="H2239" s="66" t="str">
        <f>_xlfn.XLOOKUP(F2239,Kustannuspaikat!$C$3:$C$13,Kustannuspaikat!$D$3:$D$13,"Tarkista KP-numero")</f>
        <v>Tampere</v>
      </c>
      <c r="I2239" s="67">
        <v>1456.68</v>
      </c>
      <c r="J2239" s="68"/>
      <c r="K2239" s="66">
        <v>2792</v>
      </c>
      <c r="L2239" s="68" t="s">
        <v>165</v>
      </c>
    </row>
    <row r="2240" spans="1:12">
      <c r="A2240" s="63">
        <v>1600</v>
      </c>
      <c r="B2240" s="63" t="s">
        <v>6013</v>
      </c>
      <c r="C2240" s="64" t="s">
        <v>8252</v>
      </c>
      <c r="D2240" s="65">
        <v>43044</v>
      </c>
      <c r="E2240" s="66">
        <v>1</v>
      </c>
      <c r="F2240" s="66">
        <v>12</v>
      </c>
      <c r="G2240" s="66" t="str">
        <f>_xlfn.XLOOKUP(E2240,Kustannuspaikat!$A$3:$A$8,Kustannuspaikat!$B$3:$B$8,"Tarkista KP-numero")</f>
        <v>Kirjanpito</v>
      </c>
      <c r="H2240" s="66" t="str">
        <f>_xlfn.XLOOKUP(F2240,Kustannuspaikat!$C$3:$C$13,Kustannuspaikat!$D$3:$D$13,"Tarkista KP-numero")</f>
        <v>Tampere</v>
      </c>
      <c r="I2240" s="67">
        <v>971.12</v>
      </c>
      <c r="J2240" s="68"/>
      <c r="K2240" s="66">
        <v>2792</v>
      </c>
      <c r="L2240" s="68" t="s">
        <v>165</v>
      </c>
    </row>
    <row r="2241" spans="1:12">
      <c r="A2241" s="63">
        <v>1600</v>
      </c>
      <c r="B2241" s="63" t="s">
        <v>6013</v>
      </c>
      <c r="C2241" s="64" t="s">
        <v>8253</v>
      </c>
      <c r="D2241" s="65">
        <v>43044</v>
      </c>
      <c r="E2241" s="66">
        <v>1</v>
      </c>
      <c r="F2241" s="66">
        <v>12</v>
      </c>
      <c r="G2241" s="66" t="str">
        <f>_xlfn.XLOOKUP(E2241,Kustannuspaikat!$A$3:$A$8,Kustannuspaikat!$B$3:$B$8,"Tarkista KP-numero")</f>
        <v>Kirjanpito</v>
      </c>
      <c r="H2241" s="66" t="str">
        <f>_xlfn.XLOOKUP(F2241,Kustannuspaikat!$C$3:$C$13,Kustannuspaikat!$D$3:$D$13,"Tarkista KP-numero")</f>
        <v>Tampere</v>
      </c>
      <c r="I2241" s="67">
        <v>1622.6</v>
      </c>
      <c r="J2241" s="68"/>
      <c r="K2241" s="66">
        <v>2792</v>
      </c>
      <c r="L2241" s="68" t="s">
        <v>165</v>
      </c>
    </row>
    <row r="2242" spans="1:12">
      <c r="A2242" s="63">
        <v>1600</v>
      </c>
      <c r="B2242" s="63" t="s">
        <v>6013</v>
      </c>
      <c r="C2242" s="64" t="s">
        <v>8254</v>
      </c>
      <c r="D2242" s="65">
        <v>43044</v>
      </c>
      <c r="E2242" s="66">
        <v>3</v>
      </c>
      <c r="F2242" s="68"/>
      <c r="G2242" s="66" t="str">
        <f>_xlfn.XLOOKUP(E2242,Kustannuspaikat!$A$3:$A$8,Kustannuspaikat!$B$3:$B$8,"Tarkista KP-numero")</f>
        <v>Seminaarit</v>
      </c>
      <c r="H2242" s="66" t="str">
        <f>_xlfn.XLOOKUP(F2242,Kustannuspaikat!$C$3:$C$13,Kustannuspaikat!$D$3:$D$13,"Tarkista KP-numero")</f>
        <v>Tarkista KP-numero</v>
      </c>
      <c r="I2242" s="67">
        <v>219.6</v>
      </c>
      <c r="J2242" s="68"/>
      <c r="K2242" s="66">
        <v>2792</v>
      </c>
      <c r="L2242" s="68" t="s">
        <v>165</v>
      </c>
    </row>
    <row r="2243" spans="1:12">
      <c r="A2243" s="63">
        <v>1600</v>
      </c>
      <c r="B2243" s="63" t="s">
        <v>6013</v>
      </c>
      <c r="C2243" s="64" t="s">
        <v>8255</v>
      </c>
      <c r="D2243" s="65">
        <v>43049</v>
      </c>
      <c r="E2243" s="66">
        <v>6</v>
      </c>
      <c r="F2243" s="66">
        <v>61</v>
      </c>
      <c r="G2243" s="66" t="str">
        <f>_xlfn.XLOOKUP(E2243,Kustannuspaikat!$A$3:$A$8,Kustannuspaikat!$B$3:$B$8,"Tarkista KP-numero")</f>
        <v>Muut palvelut</v>
      </c>
      <c r="H2243" s="66" t="str">
        <f>_xlfn.XLOOKUP(F2243,Kustannuspaikat!$C$3:$C$13,Kustannuspaikat!$D$3:$D$13,"Tarkista KP-numero")</f>
        <v>Helsinki</v>
      </c>
      <c r="I2243" s="67">
        <v>2701.08</v>
      </c>
      <c r="J2243" s="68"/>
      <c r="K2243" s="66">
        <v>613</v>
      </c>
      <c r="L2243" s="68" t="s">
        <v>226</v>
      </c>
    </row>
    <row r="2244" spans="1:12">
      <c r="A2244" s="63">
        <v>1600</v>
      </c>
      <c r="B2244" s="63" t="s">
        <v>6013</v>
      </c>
      <c r="C2244" s="64" t="s">
        <v>8256</v>
      </c>
      <c r="D2244" s="65">
        <v>43049</v>
      </c>
      <c r="E2244" s="66">
        <v>6</v>
      </c>
      <c r="F2244" s="66">
        <v>63</v>
      </c>
      <c r="G2244" s="66" t="str">
        <f>_xlfn.XLOOKUP(E2244,Kustannuspaikat!$A$3:$A$8,Kustannuspaikat!$B$3:$B$8,"Tarkista KP-numero")</f>
        <v>Muut palvelut</v>
      </c>
      <c r="H2244" s="66" t="str">
        <f>_xlfn.XLOOKUP(F2244,Kustannuspaikat!$C$3:$C$13,Kustannuspaikat!$D$3:$D$13,"Tarkista KP-numero")</f>
        <v>Tarkista KP-numero</v>
      </c>
      <c r="I2244" s="67">
        <v>248.88</v>
      </c>
      <c r="J2244" s="68"/>
      <c r="K2244" s="66">
        <v>1391</v>
      </c>
      <c r="L2244" s="68" t="s">
        <v>196</v>
      </c>
    </row>
    <row r="2245" spans="1:12">
      <c r="A2245" s="63">
        <v>1600</v>
      </c>
      <c r="B2245" s="63" t="s">
        <v>6013</v>
      </c>
      <c r="C2245" s="64" t="s">
        <v>8257</v>
      </c>
      <c r="D2245" s="65">
        <v>43051</v>
      </c>
      <c r="E2245" s="66">
        <v>6</v>
      </c>
      <c r="F2245" s="66">
        <v>62</v>
      </c>
      <c r="G2245" s="66" t="str">
        <f>_xlfn.XLOOKUP(E2245,Kustannuspaikat!$A$3:$A$8,Kustannuspaikat!$B$3:$B$8,"Tarkista KP-numero")</f>
        <v>Muut palvelut</v>
      </c>
      <c r="H2245" s="66" t="str">
        <f>_xlfn.XLOOKUP(F2245,Kustannuspaikat!$C$3:$C$13,Kustannuspaikat!$D$3:$D$13,"Tarkista KP-numero")</f>
        <v>Tampere</v>
      </c>
      <c r="I2245" s="67">
        <v>390.4</v>
      </c>
      <c r="J2245" s="68"/>
      <c r="K2245" s="66">
        <v>611</v>
      </c>
      <c r="L2245" s="68" t="s">
        <v>227</v>
      </c>
    </row>
    <row r="2246" spans="1:12">
      <c r="A2246" s="63">
        <v>1600</v>
      </c>
      <c r="B2246" s="63" t="s">
        <v>6013</v>
      </c>
      <c r="C2246" s="64" t="s">
        <v>8258</v>
      </c>
      <c r="D2246" s="65">
        <v>43051</v>
      </c>
      <c r="E2246" s="66">
        <v>6</v>
      </c>
      <c r="F2246" s="66">
        <v>62</v>
      </c>
      <c r="G2246" s="66" t="str">
        <f>_xlfn.XLOOKUP(E2246,Kustannuspaikat!$A$3:$A$8,Kustannuspaikat!$B$3:$B$8,"Tarkista KP-numero")</f>
        <v>Muut palvelut</v>
      </c>
      <c r="H2246" s="66" t="str">
        <f>_xlfn.XLOOKUP(F2246,Kustannuspaikat!$C$3:$C$13,Kustannuspaikat!$D$3:$D$13,"Tarkista KP-numero")</f>
        <v>Tampere</v>
      </c>
      <c r="I2246" s="67">
        <v>829.6</v>
      </c>
      <c r="J2246" s="68"/>
      <c r="K2246" s="66">
        <v>2545</v>
      </c>
      <c r="L2246" s="68" t="s">
        <v>169</v>
      </c>
    </row>
    <row r="2247" spans="1:12">
      <c r="A2247" s="63">
        <v>1600</v>
      </c>
      <c r="B2247" s="63" t="s">
        <v>6013</v>
      </c>
      <c r="C2247" s="64" t="s">
        <v>8259</v>
      </c>
      <c r="D2247" s="65">
        <v>43051</v>
      </c>
      <c r="E2247" s="66">
        <v>6</v>
      </c>
      <c r="F2247" s="66">
        <v>61</v>
      </c>
      <c r="G2247" s="66" t="str">
        <f>_xlfn.XLOOKUP(E2247,Kustannuspaikat!$A$3:$A$8,Kustannuspaikat!$B$3:$B$8,"Tarkista KP-numero")</f>
        <v>Muut palvelut</v>
      </c>
      <c r="H2247" s="66" t="str">
        <f>_xlfn.XLOOKUP(F2247,Kustannuspaikat!$C$3:$C$13,Kustannuspaikat!$D$3:$D$13,"Tarkista KP-numero")</f>
        <v>Helsinki</v>
      </c>
      <c r="I2247" s="67">
        <v>3104.9</v>
      </c>
      <c r="J2247" s="68"/>
      <c r="K2247" s="66">
        <v>2792</v>
      </c>
      <c r="L2247" s="68" t="s">
        <v>165</v>
      </c>
    </row>
    <row r="2248" spans="1:12">
      <c r="A2248" s="63">
        <v>1600</v>
      </c>
      <c r="B2248" s="63" t="s">
        <v>6013</v>
      </c>
      <c r="C2248" s="64" t="s">
        <v>8260</v>
      </c>
      <c r="D2248" s="65">
        <v>43051</v>
      </c>
      <c r="E2248" s="66">
        <v>6</v>
      </c>
      <c r="F2248" s="66">
        <v>62</v>
      </c>
      <c r="G2248" s="66" t="str">
        <f>_xlfn.XLOOKUP(E2248,Kustannuspaikat!$A$3:$A$8,Kustannuspaikat!$B$3:$B$8,"Tarkista KP-numero")</f>
        <v>Muut palvelut</v>
      </c>
      <c r="H2248" s="66" t="str">
        <f>_xlfn.XLOOKUP(F2248,Kustannuspaikat!$C$3:$C$13,Kustannuspaikat!$D$3:$D$13,"Tarkista KP-numero")</f>
        <v>Tampere</v>
      </c>
      <c r="I2248" s="67">
        <v>829.6</v>
      </c>
      <c r="J2248" s="68"/>
      <c r="K2248" s="66">
        <v>2803</v>
      </c>
      <c r="L2248" s="68" t="s">
        <v>163</v>
      </c>
    </row>
    <row r="2249" spans="1:12">
      <c r="A2249" s="63">
        <v>1600</v>
      </c>
      <c r="B2249" s="63" t="s">
        <v>6013</v>
      </c>
      <c r="C2249" s="64" t="s">
        <v>8261</v>
      </c>
      <c r="D2249" s="65">
        <v>43051</v>
      </c>
      <c r="E2249" s="66">
        <v>1</v>
      </c>
      <c r="F2249" s="66">
        <v>11</v>
      </c>
      <c r="G2249" s="66" t="str">
        <f>_xlfn.XLOOKUP(E2249,Kustannuspaikat!$A$3:$A$8,Kustannuspaikat!$B$3:$B$8,"Tarkista KP-numero")</f>
        <v>Kirjanpito</v>
      </c>
      <c r="H2249" s="66" t="str">
        <f>_xlfn.XLOOKUP(F2249,Kustannuspaikat!$C$3:$C$13,Kustannuspaikat!$D$3:$D$13,"Tarkista KP-numero")</f>
        <v>Helsinki</v>
      </c>
      <c r="I2249" s="67">
        <v>3050</v>
      </c>
      <c r="J2249" s="68"/>
      <c r="K2249" s="66">
        <v>1511</v>
      </c>
      <c r="L2249" s="68" t="s">
        <v>194</v>
      </c>
    </row>
    <row r="2250" spans="1:12">
      <c r="A2250" s="63">
        <v>1600</v>
      </c>
      <c r="B2250" s="63" t="s">
        <v>6013</v>
      </c>
      <c r="C2250" s="64" t="s">
        <v>8262</v>
      </c>
      <c r="D2250" s="65">
        <v>43051</v>
      </c>
      <c r="E2250" s="66">
        <v>1</v>
      </c>
      <c r="F2250" s="66">
        <v>12</v>
      </c>
      <c r="G2250" s="66" t="str">
        <f>_xlfn.XLOOKUP(E2250,Kustannuspaikat!$A$3:$A$8,Kustannuspaikat!$B$3:$B$8,"Tarkista KP-numero")</f>
        <v>Kirjanpito</v>
      </c>
      <c r="H2250" s="66" t="str">
        <f>_xlfn.XLOOKUP(F2250,Kustannuspaikat!$C$3:$C$13,Kustannuspaikat!$D$3:$D$13,"Tarkista KP-numero")</f>
        <v>Tampere</v>
      </c>
      <c r="I2250" s="67">
        <v>4867.8</v>
      </c>
      <c r="J2250" s="68"/>
      <c r="K2250" s="66">
        <v>1511</v>
      </c>
      <c r="L2250" s="68" t="s">
        <v>194</v>
      </c>
    </row>
    <row r="2251" spans="1:12">
      <c r="A2251" s="63">
        <v>1600</v>
      </c>
      <c r="B2251" s="63" t="s">
        <v>6013</v>
      </c>
      <c r="C2251" s="64" t="s">
        <v>8263</v>
      </c>
      <c r="D2251" s="65">
        <v>43051</v>
      </c>
      <c r="E2251" s="66">
        <v>3</v>
      </c>
      <c r="F2251" s="68"/>
      <c r="G2251" s="66" t="str">
        <f>_xlfn.XLOOKUP(E2251,Kustannuspaikat!$A$3:$A$8,Kustannuspaikat!$B$3:$B$8,"Tarkista KP-numero")</f>
        <v>Seminaarit</v>
      </c>
      <c r="H2251" s="66" t="str">
        <f>_xlfn.XLOOKUP(F2251,Kustannuspaikat!$C$3:$C$13,Kustannuspaikat!$D$3:$D$13,"Tarkista KP-numero")</f>
        <v>Tarkista KP-numero</v>
      </c>
      <c r="I2251" s="67">
        <v>488</v>
      </c>
      <c r="J2251" s="68"/>
      <c r="K2251" s="66">
        <v>283</v>
      </c>
      <c r="L2251" s="68" t="s">
        <v>250</v>
      </c>
    </row>
    <row r="2252" spans="1:12">
      <c r="A2252" s="63">
        <v>1600</v>
      </c>
      <c r="B2252" s="63" t="s">
        <v>6013</v>
      </c>
      <c r="C2252" s="64" t="s">
        <v>8264</v>
      </c>
      <c r="D2252" s="65">
        <v>43051</v>
      </c>
      <c r="E2252" s="66">
        <v>1</v>
      </c>
      <c r="F2252" s="66">
        <v>11</v>
      </c>
      <c r="G2252" s="66" t="str">
        <f>_xlfn.XLOOKUP(E2252,Kustannuspaikat!$A$3:$A$8,Kustannuspaikat!$B$3:$B$8,"Tarkista KP-numero")</f>
        <v>Kirjanpito</v>
      </c>
      <c r="H2252" s="66" t="str">
        <f>_xlfn.XLOOKUP(F2252,Kustannuspaikat!$C$3:$C$13,Kustannuspaikat!$D$3:$D$13,"Tarkista KP-numero")</f>
        <v>Helsinki</v>
      </c>
      <c r="I2252" s="67">
        <v>5978</v>
      </c>
      <c r="J2252" s="68"/>
      <c r="K2252" s="66">
        <v>100</v>
      </c>
      <c r="L2252" s="68" t="s">
        <v>280</v>
      </c>
    </row>
    <row r="2253" spans="1:12">
      <c r="A2253" s="63">
        <v>1600</v>
      </c>
      <c r="B2253" s="63" t="s">
        <v>6013</v>
      </c>
      <c r="C2253" s="64" t="s">
        <v>8265</v>
      </c>
      <c r="D2253" s="65">
        <v>43051</v>
      </c>
      <c r="E2253" s="66">
        <v>2</v>
      </c>
      <c r="F2253" s="66">
        <v>22</v>
      </c>
      <c r="G2253" s="66" t="str">
        <f>_xlfn.XLOOKUP(E2253,Kustannuspaikat!$A$3:$A$8,Kustannuspaikat!$B$3:$B$8,"Tarkista KP-numero")</f>
        <v>Konsultointi</v>
      </c>
      <c r="H2253" s="66" t="str">
        <f>_xlfn.XLOOKUP(F2253,Kustannuspaikat!$C$3:$C$13,Kustannuspaikat!$D$3:$D$13,"Tarkista KP-numero")</f>
        <v>Tampere</v>
      </c>
      <c r="I2253" s="67">
        <v>541.67999999999995</v>
      </c>
      <c r="J2253" s="68"/>
      <c r="K2253" s="66">
        <v>100</v>
      </c>
      <c r="L2253" s="68" t="s">
        <v>280</v>
      </c>
    </row>
    <row r="2254" spans="1:12">
      <c r="A2254" s="63">
        <v>1600</v>
      </c>
      <c r="B2254" s="63" t="s">
        <v>6013</v>
      </c>
      <c r="C2254" s="64" t="s">
        <v>8266</v>
      </c>
      <c r="D2254" s="65">
        <v>43051</v>
      </c>
      <c r="E2254" s="66">
        <v>1</v>
      </c>
      <c r="F2254" s="66">
        <v>12</v>
      </c>
      <c r="G2254" s="66" t="str">
        <f>_xlfn.XLOOKUP(E2254,Kustannuspaikat!$A$3:$A$8,Kustannuspaikat!$B$3:$B$8,"Tarkista KP-numero")</f>
        <v>Kirjanpito</v>
      </c>
      <c r="H2254" s="66" t="str">
        <f>_xlfn.XLOOKUP(F2254,Kustannuspaikat!$C$3:$C$13,Kustannuspaikat!$D$3:$D$13,"Tarkista KP-numero")</f>
        <v>Tampere</v>
      </c>
      <c r="I2254" s="67">
        <v>3538</v>
      </c>
      <c r="J2254" s="68"/>
      <c r="K2254" s="66">
        <v>3107</v>
      </c>
      <c r="L2254" s="68" t="s">
        <v>151</v>
      </c>
    </row>
    <row r="2255" spans="1:12">
      <c r="A2255" s="63">
        <v>1600</v>
      </c>
      <c r="B2255" s="63" t="s">
        <v>6013</v>
      </c>
      <c r="C2255" s="64" t="s">
        <v>8267</v>
      </c>
      <c r="D2255" s="65">
        <v>43051</v>
      </c>
      <c r="E2255" s="66">
        <v>1</v>
      </c>
      <c r="F2255" s="66">
        <v>12</v>
      </c>
      <c r="G2255" s="66" t="str">
        <f>_xlfn.XLOOKUP(E2255,Kustannuspaikat!$A$3:$A$8,Kustannuspaikat!$B$3:$B$8,"Tarkista KP-numero")</f>
        <v>Kirjanpito</v>
      </c>
      <c r="H2255" s="66" t="str">
        <f>_xlfn.XLOOKUP(F2255,Kustannuspaikat!$C$3:$C$13,Kustannuspaikat!$D$3:$D$13,"Tarkista KP-numero")</f>
        <v>Tampere</v>
      </c>
      <c r="I2255" s="67">
        <v>3538</v>
      </c>
      <c r="J2255" s="68"/>
      <c r="K2255" s="66">
        <v>3107</v>
      </c>
      <c r="L2255" s="68" t="s">
        <v>151</v>
      </c>
    </row>
    <row r="2256" spans="1:12">
      <c r="A2256" s="63">
        <v>1600</v>
      </c>
      <c r="B2256" s="63" t="s">
        <v>6013</v>
      </c>
      <c r="C2256" s="64" t="s">
        <v>8268</v>
      </c>
      <c r="D2256" s="65">
        <v>43051</v>
      </c>
      <c r="E2256" s="66">
        <v>1</v>
      </c>
      <c r="F2256" s="66">
        <v>11</v>
      </c>
      <c r="G2256" s="66" t="str">
        <f>_xlfn.XLOOKUP(E2256,Kustannuspaikat!$A$3:$A$8,Kustannuspaikat!$B$3:$B$8,"Tarkista KP-numero")</f>
        <v>Kirjanpito</v>
      </c>
      <c r="H2256" s="66" t="str">
        <f>_xlfn.XLOOKUP(F2256,Kustannuspaikat!$C$3:$C$13,Kustannuspaikat!$D$3:$D$13,"Tarkista KP-numero")</f>
        <v>Helsinki</v>
      </c>
      <c r="I2256" s="67">
        <v>7139.44</v>
      </c>
      <c r="J2256" s="68"/>
      <c r="K2256" s="66">
        <v>3107</v>
      </c>
      <c r="L2256" s="68" t="s">
        <v>151</v>
      </c>
    </row>
    <row r="2257" spans="1:12">
      <c r="A2257" s="63">
        <v>1600</v>
      </c>
      <c r="B2257" s="63" t="s">
        <v>6013</v>
      </c>
      <c r="C2257" s="64" t="s">
        <v>8269</v>
      </c>
      <c r="D2257" s="65">
        <v>43051</v>
      </c>
      <c r="E2257" s="66">
        <v>1</v>
      </c>
      <c r="F2257" s="66">
        <v>12</v>
      </c>
      <c r="G2257" s="66" t="str">
        <f>_xlfn.XLOOKUP(E2257,Kustannuspaikat!$A$3:$A$8,Kustannuspaikat!$B$3:$B$8,"Tarkista KP-numero")</f>
        <v>Kirjanpito</v>
      </c>
      <c r="H2257" s="66" t="str">
        <f>_xlfn.XLOOKUP(F2257,Kustannuspaikat!$C$3:$C$13,Kustannuspaikat!$D$3:$D$13,"Tarkista KP-numero")</f>
        <v>Tampere</v>
      </c>
      <c r="I2257" s="67">
        <v>1409.1</v>
      </c>
      <c r="J2257" s="68"/>
      <c r="K2257" s="66">
        <v>611</v>
      </c>
      <c r="L2257" s="68" t="s">
        <v>227</v>
      </c>
    </row>
    <row r="2258" spans="1:12">
      <c r="A2258" s="63">
        <v>1600</v>
      </c>
      <c r="B2258" s="63" t="s">
        <v>6013</v>
      </c>
      <c r="C2258" s="64" t="s">
        <v>8270</v>
      </c>
      <c r="D2258" s="65">
        <v>43051</v>
      </c>
      <c r="E2258" s="66">
        <v>1</v>
      </c>
      <c r="F2258" s="66">
        <v>12</v>
      </c>
      <c r="G2258" s="66" t="str">
        <f>_xlfn.XLOOKUP(E2258,Kustannuspaikat!$A$3:$A$8,Kustannuspaikat!$B$3:$B$8,"Tarkista KP-numero")</f>
        <v>Kirjanpito</v>
      </c>
      <c r="H2258" s="66" t="str">
        <f>_xlfn.XLOOKUP(F2258,Kustannuspaikat!$C$3:$C$13,Kustannuspaikat!$D$3:$D$13,"Tarkista KP-numero")</f>
        <v>Tampere</v>
      </c>
      <c r="I2258" s="67">
        <v>3245.2</v>
      </c>
      <c r="J2258" s="68"/>
      <c r="K2258" s="66">
        <v>2178</v>
      </c>
      <c r="L2258" s="68" t="s">
        <v>182</v>
      </c>
    </row>
    <row r="2259" spans="1:12">
      <c r="A2259" s="63">
        <v>1600</v>
      </c>
      <c r="B2259" s="63" t="s">
        <v>6013</v>
      </c>
      <c r="C2259" s="64" t="s">
        <v>8271</v>
      </c>
      <c r="D2259" s="65">
        <v>43051</v>
      </c>
      <c r="E2259" s="66">
        <v>2</v>
      </c>
      <c r="F2259" s="66">
        <v>22</v>
      </c>
      <c r="G2259" s="66" t="str">
        <f>_xlfn.XLOOKUP(E2259,Kustannuspaikat!$A$3:$A$8,Kustannuspaikat!$B$3:$B$8,"Tarkista KP-numero")</f>
        <v>Konsultointi</v>
      </c>
      <c r="H2259" s="66" t="str">
        <f>_xlfn.XLOOKUP(F2259,Kustannuspaikat!$C$3:$C$13,Kustannuspaikat!$D$3:$D$13,"Tarkista KP-numero")</f>
        <v>Tampere</v>
      </c>
      <c r="I2259" s="67">
        <v>1354.2</v>
      </c>
      <c r="J2259" s="68"/>
      <c r="K2259" s="66">
        <v>2178</v>
      </c>
      <c r="L2259" s="68" t="s">
        <v>182</v>
      </c>
    </row>
    <row r="2260" spans="1:12">
      <c r="A2260" s="63">
        <v>1600</v>
      </c>
      <c r="B2260" s="63" t="s">
        <v>6013</v>
      </c>
      <c r="C2260" s="64" t="s">
        <v>8272</v>
      </c>
      <c r="D2260" s="65">
        <v>43051</v>
      </c>
      <c r="E2260" s="66">
        <v>6</v>
      </c>
      <c r="F2260" s="66">
        <v>62</v>
      </c>
      <c r="G2260" s="66" t="str">
        <f>_xlfn.XLOOKUP(E2260,Kustannuspaikat!$A$3:$A$8,Kustannuspaikat!$B$3:$B$8,"Tarkista KP-numero")</f>
        <v>Muut palvelut</v>
      </c>
      <c r="H2260" s="66" t="str">
        <f>_xlfn.XLOOKUP(F2260,Kustannuspaikat!$C$3:$C$13,Kustannuspaikat!$D$3:$D$13,"Tarkista KP-numero")</f>
        <v>Tampere</v>
      </c>
      <c r="I2260" s="67">
        <v>780.8</v>
      </c>
      <c r="J2260" s="68"/>
      <c r="K2260" s="66">
        <v>2432</v>
      </c>
      <c r="L2260" s="68" t="s">
        <v>176</v>
      </c>
    </row>
    <row r="2261" spans="1:12">
      <c r="A2261" s="63">
        <v>1600</v>
      </c>
      <c r="B2261" s="63" t="s">
        <v>6013</v>
      </c>
      <c r="C2261" s="64" t="s">
        <v>8273</v>
      </c>
      <c r="D2261" s="65">
        <v>43051</v>
      </c>
      <c r="E2261" s="66">
        <v>1</v>
      </c>
      <c r="F2261" s="66">
        <v>12</v>
      </c>
      <c r="G2261" s="66" t="str">
        <f>_xlfn.XLOOKUP(E2261,Kustannuspaikat!$A$3:$A$8,Kustannuspaikat!$B$3:$B$8,"Tarkista KP-numero")</f>
        <v>Kirjanpito</v>
      </c>
      <c r="H2261" s="66" t="str">
        <f>_xlfn.XLOOKUP(F2261,Kustannuspaikat!$C$3:$C$13,Kustannuspaikat!$D$3:$D$13,"Tarkista KP-numero")</f>
        <v>Tampere</v>
      </c>
      <c r="I2261" s="67">
        <v>1216.95</v>
      </c>
      <c r="J2261" s="68"/>
      <c r="K2261" s="66">
        <v>440</v>
      </c>
      <c r="L2261" s="68" t="s">
        <v>239</v>
      </c>
    </row>
    <row r="2262" spans="1:12">
      <c r="A2262" s="63">
        <v>1600</v>
      </c>
      <c r="B2262" s="63" t="s">
        <v>6013</v>
      </c>
      <c r="C2262" s="64" t="s">
        <v>8274</v>
      </c>
      <c r="D2262" s="65">
        <v>43051</v>
      </c>
      <c r="E2262" s="66">
        <v>1</v>
      </c>
      <c r="F2262" s="66">
        <v>12</v>
      </c>
      <c r="G2262" s="66" t="str">
        <f>_xlfn.XLOOKUP(E2262,Kustannuspaikat!$A$3:$A$8,Kustannuspaikat!$B$3:$B$8,"Tarkista KP-numero")</f>
        <v>Kirjanpito</v>
      </c>
      <c r="H2262" s="66" t="str">
        <f>_xlfn.XLOOKUP(F2262,Kustannuspaikat!$C$3:$C$13,Kustannuspaikat!$D$3:$D$13,"Tarkista KP-numero")</f>
        <v>Tampere</v>
      </c>
      <c r="I2262" s="67">
        <v>2013</v>
      </c>
      <c r="J2262" s="68"/>
      <c r="K2262" s="66">
        <v>2077</v>
      </c>
      <c r="L2262" s="68" t="s">
        <v>186</v>
      </c>
    </row>
    <row r="2263" spans="1:12">
      <c r="A2263" s="63">
        <v>1600</v>
      </c>
      <c r="B2263" s="63" t="s">
        <v>6013</v>
      </c>
      <c r="C2263" s="64" t="s">
        <v>8275</v>
      </c>
      <c r="D2263" s="65">
        <v>43051</v>
      </c>
      <c r="E2263" s="66">
        <v>1</v>
      </c>
      <c r="F2263" s="66">
        <v>12</v>
      </c>
      <c r="G2263" s="66" t="str">
        <f>_xlfn.XLOOKUP(E2263,Kustannuspaikat!$A$3:$A$8,Kustannuspaikat!$B$3:$B$8,"Tarkista KP-numero")</f>
        <v>Kirjanpito</v>
      </c>
      <c r="H2263" s="66" t="str">
        <f>_xlfn.XLOOKUP(F2263,Kustannuspaikat!$C$3:$C$13,Kustannuspaikat!$D$3:$D$13,"Tarkista KP-numero")</f>
        <v>Tampere</v>
      </c>
      <c r="I2263" s="67">
        <v>939.4</v>
      </c>
      <c r="J2263" s="68"/>
      <c r="K2263" s="66">
        <v>2077</v>
      </c>
      <c r="L2263" s="68" t="s">
        <v>186</v>
      </c>
    </row>
    <row r="2264" spans="1:12">
      <c r="A2264" s="63">
        <v>1600</v>
      </c>
      <c r="B2264" s="63" t="s">
        <v>6013</v>
      </c>
      <c r="C2264" s="64" t="s">
        <v>8276</v>
      </c>
      <c r="D2264" s="65">
        <v>43051</v>
      </c>
      <c r="E2264" s="66">
        <v>1</v>
      </c>
      <c r="F2264" s="66">
        <v>12</v>
      </c>
      <c r="G2264" s="66" t="str">
        <f>_xlfn.XLOOKUP(E2264,Kustannuspaikat!$A$3:$A$8,Kustannuspaikat!$B$3:$B$8,"Tarkista KP-numero")</f>
        <v>Kirjanpito</v>
      </c>
      <c r="H2264" s="66" t="str">
        <f>_xlfn.XLOOKUP(F2264,Kustannuspaikat!$C$3:$C$13,Kustannuspaikat!$D$3:$D$13,"Tarkista KP-numero")</f>
        <v>Tampere</v>
      </c>
      <c r="I2264" s="67">
        <v>1409.1</v>
      </c>
      <c r="J2264" s="68"/>
      <c r="K2264" s="66">
        <v>1268</v>
      </c>
      <c r="L2264" s="68" t="s">
        <v>198</v>
      </c>
    </row>
    <row r="2265" spans="1:12">
      <c r="A2265" s="63">
        <v>1600</v>
      </c>
      <c r="B2265" s="63" t="s">
        <v>6013</v>
      </c>
      <c r="C2265" s="64" t="s">
        <v>8277</v>
      </c>
      <c r="D2265" s="65">
        <v>43051</v>
      </c>
      <c r="E2265" s="66">
        <v>3</v>
      </c>
      <c r="F2265" s="68"/>
      <c r="G2265" s="66" t="str">
        <f>_xlfn.XLOOKUP(E2265,Kustannuspaikat!$A$3:$A$8,Kustannuspaikat!$B$3:$B$8,"Tarkista KP-numero")</f>
        <v>Seminaarit</v>
      </c>
      <c r="H2265" s="66" t="str">
        <f>_xlfn.XLOOKUP(F2265,Kustannuspaikat!$C$3:$C$13,Kustannuspaikat!$D$3:$D$13,"Tarkista KP-numero")</f>
        <v>Tarkista KP-numero</v>
      </c>
      <c r="I2265" s="67">
        <v>219.6</v>
      </c>
      <c r="J2265" s="68"/>
      <c r="K2265" s="66">
        <v>2951</v>
      </c>
      <c r="L2265" s="68" t="s">
        <v>157</v>
      </c>
    </row>
    <row r="2266" spans="1:12">
      <c r="A2266" s="63">
        <v>1600</v>
      </c>
      <c r="B2266" s="63" t="s">
        <v>6013</v>
      </c>
      <c r="C2266" s="64" t="s">
        <v>8278</v>
      </c>
      <c r="D2266" s="65">
        <v>43051</v>
      </c>
      <c r="E2266" s="66">
        <v>3</v>
      </c>
      <c r="F2266" s="68"/>
      <c r="G2266" s="66" t="str">
        <f>_xlfn.XLOOKUP(E2266,Kustannuspaikat!$A$3:$A$8,Kustannuspaikat!$B$3:$B$8,"Tarkista KP-numero")</f>
        <v>Seminaarit</v>
      </c>
      <c r="H2266" s="66" t="str">
        <f>_xlfn.XLOOKUP(F2266,Kustannuspaikat!$C$3:$C$13,Kustannuspaikat!$D$3:$D$13,"Tarkista KP-numero")</f>
        <v>Tarkista KP-numero</v>
      </c>
      <c r="I2266" s="67">
        <v>73.2</v>
      </c>
      <c r="J2266" s="68"/>
      <c r="K2266" s="66">
        <v>2792</v>
      </c>
      <c r="L2266" s="68" t="s">
        <v>165</v>
      </c>
    </row>
    <row r="2267" spans="1:12">
      <c r="A2267" s="63">
        <v>1600</v>
      </c>
      <c r="B2267" s="63" t="s">
        <v>6013</v>
      </c>
      <c r="C2267" s="64" t="s">
        <v>8279</v>
      </c>
      <c r="D2267" s="65">
        <v>43055</v>
      </c>
      <c r="E2267" s="66">
        <v>1</v>
      </c>
      <c r="F2267" s="66">
        <v>11</v>
      </c>
      <c r="G2267" s="66" t="str">
        <f>_xlfn.XLOOKUP(E2267,Kustannuspaikat!$A$3:$A$8,Kustannuspaikat!$B$3:$B$8,"Tarkista KP-numero")</f>
        <v>Kirjanpito</v>
      </c>
      <c r="H2267" s="66" t="str">
        <f>_xlfn.XLOOKUP(F2267,Kustannuspaikat!$C$3:$C$13,Kustannuspaikat!$D$3:$D$13,"Tarkista KP-numero")</f>
        <v>Helsinki</v>
      </c>
      <c r="I2267" s="68"/>
      <c r="J2267" s="67">
        <v>-9955.2000000000007</v>
      </c>
      <c r="K2267" s="66">
        <v>611</v>
      </c>
      <c r="L2267" s="68" t="s">
        <v>227</v>
      </c>
    </row>
    <row r="2268" spans="1:12">
      <c r="A2268" s="63">
        <v>1600</v>
      </c>
      <c r="B2268" s="63" t="s">
        <v>6013</v>
      </c>
      <c r="C2268" s="64" t="s">
        <v>8280</v>
      </c>
      <c r="D2268" s="65">
        <v>43055</v>
      </c>
      <c r="E2268" s="66">
        <v>1</v>
      </c>
      <c r="F2268" s="66">
        <v>11</v>
      </c>
      <c r="G2268" s="66" t="str">
        <f>_xlfn.XLOOKUP(E2268,Kustannuspaikat!$A$3:$A$8,Kustannuspaikat!$B$3:$B$8,"Tarkista KP-numero")</f>
        <v>Kirjanpito</v>
      </c>
      <c r="H2268" s="66" t="str">
        <f>_xlfn.XLOOKUP(F2268,Kustannuspaikat!$C$3:$C$13,Kustannuspaikat!$D$3:$D$13,"Tarkista KP-numero")</f>
        <v>Helsinki</v>
      </c>
      <c r="I2268" s="67">
        <v>9955.2000000000007</v>
      </c>
      <c r="J2268" s="68"/>
      <c r="K2268" s="66">
        <v>611</v>
      </c>
      <c r="L2268" s="68" t="s">
        <v>227</v>
      </c>
    </row>
    <row r="2269" spans="1:12">
      <c r="A2269" s="63">
        <v>1600</v>
      </c>
      <c r="B2269" s="63" t="s">
        <v>6013</v>
      </c>
      <c r="C2269" s="64" t="s">
        <v>8281</v>
      </c>
      <c r="D2269" s="65">
        <v>43056</v>
      </c>
      <c r="E2269" s="66">
        <v>1</v>
      </c>
      <c r="F2269" s="66">
        <v>12</v>
      </c>
      <c r="G2269" s="66" t="str">
        <f>_xlfn.XLOOKUP(E2269,Kustannuspaikat!$A$3:$A$8,Kustannuspaikat!$B$3:$B$8,"Tarkista KP-numero")</f>
        <v>Kirjanpito</v>
      </c>
      <c r="H2269" s="66" t="str">
        <f>_xlfn.XLOOKUP(F2269,Kustannuspaikat!$C$3:$C$13,Kustannuspaikat!$D$3:$D$13,"Tarkista KP-numero")</f>
        <v>Tampere</v>
      </c>
      <c r="I2269" s="67">
        <v>183</v>
      </c>
      <c r="J2269" s="68"/>
      <c r="K2269" s="66">
        <v>503</v>
      </c>
      <c r="L2269" s="68" t="s">
        <v>235</v>
      </c>
    </row>
    <row r="2270" spans="1:12">
      <c r="A2270" s="63">
        <v>1600</v>
      </c>
      <c r="B2270" s="63" t="s">
        <v>6013</v>
      </c>
      <c r="C2270" s="64" t="s">
        <v>8282</v>
      </c>
      <c r="D2270" s="65">
        <v>43056</v>
      </c>
      <c r="E2270" s="66">
        <v>1</v>
      </c>
      <c r="F2270" s="66">
        <v>12</v>
      </c>
      <c r="G2270" s="66" t="str">
        <f>_xlfn.XLOOKUP(E2270,Kustannuspaikat!$A$3:$A$8,Kustannuspaikat!$B$3:$B$8,"Tarkista KP-numero")</f>
        <v>Kirjanpito</v>
      </c>
      <c r="H2270" s="66" t="str">
        <f>_xlfn.XLOOKUP(F2270,Kustannuspaikat!$C$3:$C$13,Kustannuspaikat!$D$3:$D$13,"Tarkista KP-numero")</f>
        <v>Tampere</v>
      </c>
      <c r="I2270" s="68"/>
      <c r="J2270" s="67">
        <v>-488</v>
      </c>
      <c r="K2270" s="66">
        <v>503</v>
      </c>
      <c r="L2270" s="68" t="s">
        <v>235</v>
      </c>
    </row>
    <row r="2271" spans="1:12">
      <c r="A2271" s="63">
        <v>1600</v>
      </c>
      <c r="B2271" s="63" t="s">
        <v>6013</v>
      </c>
      <c r="C2271" s="64" t="s">
        <v>8283</v>
      </c>
      <c r="D2271" s="65">
        <v>43056</v>
      </c>
      <c r="E2271" s="66">
        <v>6</v>
      </c>
      <c r="F2271" s="66">
        <v>61</v>
      </c>
      <c r="G2271" s="66" t="str">
        <f>_xlfn.XLOOKUP(E2271,Kustannuspaikat!$A$3:$A$8,Kustannuspaikat!$B$3:$B$8,"Tarkista KP-numero")</f>
        <v>Muut palvelut</v>
      </c>
      <c r="H2271" s="66" t="str">
        <f>_xlfn.XLOOKUP(F2271,Kustannuspaikat!$C$3:$C$13,Kustannuspaikat!$D$3:$D$13,"Tarkista KP-numero")</f>
        <v>Helsinki</v>
      </c>
      <c r="I2271" s="67">
        <v>2803.56</v>
      </c>
      <c r="J2271" s="68"/>
      <c r="K2271" s="66">
        <v>613</v>
      </c>
      <c r="L2271" s="68" t="s">
        <v>226</v>
      </c>
    </row>
    <row r="2272" spans="1:12">
      <c r="A2272" s="63">
        <v>1600</v>
      </c>
      <c r="B2272" s="63" t="s">
        <v>6013</v>
      </c>
      <c r="C2272" s="64" t="s">
        <v>8284</v>
      </c>
      <c r="D2272" s="65">
        <v>43056</v>
      </c>
      <c r="E2272" s="66">
        <v>2</v>
      </c>
      <c r="F2272" s="66">
        <v>22</v>
      </c>
      <c r="G2272" s="66" t="str">
        <f>_xlfn.XLOOKUP(E2272,Kustannuspaikat!$A$3:$A$8,Kustannuspaikat!$B$3:$B$8,"Tarkista KP-numero")</f>
        <v>Konsultointi</v>
      </c>
      <c r="H2272" s="66" t="str">
        <f>_xlfn.XLOOKUP(F2272,Kustannuspaikat!$C$3:$C$13,Kustannuspaikat!$D$3:$D$13,"Tarkista KP-numero")</f>
        <v>Tampere</v>
      </c>
      <c r="I2272" s="67">
        <v>1098</v>
      </c>
      <c r="J2272" s="68"/>
      <c r="K2272" s="66">
        <v>133</v>
      </c>
      <c r="L2272" s="68" t="s">
        <v>269</v>
      </c>
    </row>
    <row r="2273" spans="1:12">
      <c r="A2273" s="63">
        <v>1600</v>
      </c>
      <c r="B2273" s="63" t="s">
        <v>6013</v>
      </c>
      <c r="C2273" s="64" t="s">
        <v>8285</v>
      </c>
      <c r="D2273" s="65">
        <v>43056</v>
      </c>
      <c r="E2273" s="66">
        <v>6</v>
      </c>
      <c r="F2273" s="66">
        <v>61</v>
      </c>
      <c r="G2273" s="66" t="str">
        <f>_xlfn.XLOOKUP(E2273,Kustannuspaikat!$A$3:$A$8,Kustannuspaikat!$B$3:$B$8,"Tarkista KP-numero")</f>
        <v>Muut palvelut</v>
      </c>
      <c r="H2273" s="66" t="str">
        <f>_xlfn.XLOOKUP(F2273,Kustannuspaikat!$C$3:$C$13,Kustannuspaikat!$D$3:$D$13,"Tarkista KP-numero")</f>
        <v>Helsinki</v>
      </c>
      <c r="I2273" s="67">
        <v>1049.2</v>
      </c>
      <c r="J2273" s="68"/>
      <c r="K2273" s="66">
        <v>2432</v>
      </c>
      <c r="L2273" s="68" t="s">
        <v>176</v>
      </c>
    </row>
    <row r="2274" spans="1:12">
      <c r="A2274" s="63">
        <v>1600</v>
      </c>
      <c r="B2274" s="63" t="s">
        <v>6013</v>
      </c>
      <c r="C2274" s="64" t="s">
        <v>8286</v>
      </c>
      <c r="D2274" s="65">
        <v>43056</v>
      </c>
      <c r="E2274" s="66">
        <v>1</v>
      </c>
      <c r="F2274" s="66">
        <v>11</v>
      </c>
      <c r="G2274" s="66" t="str">
        <f>_xlfn.XLOOKUP(E2274,Kustannuspaikat!$A$3:$A$8,Kustannuspaikat!$B$3:$B$8,"Tarkista KP-numero")</f>
        <v>Kirjanpito</v>
      </c>
      <c r="H2274" s="66" t="str">
        <f>_xlfn.XLOOKUP(F2274,Kustannuspaikat!$C$3:$C$13,Kustannuspaikat!$D$3:$D$13,"Tarkista KP-numero")</f>
        <v>Helsinki</v>
      </c>
      <c r="I2274" s="67">
        <v>1425.57</v>
      </c>
      <c r="J2274" s="68"/>
      <c r="K2274" s="66">
        <v>949</v>
      </c>
      <c r="L2274" s="68" t="s">
        <v>208</v>
      </c>
    </row>
    <row r="2275" spans="1:12">
      <c r="A2275" s="63">
        <v>1600</v>
      </c>
      <c r="B2275" s="63" t="s">
        <v>6013</v>
      </c>
      <c r="C2275" s="64" t="s">
        <v>8287</v>
      </c>
      <c r="D2275" s="65">
        <v>43056</v>
      </c>
      <c r="E2275" s="66">
        <v>2</v>
      </c>
      <c r="F2275" s="66">
        <v>22</v>
      </c>
      <c r="G2275" s="66" t="str">
        <f>_xlfn.XLOOKUP(E2275,Kustannuspaikat!$A$3:$A$8,Kustannuspaikat!$B$3:$B$8,"Tarkista KP-numero")</f>
        <v>Konsultointi</v>
      </c>
      <c r="H2275" s="66" t="str">
        <f>_xlfn.XLOOKUP(F2275,Kustannuspaikat!$C$3:$C$13,Kustannuspaikat!$D$3:$D$13,"Tarkista KP-numero")</f>
        <v>Tampere</v>
      </c>
      <c r="I2275" s="67">
        <v>1098</v>
      </c>
      <c r="J2275" s="68"/>
      <c r="K2275" s="66">
        <v>1268</v>
      </c>
      <c r="L2275" s="68" t="s">
        <v>198</v>
      </c>
    </row>
    <row r="2276" spans="1:12">
      <c r="A2276" s="63">
        <v>1600</v>
      </c>
      <c r="B2276" s="63" t="s">
        <v>6013</v>
      </c>
      <c r="C2276" s="64" t="s">
        <v>8288</v>
      </c>
      <c r="D2276" s="65">
        <v>43056</v>
      </c>
      <c r="E2276" s="66">
        <v>2</v>
      </c>
      <c r="F2276" s="66">
        <v>22</v>
      </c>
      <c r="G2276" s="66" t="str">
        <f>_xlfn.XLOOKUP(E2276,Kustannuspaikat!$A$3:$A$8,Kustannuspaikat!$B$3:$B$8,"Tarkista KP-numero")</f>
        <v>Konsultointi</v>
      </c>
      <c r="H2276" s="66" t="str">
        <f>_xlfn.XLOOKUP(F2276,Kustannuspaikat!$C$3:$C$13,Kustannuspaikat!$D$3:$D$13,"Tarkista KP-numero")</f>
        <v>Tampere</v>
      </c>
      <c r="I2276" s="67">
        <v>549</v>
      </c>
      <c r="J2276" s="68"/>
      <c r="K2276" s="66">
        <v>1268</v>
      </c>
      <c r="L2276" s="68" t="s">
        <v>198</v>
      </c>
    </row>
    <row r="2277" spans="1:12">
      <c r="A2277" s="63">
        <v>1600</v>
      </c>
      <c r="B2277" s="63" t="s">
        <v>6013</v>
      </c>
      <c r="C2277" s="64" t="s">
        <v>8289</v>
      </c>
      <c r="D2277" s="65">
        <v>43056</v>
      </c>
      <c r="E2277" s="66">
        <v>1</v>
      </c>
      <c r="F2277" s="66">
        <v>11</v>
      </c>
      <c r="G2277" s="66" t="str">
        <f>_xlfn.XLOOKUP(E2277,Kustannuspaikat!$A$3:$A$8,Kustannuspaikat!$B$3:$B$8,"Tarkista KP-numero")</f>
        <v>Kirjanpito</v>
      </c>
      <c r="H2277" s="66" t="str">
        <f>_xlfn.XLOOKUP(F2277,Kustannuspaikat!$C$3:$C$13,Kustannuspaikat!$D$3:$D$13,"Tarkista KP-numero")</f>
        <v>Helsinki</v>
      </c>
      <c r="I2277" s="67">
        <v>7698.94</v>
      </c>
      <c r="J2277" s="68"/>
      <c r="K2277" s="66">
        <v>3099</v>
      </c>
      <c r="L2277" s="68" t="s">
        <v>152</v>
      </c>
    </row>
  </sheetData>
  <pageMargins left="0.75" right="0.75" top="1" bottom="1" header="0.4921259845" footer="0.492125984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0A857-1D61-4A1D-BB42-0F85ACC0287D}">
  <sheetPr>
    <tabColor rgb="FF92D050"/>
  </sheetPr>
  <dimension ref="A11:G46"/>
  <sheetViews>
    <sheetView zoomScaleNormal="100" workbookViewId="0">
      <selection activeCell="C14" sqref="C14"/>
    </sheetView>
  </sheetViews>
  <sheetFormatPr baseColWidth="10" defaultColWidth="9" defaultRowHeight="15"/>
  <cols>
    <col min="1" max="1" width="8" customWidth="1"/>
    <col min="2" max="2" width="11" customWidth="1"/>
    <col min="3" max="3" width="10" customWidth="1"/>
    <col min="4" max="4" width="7" customWidth="1"/>
    <col min="5" max="5" width="7.33203125" customWidth="1"/>
    <col min="6" max="6" width="10.5" customWidth="1"/>
    <col min="7" max="7" width="21.33203125" customWidth="1"/>
    <col min="8" max="8" width="13.5" customWidth="1"/>
  </cols>
  <sheetData>
    <row r="11" spans="1:7" ht="34">
      <c r="A11" s="2" t="s">
        <v>7</v>
      </c>
    </row>
    <row r="12" spans="1:7">
      <c r="A12" s="50"/>
      <c r="B12" s="54" t="s">
        <v>5</v>
      </c>
      <c r="C12" s="48">
        <v>12506</v>
      </c>
    </row>
    <row r="13" spans="1:7">
      <c r="A13" s="50"/>
      <c r="B13" s="54" t="s">
        <v>6</v>
      </c>
      <c r="C13" s="1" t="str">
        <f>VLOOKUP($C$12,$A$16:$G$46,3,FALSE)</f>
        <v>Age Ltd</v>
      </c>
    </row>
    <row r="14" spans="1:7">
      <c r="A14" s="50"/>
      <c r="B14" s="54" t="s">
        <v>0</v>
      </c>
      <c r="C14" s="1">
        <f>VLOOKUP($C$12,$A$16:$G$46,7,FALSE)</f>
        <v>3264</v>
      </c>
    </row>
    <row r="16" spans="1:7" ht="19">
      <c r="A16" s="49" t="s">
        <v>5</v>
      </c>
      <c r="B16" s="49" t="s">
        <v>4</v>
      </c>
      <c r="C16" s="49" t="s">
        <v>6</v>
      </c>
      <c r="D16" s="49" t="s">
        <v>3</v>
      </c>
      <c r="E16" s="49" t="s">
        <v>2</v>
      </c>
      <c r="F16" s="49" t="s">
        <v>1</v>
      </c>
      <c r="G16" s="49" t="s">
        <v>0</v>
      </c>
    </row>
    <row r="17" spans="1:7">
      <c r="A17" s="50">
        <v>12506</v>
      </c>
      <c r="B17" s="51">
        <v>42461</v>
      </c>
      <c r="C17" s="52" t="s">
        <v>302</v>
      </c>
      <c r="D17" s="53">
        <v>3400</v>
      </c>
      <c r="E17" s="50">
        <v>4</v>
      </c>
      <c r="F17" s="53">
        <f t="shared" ref="F17:F46" si="0">+D17*E17%</f>
        <v>136</v>
      </c>
      <c r="G17" s="53">
        <f t="shared" ref="G17:G46" si="1">+D17-F17</f>
        <v>3264</v>
      </c>
    </row>
    <row r="18" spans="1:7">
      <c r="A18" s="50">
        <v>12507</v>
      </c>
      <c r="B18" s="51">
        <v>42462</v>
      </c>
      <c r="C18" s="52" t="s">
        <v>303</v>
      </c>
      <c r="D18" s="53">
        <v>2500</v>
      </c>
      <c r="E18" s="50">
        <v>6</v>
      </c>
      <c r="F18" s="53">
        <f t="shared" si="0"/>
        <v>150</v>
      </c>
      <c r="G18" s="53">
        <f t="shared" si="1"/>
        <v>2350</v>
      </c>
    </row>
    <row r="19" spans="1:7">
      <c r="A19" s="50">
        <v>12508</v>
      </c>
      <c r="B19" s="51">
        <v>42463</v>
      </c>
      <c r="C19" s="52" t="s">
        <v>304</v>
      </c>
      <c r="D19" s="53">
        <v>2900</v>
      </c>
      <c r="E19" s="50">
        <v>3</v>
      </c>
      <c r="F19" s="53">
        <f t="shared" si="0"/>
        <v>87</v>
      </c>
      <c r="G19" s="53">
        <f t="shared" si="1"/>
        <v>2813</v>
      </c>
    </row>
    <row r="20" spans="1:7">
      <c r="A20" s="50">
        <v>12509</v>
      </c>
      <c r="B20" s="51">
        <v>42464</v>
      </c>
      <c r="C20" s="52" t="s">
        <v>303</v>
      </c>
      <c r="D20" s="53">
        <v>3400</v>
      </c>
      <c r="E20" s="50">
        <v>6</v>
      </c>
      <c r="F20" s="53">
        <f t="shared" si="0"/>
        <v>204</v>
      </c>
      <c r="G20" s="53">
        <f t="shared" si="1"/>
        <v>3196</v>
      </c>
    </row>
    <row r="21" spans="1:7">
      <c r="A21" s="50">
        <v>12510</v>
      </c>
      <c r="B21" s="51">
        <v>42465</v>
      </c>
      <c r="C21" s="52" t="s">
        <v>302</v>
      </c>
      <c r="D21" s="53">
        <v>3000</v>
      </c>
      <c r="E21" s="50">
        <v>4</v>
      </c>
      <c r="F21" s="53">
        <f t="shared" si="0"/>
        <v>120</v>
      </c>
      <c r="G21" s="53">
        <f t="shared" si="1"/>
        <v>2880</v>
      </c>
    </row>
    <row r="22" spans="1:7">
      <c r="A22" s="50">
        <v>12512</v>
      </c>
      <c r="B22" s="51">
        <v>42466</v>
      </c>
      <c r="C22" s="52" t="s">
        <v>304</v>
      </c>
      <c r="D22" s="53">
        <v>2345</v>
      </c>
      <c r="E22" s="50">
        <v>3</v>
      </c>
      <c r="F22" s="53">
        <f t="shared" si="0"/>
        <v>70.349999999999994</v>
      </c>
      <c r="G22" s="53">
        <f t="shared" si="1"/>
        <v>2274.65</v>
      </c>
    </row>
    <row r="23" spans="1:7">
      <c r="A23" s="50">
        <v>12512</v>
      </c>
      <c r="B23" s="51">
        <v>42467</v>
      </c>
      <c r="C23" s="52" t="s">
        <v>303</v>
      </c>
      <c r="D23" s="53">
        <v>2389</v>
      </c>
      <c r="E23" s="50">
        <v>6</v>
      </c>
      <c r="F23" s="53">
        <f t="shared" si="0"/>
        <v>143.34</v>
      </c>
      <c r="G23" s="53">
        <f t="shared" si="1"/>
        <v>2245.66</v>
      </c>
    </row>
    <row r="24" spans="1:7">
      <c r="A24" s="50">
        <v>12513</v>
      </c>
      <c r="B24" s="51">
        <v>42468</v>
      </c>
      <c r="C24" s="52" t="s">
        <v>302</v>
      </c>
      <c r="D24" s="53">
        <v>4500</v>
      </c>
      <c r="E24" s="50">
        <v>4</v>
      </c>
      <c r="F24" s="53">
        <f t="shared" si="0"/>
        <v>180</v>
      </c>
      <c r="G24" s="53">
        <f t="shared" si="1"/>
        <v>4320</v>
      </c>
    </row>
    <row r="25" spans="1:7">
      <c r="A25" s="50">
        <v>12514</v>
      </c>
      <c r="B25" s="51">
        <v>42469</v>
      </c>
      <c r="C25" s="52" t="s">
        <v>304</v>
      </c>
      <c r="D25" s="53">
        <v>4980</v>
      </c>
      <c r="E25" s="50">
        <v>3</v>
      </c>
      <c r="F25" s="53">
        <f t="shared" si="0"/>
        <v>149.4</v>
      </c>
      <c r="G25" s="53">
        <f t="shared" si="1"/>
        <v>4830.6000000000004</v>
      </c>
    </row>
    <row r="26" spans="1:7">
      <c r="A26" s="50">
        <v>12515</v>
      </c>
      <c r="B26" s="51">
        <v>42470</v>
      </c>
      <c r="C26" s="52" t="s">
        <v>303</v>
      </c>
      <c r="D26" s="53">
        <v>5600</v>
      </c>
      <c r="E26" s="50">
        <v>6</v>
      </c>
      <c r="F26" s="53">
        <f t="shared" si="0"/>
        <v>336</v>
      </c>
      <c r="G26" s="53">
        <f t="shared" si="1"/>
        <v>5264</v>
      </c>
    </row>
    <row r="27" spans="1:7">
      <c r="A27" s="50">
        <v>12516</v>
      </c>
      <c r="B27" s="51">
        <v>42471</v>
      </c>
      <c r="C27" s="52" t="s">
        <v>302</v>
      </c>
      <c r="D27" s="53">
        <v>1400</v>
      </c>
      <c r="E27" s="50">
        <v>4</v>
      </c>
      <c r="F27" s="53">
        <f t="shared" si="0"/>
        <v>56</v>
      </c>
      <c r="G27" s="53">
        <f t="shared" si="1"/>
        <v>1344</v>
      </c>
    </row>
    <row r="28" spans="1:7">
      <c r="A28" s="50">
        <v>12517</v>
      </c>
      <c r="B28" s="51">
        <v>42472</v>
      </c>
      <c r="C28" s="52" t="s">
        <v>304</v>
      </c>
      <c r="D28" s="53">
        <v>6543</v>
      </c>
      <c r="E28" s="50">
        <v>3</v>
      </c>
      <c r="F28" s="53">
        <f t="shared" si="0"/>
        <v>196.29</v>
      </c>
      <c r="G28" s="53">
        <f t="shared" si="1"/>
        <v>6346.71</v>
      </c>
    </row>
    <row r="29" spans="1:7">
      <c r="A29" s="50">
        <v>12518</v>
      </c>
      <c r="B29" s="51">
        <v>42473</v>
      </c>
      <c r="C29" s="52" t="s">
        <v>303</v>
      </c>
      <c r="D29" s="53">
        <v>5432</v>
      </c>
      <c r="E29" s="50">
        <v>6</v>
      </c>
      <c r="F29" s="53">
        <f t="shared" si="0"/>
        <v>325.92</v>
      </c>
      <c r="G29" s="53">
        <f t="shared" si="1"/>
        <v>5106.08</v>
      </c>
    </row>
    <row r="30" spans="1:7">
      <c r="A30" s="50">
        <v>12519</v>
      </c>
      <c r="B30" s="51">
        <v>42474</v>
      </c>
      <c r="C30" s="52" t="s">
        <v>302</v>
      </c>
      <c r="D30" s="53">
        <v>5673</v>
      </c>
      <c r="E30" s="50">
        <v>4</v>
      </c>
      <c r="F30" s="53">
        <f t="shared" si="0"/>
        <v>226.92000000000002</v>
      </c>
      <c r="G30" s="53">
        <f t="shared" si="1"/>
        <v>5446.08</v>
      </c>
    </row>
    <row r="31" spans="1:7">
      <c r="A31" s="50">
        <v>12520</v>
      </c>
      <c r="B31" s="51">
        <v>42475</v>
      </c>
      <c r="C31" s="52" t="s">
        <v>304</v>
      </c>
      <c r="D31" s="53">
        <v>345</v>
      </c>
      <c r="E31" s="50">
        <v>3</v>
      </c>
      <c r="F31" s="53">
        <f t="shared" si="0"/>
        <v>10.35</v>
      </c>
      <c r="G31" s="53">
        <f t="shared" si="1"/>
        <v>334.65</v>
      </c>
    </row>
    <row r="32" spans="1:7">
      <c r="A32" s="50">
        <v>12521</v>
      </c>
      <c r="B32" s="51">
        <v>42476</v>
      </c>
      <c r="C32" s="52" t="s">
        <v>303</v>
      </c>
      <c r="D32" s="53">
        <v>543</v>
      </c>
      <c r="E32" s="50">
        <v>6</v>
      </c>
      <c r="F32" s="53">
        <f t="shared" si="0"/>
        <v>32.58</v>
      </c>
      <c r="G32" s="53">
        <f t="shared" si="1"/>
        <v>510.42</v>
      </c>
    </row>
    <row r="33" spans="1:7">
      <c r="A33" s="50">
        <v>12522</v>
      </c>
      <c r="B33" s="51">
        <v>42477</v>
      </c>
      <c r="C33" s="52" t="s">
        <v>302</v>
      </c>
      <c r="D33" s="53">
        <v>765</v>
      </c>
      <c r="E33" s="50">
        <v>4</v>
      </c>
      <c r="F33" s="53">
        <f t="shared" si="0"/>
        <v>30.6</v>
      </c>
      <c r="G33" s="53">
        <f t="shared" si="1"/>
        <v>734.4</v>
      </c>
    </row>
    <row r="34" spans="1:7">
      <c r="A34" s="50">
        <v>12523</v>
      </c>
      <c r="B34" s="51">
        <v>42478</v>
      </c>
      <c r="C34" s="52" t="s">
        <v>304</v>
      </c>
      <c r="D34" s="53">
        <v>879</v>
      </c>
      <c r="E34" s="50">
        <v>3</v>
      </c>
      <c r="F34" s="53">
        <f t="shared" si="0"/>
        <v>26.369999999999997</v>
      </c>
      <c r="G34" s="53">
        <f t="shared" si="1"/>
        <v>852.63</v>
      </c>
    </row>
    <row r="35" spans="1:7">
      <c r="A35" s="50">
        <v>12524</v>
      </c>
      <c r="B35" s="51">
        <v>42479</v>
      </c>
      <c r="C35" s="52" t="s">
        <v>303</v>
      </c>
      <c r="D35" s="53">
        <v>765</v>
      </c>
      <c r="E35" s="50">
        <v>6</v>
      </c>
      <c r="F35" s="53">
        <f t="shared" si="0"/>
        <v>45.9</v>
      </c>
      <c r="G35" s="53">
        <f t="shared" si="1"/>
        <v>719.1</v>
      </c>
    </row>
    <row r="36" spans="1:7">
      <c r="A36" s="50">
        <v>12525</v>
      </c>
      <c r="B36" s="51">
        <v>42480</v>
      </c>
      <c r="C36" s="52" t="s">
        <v>302</v>
      </c>
      <c r="D36" s="53">
        <v>567</v>
      </c>
      <c r="E36" s="50">
        <v>3</v>
      </c>
      <c r="F36" s="53">
        <f t="shared" si="0"/>
        <v>17.009999999999998</v>
      </c>
      <c r="G36" s="53">
        <f t="shared" si="1"/>
        <v>549.99</v>
      </c>
    </row>
    <row r="37" spans="1:7">
      <c r="A37" s="50">
        <v>12526</v>
      </c>
      <c r="B37" s="51">
        <v>42481</v>
      </c>
      <c r="C37" s="52" t="s">
        <v>304</v>
      </c>
      <c r="D37" s="53">
        <v>5453</v>
      </c>
      <c r="E37" s="50">
        <v>6</v>
      </c>
      <c r="F37" s="53">
        <f t="shared" si="0"/>
        <v>327.18</v>
      </c>
      <c r="G37" s="53">
        <f t="shared" si="1"/>
        <v>5125.82</v>
      </c>
    </row>
    <row r="38" spans="1:7">
      <c r="A38" s="50">
        <v>12527</v>
      </c>
      <c r="B38" s="51">
        <v>42482</v>
      </c>
      <c r="C38" s="52" t="s">
        <v>303</v>
      </c>
      <c r="D38" s="53">
        <v>2345</v>
      </c>
      <c r="E38" s="50">
        <v>5</v>
      </c>
      <c r="F38" s="53">
        <f t="shared" si="0"/>
        <v>117.25</v>
      </c>
      <c r="G38" s="53">
        <f t="shared" si="1"/>
        <v>2227.75</v>
      </c>
    </row>
    <row r="39" spans="1:7">
      <c r="A39" s="50">
        <v>12528</v>
      </c>
      <c r="B39" s="51">
        <v>42483</v>
      </c>
      <c r="C39" s="52" t="s">
        <v>302</v>
      </c>
      <c r="D39" s="53">
        <v>6534</v>
      </c>
      <c r="E39" s="50">
        <v>3</v>
      </c>
      <c r="F39" s="53">
        <f t="shared" si="0"/>
        <v>196.01999999999998</v>
      </c>
      <c r="G39" s="53">
        <f t="shared" si="1"/>
        <v>6337.98</v>
      </c>
    </row>
    <row r="40" spans="1:7">
      <c r="A40" s="50">
        <v>12529</v>
      </c>
      <c r="B40" s="51">
        <v>42484</v>
      </c>
      <c r="C40" s="52" t="s">
        <v>304</v>
      </c>
      <c r="D40" s="53">
        <v>5676</v>
      </c>
      <c r="E40" s="50">
        <v>6</v>
      </c>
      <c r="F40" s="53">
        <f t="shared" si="0"/>
        <v>340.56</v>
      </c>
      <c r="G40" s="53">
        <f t="shared" si="1"/>
        <v>5335.44</v>
      </c>
    </row>
    <row r="41" spans="1:7">
      <c r="A41" s="50">
        <v>12530</v>
      </c>
      <c r="B41" s="51">
        <v>42485</v>
      </c>
      <c r="C41" s="52" t="s">
        <v>303</v>
      </c>
      <c r="D41" s="53">
        <v>8900</v>
      </c>
      <c r="E41" s="50">
        <v>5</v>
      </c>
      <c r="F41" s="53">
        <f t="shared" si="0"/>
        <v>445</v>
      </c>
      <c r="G41" s="53">
        <f t="shared" si="1"/>
        <v>8455</v>
      </c>
    </row>
    <row r="42" spans="1:7">
      <c r="A42" s="50">
        <v>12531</v>
      </c>
      <c r="B42" s="51">
        <v>42486</v>
      </c>
      <c r="C42" s="52" t="s">
        <v>302</v>
      </c>
      <c r="D42" s="53">
        <v>234</v>
      </c>
      <c r="E42" s="50">
        <v>3</v>
      </c>
      <c r="F42" s="53">
        <f t="shared" si="0"/>
        <v>7.02</v>
      </c>
      <c r="G42" s="53">
        <f t="shared" si="1"/>
        <v>226.98</v>
      </c>
    </row>
    <row r="43" spans="1:7">
      <c r="A43" s="50">
        <v>12532</v>
      </c>
      <c r="B43" s="51">
        <v>42487</v>
      </c>
      <c r="C43" s="52" t="s">
        <v>304</v>
      </c>
      <c r="D43" s="53">
        <v>4321</v>
      </c>
      <c r="E43" s="50">
        <v>6</v>
      </c>
      <c r="F43" s="53">
        <f t="shared" si="0"/>
        <v>259.26</v>
      </c>
      <c r="G43" s="53">
        <f t="shared" si="1"/>
        <v>4061.74</v>
      </c>
    </row>
    <row r="44" spans="1:7">
      <c r="A44" s="50">
        <v>12543</v>
      </c>
      <c r="B44" s="51">
        <v>42488</v>
      </c>
      <c r="C44" s="52" t="s">
        <v>303</v>
      </c>
      <c r="D44" s="53">
        <v>3000</v>
      </c>
      <c r="E44" s="50">
        <v>5</v>
      </c>
      <c r="F44" s="53">
        <f t="shared" si="0"/>
        <v>150</v>
      </c>
      <c r="G44" s="53">
        <f t="shared" si="1"/>
        <v>2850</v>
      </c>
    </row>
    <row r="45" spans="1:7">
      <c r="A45" s="50">
        <v>12533</v>
      </c>
      <c r="B45" s="51">
        <v>42489</v>
      </c>
      <c r="C45" s="52" t="s">
        <v>303</v>
      </c>
      <c r="D45" s="53">
        <v>6543</v>
      </c>
      <c r="E45" s="50">
        <v>5</v>
      </c>
      <c r="F45" s="53">
        <f t="shared" si="0"/>
        <v>327.15000000000003</v>
      </c>
      <c r="G45" s="53">
        <f t="shared" si="1"/>
        <v>6215.85</v>
      </c>
    </row>
    <row r="46" spans="1:7">
      <c r="A46" s="50">
        <v>12544</v>
      </c>
      <c r="B46" s="51">
        <v>42490</v>
      </c>
      <c r="C46" s="52" t="s">
        <v>303</v>
      </c>
      <c r="D46" s="53">
        <v>3200</v>
      </c>
      <c r="E46" s="50">
        <v>5</v>
      </c>
      <c r="F46" s="53">
        <f t="shared" si="0"/>
        <v>160</v>
      </c>
      <c r="G46" s="53">
        <f t="shared" si="1"/>
        <v>3040</v>
      </c>
    </row>
  </sheetData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7075-F011-43BB-8854-C22C0550A518}">
  <sheetPr>
    <tabColor theme="2" tint="-0.499984740745262"/>
  </sheetPr>
  <dimension ref="A1:C23"/>
  <sheetViews>
    <sheetView zoomScaleNormal="100" workbookViewId="0">
      <selection activeCell="G12" sqref="G12"/>
    </sheetView>
  </sheetViews>
  <sheetFormatPr baseColWidth="10" defaultColWidth="9" defaultRowHeight="15"/>
  <cols>
    <col min="1" max="1" width="9.6640625" customWidth="1"/>
    <col min="2" max="2" width="23" customWidth="1"/>
  </cols>
  <sheetData>
    <row r="1" spans="1:3">
      <c r="A1" s="55" t="s">
        <v>8302</v>
      </c>
      <c r="B1" s="55" t="s">
        <v>305</v>
      </c>
      <c r="C1" s="55" t="s">
        <v>144</v>
      </c>
    </row>
    <row r="2" spans="1:3">
      <c r="A2">
        <v>564</v>
      </c>
    </row>
    <row r="3" spans="1:3">
      <c r="A3">
        <v>210</v>
      </c>
    </row>
    <row r="4" spans="1:3">
      <c r="A4">
        <v>1600</v>
      </c>
    </row>
    <row r="5" spans="1:3">
      <c r="A5">
        <v>956</v>
      </c>
    </row>
    <row r="6" spans="1:3">
      <c r="A6">
        <v>371</v>
      </c>
    </row>
    <row r="7" spans="1:3">
      <c r="A7">
        <v>2721</v>
      </c>
    </row>
    <row r="8" spans="1:3">
      <c r="A8">
        <v>670</v>
      </c>
    </row>
    <row r="9" spans="1:3">
      <c r="A9">
        <v>933</v>
      </c>
    </row>
    <row r="10" spans="1:3">
      <c r="A10">
        <v>26</v>
      </c>
    </row>
    <row r="11" spans="1:3">
      <c r="A11">
        <v>1219</v>
      </c>
    </row>
    <row r="12" spans="1:3">
      <c r="A12">
        <v>2558</v>
      </c>
    </row>
    <row r="13" spans="1:3">
      <c r="A13">
        <v>1691</v>
      </c>
    </row>
    <row r="14" spans="1:3">
      <c r="A14">
        <v>462</v>
      </c>
    </row>
    <row r="15" spans="1:3">
      <c r="A15">
        <v>1765</v>
      </c>
    </row>
    <row r="16" spans="1:3">
      <c r="A16">
        <v>1443</v>
      </c>
    </row>
    <row r="17" spans="1:1">
      <c r="A17">
        <v>1210</v>
      </c>
    </row>
    <row r="18" spans="1:1">
      <c r="A18">
        <v>756</v>
      </c>
    </row>
    <row r="19" spans="1:1">
      <c r="A19">
        <v>2320</v>
      </c>
    </row>
    <row r="20" spans="1:1">
      <c r="A20">
        <v>2506</v>
      </c>
    </row>
    <row r="21" spans="1:1">
      <c r="A21">
        <v>2352</v>
      </c>
    </row>
    <row r="22" spans="1:1">
      <c r="A22">
        <v>1888</v>
      </c>
    </row>
    <row r="23" spans="1:1">
      <c r="A23">
        <v>1916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9D9F-2A8A-408E-8385-EB59476FAD1A}">
  <sheetPr>
    <tabColor theme="2" tint="-0.499984740745262"/>
  </sheetPr>
  <dimension ref="A1:E3100"/>
  <sheetViews>
    <sheetView zoomScaleNormal="100" workbookViewId="0">
      <selection activeCell="E4" sqref="E4"/>
    </sheetView>
  </sheetViews>
  <sheetFormatPr baseColWidth="10" defaultColWidth="8.83203125" defaultRowHeight="15.75" customHeight="1"/>
  <cols>
    <col min="1" max="1" width="31.33203125" bestFit="1" customWidth="1"/>
    <col min="2" max="2" width="12.1640625" bestFit="1" customWidth="1"/>
    <col min="3" max="3" width="40.5" bestFit="1" customWidth="1"/>
    <col min="4" max="4" width="16" bestFit="1" customWidth="1"/>
    <col min="5" max="5" width="8" bestFit="1" customWidth="1"/>
  </cols>
  <sheetData>
    <row r="1" spans="1:5" ht="15.75" customHeight="1">
      <c r="A1" s="56" t="s">
        <v>143</v>
      </c>
      <c r="B1" s="56" t="s">
        <v>328</v>
      </c>
      <c r="C1" s="56" t="s">
        <v>329</v>
      </c>
      <c r="D1" s="57" t="s">
        <v>330</v>
      </c>
      <c r="E1" s="57" t="s">
        <v>331</v>
      </c>
    </row>
    <row r="2" spans="1:5" ht="15.75" customHeight="1">
      <c r="A2" s="58" t="s">
        <v>332</v>
      </c>
      <c r="B2" s="59">
        <v>2377</v>
      </c>
      <c r="C2" s="58" t="s">
        <v>333</v>
      </c>
      <c r="D2" s="58" t="s">
        <v>334</v>
      </c>
      <c r="E2" t="s">
        <v>335</v>
      </c>
    </row>
    <row r="3" spans="1:5" ht="15.75" customHeight="1">
      <c r="A3" s="58" t="s">
        <v>336</v>
      </c>
      <c r="B3" s="59">
        <v>2055</v>
      </c>
      <c r="C3" s="58" t="s">
        <v>337</v>
      </c>
      <c r="D3" s="58" t="s">
        <v>338</v>
      </c>
      <c r="E3" t="s">
        <v>339</v>
      </c>
    </row>
    <row r="4" spans="1:5" ht="15.75" customHeight="1">
      <c r="A4" s="58" t="s">
        <v>340</v>
      </c>
      <c r="B4" s="59">
        <v>2701</v>
      </c>
      <c r="C4" s="58" t="s">
        <v>341</v>
      </c>
      <c r="D4" s="58" t="s">
        <v>338</v>
      </c>
      <c r="E4" t="s">
        <v>335</v>
      </c>
    </row>
    <row r="5" spans="1:5" ht="15.75" customHeight="1">
      <c r="A5" s="58" t="s">
        <v>306</v>
      </c>
      <c r="B5" s="59">
        <v>564</v>
      </c>
      <c r="C5" s="58" t="s">
        <v>342</v>
      </c>
      <c r="D5" s="58" t="s">
        <v>343</v>
      </c>
      <c r="E5" t="s">
        <v>344</v>
      </c>
    </row>
    <row r="6" spans="1:5" ht="15.75" customHeight="1">
      <c r="A6" s="58" t="s">
        <v>345</v>
      </c>
      <c r="B6" s="59">
        <v>1148</v>
      </c>
      <c r="C6" s="58" t="s">
        <v>346</v>
      </c>
      <c r="D6" s="58" t="s">
        <v>347</v>
      </c>
      <c r="E6" t="s">
        <v>335</v>
      </c>
    </row>
    <row r="7" spans="1:5" ht="15.75" customHeight="1">
      <c r="A7" s="58" t="s">
        <v>348</v>
      </c>
      <c r="B7" s="59">
        <v>2265</v>
      </c>
      <c r="C7" s="58" t="s">
        <v>349</v>
      </c>
      <c r="D7" s="58" t="s">
        <v>347</v>
      </c>
      <c r="E7" t="s">
        <v>350</v>
      </c>
    </row>
    <row r="8" spans="1:5" ht="15.75" customHeight="1">
      <c r="A8" s="58" t="s">
        <v>351</v>
      </c>
      <c r="B8" s="59">
        <v>887</v>
      </c>
      <c r="C8" s="58" t="s">
        <v>352</v>
      </c>
      <c r="D8" s="58" t="s">
        <v>353</v>
      </c>
      <c r="E8" t="s">
        <v>335</v>
      </c>
    </row>
    <row r="9" spans="1:5" ht="15.75" customHeight="1">
      <c r="A9" s="58" t="s">
        <v>351</v>
      </c>
      <c r="B9" s="59">
        <v>2057</v>
      </c>
      <c r="C9" s="58" t="s">
        <v>352</v>
      </c>
      <c r="D9" s="58" t="s">
        <v>354</v>
      </c>
      <c r="E9" t="s">
        <v>344</v>
      </c>
    </row>
    <row r="10" spans="1:5" ht="15.75" customHeight="1">
      <c r="A10" s="58" t="s">
        <v>355</v>
      </c>
      <c r="B10" s="59">
        <v>565</v>
      </c>
      <c r="C10" s="58" t="s">
        <v>356</v>
      </c>
      <c r="D10" s="58" t="s">
        <v>357</v>
      </c>
      <c r="E10" t="s">
        <v>344</v>
      </c>
    </row>
    <row r="11" spans="1:5" ht="15.75" customHeight="1">
      <c r="A11" s="58" t="s">
        <v>358</v>
      </c>
      <c r="B11" s="59">
        <v>1793</v>
      </c>
      <c r="C11" s="58" t="s">
        <v>359</v>
      </c>
      <c r="D11" s="58" t="s">
        <v>360</v>
      </c>
      <c r="E11" t="s">
        <v>350</v>
      </c>
    </row>
    <row r="12" spans="1:5" ht="15.75" customHeight="1">
      <c r="A12" s="58" t="s">
        <v>361</v>
      </c>
      <c r="B12" s="59">
        <v>1634</v>
      </c>
      <c r="C12" s="58" t="s">
        <v>362</v>
      </c>
      <c r="D12" s="58" t="s">
        <v>357</v>
      </c>
      <c r="E12" t="s">
        <v>363</v>
      </c>
    </row>
    <row r="13" spans="1:5" ht="15.75" customHeight="1">
      <c r="A13" s="58" t="s">
        <v>364</v>
      </c>
      <c r="B13" s="59">
        <v>990</v>
      </c>
      <c r="C13" s="58" t="s">
        <v>365</v>
      </c>
      <c r="D13" s="58" t="s">
        <v>343</v>
      </c>
      <c r="E13" t="s">
        <v>335</v>
      </c>
    </row>
    <row r="14" spans="1:5" ht="15.75" customHeight="1">
      <c r="A14" s="58" t="s">
        <v>366</v>
      </c>
      <c r="B14" s="59">
        <v>2963</v>
      </c>
      <c r="C14" s="58" t="s">
        <v>367</v>
      </c>
      <c r="D14" s="58" t="s">
        <v>368</v>
      </c>
      <c r="E14" t="s">
        <v>344</v>
      </c>
    </row>
    <row r="15" spans="1:5" ht="15.75" customHeight="1">
      <c r="A15" s="58" t="s">
        <v>369</v>
      </c>
      <c r="B15" s="59">
        <v>2964</v>
      </c>
      <c r="C15" s="58" t="s">
        <v>370</v>
      </c>
      <c r="D15" s="58" t="s">
        <v>334</v>
      </c>
      <c r="E15" t="s">
        <v>344</v>
      </c>
    </row>
    <row r="16" spans="1:5" ht="15.75" customHeight="1">
      <c r="A16" s="58" t="s">
        <v>369</v>
      </c>
      <c r="B16" s="59">
        <v>885</v>
      </c>
      <c r="C16" s="58" t="s">
        <v>370</v>
      </c>
      <c r="D16" s="58" t="s">
        <v>343</v>
      </c>
      <c r="E16" t="s">
        <v>350</v>
      </c>
    </row>
    <row r="17" spans="1:5" ht="15.75" customHeight="1">
      <c r="A17" s="58" t="s">
        <v>371</v>
      </c>
      <c r="B17" s="59">
        <v>1792</v>
      </c>
      <c r="C17" s="58" t="s">
        <v>372</v>
      </c>
      <c r="D17" s="58" t="s">
        <v>347</v>
      </c>
      <c r="E17" t="s">
        <v>363</v>
      </c>
    </row>
    <row r="18" spans="1:5" ht="15.75" customHeight="1">
      <c r="A18" s="58" t="s">
        <v>373</v>
      </c>
      <c r="B18" s="59">
        <v>596</v>
      </c>
      <c r="C18" s="58" t="s">
        <v>374</v>
      </c>
      <c r="D18" s="58" t="s">
        <v>375</v>
      </c>
      <c r="E18" t="s">
        <v>335</v>
      </c>
    </row>
    <row r="19" spans="1:5" ht="15.75" customHeight="1">
      <c r="A19" s="58" t="s">
        <v>376</v>
      </c>
      <c r="B19" s="59">
        <v>2962</v>
      </c>
      <c r="C19" s="58" t="s">
        <v>377</v>
      </c>
      <c r="D19" s="58" t="s">
        <v>378</v>
      </c>
      <c r="E19" t="s">
        <v>335</v>
      </c>
    </row>
    <row r="20" spans="1:5" ht="15.75" customHeight="1">
      <c r="A20" s="58" t="s">
        <v>379</v>
      </c>
      <c r="B20" s="59">
        <v>129</v>
      </c>
      <c r="C20" s="58" t="s">
        <v>380</v>
      </c>
      <c r="D20" s="58" t="s">
        <v>353</v>
      </c>
      <c r="E20" t="s">
        <v>381</v>
      </c>
    </row>
    <row r="21" spans="1:5" ht="15.75" customHeight="1">
      <c r="A21" s="58" t="s">
        <v>382</v>
      </c>
      <c r="B21" s="59">
        <v>2219</v>
      </c>
      <c r="C21" s="58" t="s">
        <v>383</v>
      </c>
      <c r="D21" s="58" t="s">
        <v>384</v>
      </c>
      <c r="E21" t="s">
        <v>385</v>
      </c>
    </row>
    <row r="22" spans="1:5" ht="15.75" customHeight="1">
      <c r="A22" s="58" t="s">
        <v>386</v>
      </c>
      <c r="B22" s="59">
        <v>2541</v>
      </c>
      <c r="C22" s="58" t="s">
        <v>387</v>
      </c>
      <c r="D22" s="58" t="s">
        <v>388</v>
      </c>
      <c r="E22" t="s">
        <v>335</v>
      </c>
    </row>
    <row r="23" spans="1:5" ht="15.75" customHeight="1">
      <c r="A23" s="58" t="s">
        <v>389</v>
      </c>
      <c r="B23" s="59">
        <v>2456</v>
      </c>
      <c r="C23" s="58" t="s">
        <v>390</v>
      </c>
      <c r="D23" s="58" t="s">
        <v>368</v>
      </c>
      <c r="E23" t="s">
        <v>385</v>
      </c>
    </row>
    <row r="24" spans="1:5" ht="15.75" customHeight="1">
      <c r="A24" s="58" t="s">
        <v>391</v>
      </c>
      <c r="B24" s="59">
        <v>1680</v>
      </c>
      <c r="C24" s="58" t="s">
        <v>392</v>
      </c>
      <c r="D24" s="58" t="s">
        <v>378</v>
      </c>
      <c r="E24" t="s">
        <v>363</v>
      </c>
    </row>
    <row r="25" spans="1:5" ht="15.75" customHeight="1">
      <c r="A25" s="58" t="s">
        <v>393</v>
      </c>
      <c r="B25" s="59">
        <v>243</v>
      </c>
      <c r="C25" s="58" t="s">
        <v>394</v>
      </c>
      <c r="D25" s="58" t="s">
        <v>388</v>
      </c>
      <c r="E25" t="s">
        <v>335</v>
      </c>
    </row>
    <row r="26" spans="1:5" ht="15.75" customHeight="1">
      <c r="A26" s="58" t="s">
        <v>395</v>
      </c>
      <c r="B26" s="59">
        <v>1181</v>
      </c>
      <c r="C26" s="58" t="s">
        <v>396</v>
      </c>
      <c r="D26" s="58" t="s">
        <v>368</v>
      </c>
      <c r="E26" t="s">
        <v>335</v>
      </c>
    </row>
    <row r="27" spans="1:5" ht="15.75" customHeight="1">
      <c r="A27" s="58" t="s">
        <v>397</v>
      </c>
      <c r="B27" s="59">
        <v>1125</v>
      </c>
      <c r="C27" s="58" t="s">
        <v>398</v>
      </c>
      <c r="D27" s="58" t="s">
        <v>343</v>
      </c>
      <c r="E27" t="s">
        <v>335</v>
      </c>
    </row>
    <row r="28" spans="1:5" ht="15.75" customHeight="1">
      <c r="A28" s="58" t="s">
        <v>399</v>
      </c>
      <c r="B28" s="59">
        <v>2032</v>
      </c>
      <c r="C28" s="58" t="s">
        <v>400</v>
      </c>
      <c r="D28" s="58" t="s">
        <v>401</v>
      </c>
      <c r="E28" t="s">
        <v>344</v>
      </c>
    </row>
    <row r="29" spans="1:5" ht="15.75" customHeight="1">
      <c r="A29" s="58" t="s">
        <v>402</v>
      </c>
      <c r="B29" s="59">
        <v>1447</v>
      </c>
      <c r="C29" s="58" t="s">
        <v>403</v>
      </c>
      <c r="D29" s="58" t="s">
        <v>388</v>
      </c>
      <c r="E29" t="s">
        <v>335</v>
      </c>
    </row>
    <row r="30" spans="1:5" ht="15.75" customHeight="1">
      <c r="A30" s="58" t="s">
        <v>404</v>
      </c>
      <c r="B30" s="59">
        <v>2939</v>
      </c>
      <c r="C30" s="58" t="s">
        <v>405</v>
      </c>
      <c r="D30" s="58" t="s">
        <v>406</v>
      </c>
      <c r="E30" t="s">
        <v>363</v>
      </c>
    </row>
    <row r="31" spans="1:5" ht="15.75" customHeight="1">
      <c r="A31" s="58" t="s">
        <v>407</v>
      </c>
      <c r="B31" s="59">
        <v>2488</v>
      </c>
      <c r="C31" s="58" t="s">
        <v>408</v>
      </c>
      <c r="D31" s="58" t="s">
        <v>347</v>
      </c>
      <c r="E31" t="s">
        <v>350</v>
      </c>
    </row>
    <row r="32" spans="1:5" ht="15.75" customHeight="1">
      <c r="A32" s="58" t="s">
        <v>409</v>
      </c>
      <c r="B32" s="59">
        <v>30</v>
      </c>
      <c r="C32" s="58" t="s">
        <v>410</v>
      </c>
      <c r="D32" s="58" t="s">
        <v>401</v>
      </c>
      <c r="E32" t="s">
        <v>385</v>
      </c>
    </row>
    <row r="33" spans="1:5" ht="15.75" customHeight="1">
      <c r="A33" s="58" t="s">
        <v>411</v>
      </c>
      <c r="B33" s="59">
        <v>937</v>
      </c>
      <c r="C33" s="58" t="s">
        <v>412</v>
      </c>
      <c r="D33" s="58" t="s">
        <v>360</v>
      </c>
      <c r="E33" t="s">
        <v>381</v>
      </c>
    </row>
    <row r="34" spans="1:5" ht="15.75" customHeight="1">
      <c r="A34" s="58" t="s">
        <v>413</v>
      </c>
      <c r="B34" s="59">
        <v>2166</v>
      </c>
      <c r="C34" s="58" t="s">
        <v>414</v>
      </c>
      <c r="D34" s="58" t="s">
        <v>353</v>
      </c>
      <c r="E34" t="s">
        <v>381</v>
      </c>
    </row>
    <row r="35" spans="1:5" ht="15.75" customHeight="1">
      <c r="A35" s="58" t="s">
        <v>415</v>
      </c>
      <c r="B35" s="59">
        <v>1581</v>
      </c>
      <c r="C35" s="58" t="s">
        <v>416</v>
      </c>
      <c r="D35" s="58" t="s">
        <v>368</v>
      </c>
      <c r="E35" t="s">
        <v>417</v>
      </c>
    </row>
    <row r="36" spans="1:5" ht="15.75" customHeight="1">
      <c r="A36" s="58" t="s">
        <v>418</v>
      </c>
      <c r="B36" s="59">
        <v>3073</v>
      </c>
      <c r="C36" s="58" t="s">
        <v>419</v>
      </c>
      <c r="D36" s="58" t="s">
        <v>357</v>
      </c>
      <c r="E36" t="s">
        <v>335</v>
      </c>
    </row>
    <row r="37" spans="1:5" ht="15.75" customHeight="1">
      <c r="A37" s="58" t="s">
        <v>420</v>
      </c>
      <c r="B37" s="59">
        <v>1844</v>
      </c>
      <c r="C37" s="58" t="s">
        <v>421</v>
      </c>
      <c r="D37" s="58" t="s">
        <v>334</v>
      </c>
      <c r="E37" t="s">
        <v>344</v>
      </c>
    </row>
    <row r="38" spans="1:5" ht="15.75" customHeight="1">
      <c r="A38" s="58" t="s">
        <v>422</v>
      </c>
      <c r="B38" s="59">
        <v>1563</v>
      </c>
      <c r="C38" s="58" t="s">
        <v>423</v>
      </c>
      <c r="D38" s="58" t="s">
        <v>360</v>
      </c>
      <c r="E38" t="s">
        <v>385</v>
      </c>
    </row>
    <row r="39" spans="1:5" ht="15.75" customHeight="1">
      <c r="A39" s="58" t="s">
        <v>424</v>
      </c>
      <c r="B39" s="59">
        <v>2470</v>
      </c>
      <c r="C39" s="58" t="s">
        <v>425</v>
      </c>
      <c r="D39" s="58" t="s">
        <v>368</v>
      </c>
      <c r="E39" t="s">
        <v>335</v>
      </c>
    </row>
    <row r="40" spans="1:5" ht="15.75" customHeight="1">
      <c r="A40" s="58" t="s">
        <v>426</v>
      </c>
      <c r="B40" s="59">
        <v>2392</v>
      </c>
      <c r="C40" s="58" t="s">
        <v>427</v>
      </c>
      <c r="D40" s="58" t="s">
        <v>357</v>
      </c>
      <c r="E40" t="s">
        <v>335</v>
      </c>
    </row>
    <row r="41" spans="1:5" ht="15.75" customHeight="1">
      <c r="A41" s="58" t="s">
        <v>426</v>
      </c>
      <c r="B41" s="59">
        <v>2714</v>
      </c>
      <c r="C41" s="58" t="s">
        <v>427</v>
      </c>
      <c r="D41" s="58" t="s">
        <v>428</v>
      </c>
      <c r="E41" t="s">
        <v>363</v>
      </c>
    </row>
    <row r="42" spans="1:5" ht="15.75" customHeight="1">
      <c r="A42" s="58" t="s">
        <v>429</v>
      </c>
      <c r="B42" s="59">
        <v>656</v>
      </c>
      <c r="C42" s="58" t="s">
        <v>430</v>
      </c>
      <c r="D42" s="58" t="s">
        <v>431</v>
      </c>
      <c r="E42" t="s">
        <v>432</v>
      </c>
    </row>
    <row r="43" spans="1:5" ht="15.75" customHeight="1">
      <c r="A43" s="58" t="s">
        <v>433</v>
      </c>
      <c r="B43" s="59">
        <v>256</v>
      </c>
      <c r="C43" s="58" t="s">
        <v>434</v>
      </c>
      <c r="D43" s="58" t="s">
        <v>357</v>
      </c>
      <c r="E43" t="s">
        <v>381</v>
      </c>
    </row>
    <row r="44" spans="1:5" ht="15.75" customHeight="1">
      <c r="A44" s="58" t="s">
        <v>435</v>
      </c>
      <c r="B44" s="59">
        <v>2070</v>
      </c>
      <c r="C44" s="58" t="s">
        <v>436</v>
      </c>
      <c r="D44" s="58" t="s">
        <v>437</v>
      </c>
      <c r="E44" t="s">
        <v>438</v>
      </c>
    </row>
    <row r="45" spans="1:5" ht="15.75" customHeight="1">
      <c r="A45" s="58" t="s">
        <v>439</v>
      </c>
      <c r="B45" s="59">
        <v>3055</v>
      </c>
      <c r="C45" s="58" t="s">
        <v>440</v>
      </c>
      <c r="D45" s="58" t="s">
        <v>384</v>
      </c>
      <c r="E45" t="s">
        <v>385</v>
      </c>
    </row>
    <row r="46" spans="1:5" ht="15.75" customHeight="1">
      <c r="A46" s="58" t="s">
        <v>441</v>
      </c>
      <c r="B46" s="59">
        <v>2148</v>
      </c>
      <c r="C46" s="58" t="s">
        <v>442</v>
      </c>
      <c r="D46" s="58" t="s">
        <v>431</v>
      </c>
      <c r="E46" t="s">
        <v>344</v>
      </c>
    </row>
    <row r="47" spans="1:5" ht="15.75" customHeight="1">
      <c r="A47" s="58" t="s">
        <v>443</v>
      </c>
      <c r="B47" s="59">
        <v>2733</v>
      </c>
      <c r="C47" s="58" t="s">
        <v>444</v>
      </c>
      <c r="D47" s="58" t="s">
        <v>431</v>
      </c>
      <c r="E47" t="s">
        <v>363</v>
      </c>
    </row>
    <row r="48" spans="1:5" ht="15.75" customHeight="1">
      <c r="A48" s="58" t="s">
        <v>445</v>
      </c>
      <c r="B48" s="59">
        <v>1807</v>
      </c>
      <c r="C48" s="58" t="s">
        <v>446</v>
      </c>
      <c r="D48" s="58" t="s">
        <v>447</v>
      </c>
      <c r="E48" t="s">
        <v>363</v>
      </c>
    </row>
    <row r="49" spans="1:5" ht="15.75" customHeight="1">
      <c r="A49" s="58" t="s">
        <v>448</v>
      </c>
      <c r="B49" s="59">
        <v>919</v>
      </c>
      <c r="C49" s="58" t="s">
        <v>449</v>
      </c>
      <c r="D49" s="58" t="s">
        <v>338</v>
      </c>
      <c r="E49" t="s">
        <v>432</v>
      </c>
    </row>
    <row r="50" spans="1:5" ht="15.75" customHeight="1">
      <c r="A50" s="58" t="s">
        <v>450</v>
      </c>
      <c r="B50" s="59">
        <v>622</v>
      </c>
      <c r="C50" s="58" t="s">
        <v>451</v>
      </c>
      <c r="D50" s="58" t="s">
        <v>343</v>
      </c>
      <c r="E50" t="s">
        <v>344</v>
      </c>
    </row>
    <row r="51" spans="1:5" ht="15.75" customHeight="1">
      <c r="A51" s="58" t="s">
        <v>452</v>
      </c>
      <c r="B51" s="59">
        <v>1529</v>
      </c>
      <c r="C51" s="58" t="s">
        <v>453</v>
      </c>
      <c r="D51" s="58" t="s">
        <v>353</v>
      </c>
      <c r="E51" t="s">
        <v>335</v>
      </c>
    </row>
    <row r="52" spans="1:5" ht="15.75" customHeight="1">
      <c r="A52" s="58" t="s">
        <v>454</v>
      </c>
      <c r="B52" s="59">
        <v>3021</v>
      </c>
      <c r="C52" s="58" t="s">
        <v>455</v>
      </c>
      <c r="D52" s="58" t="s">
        <v>368</v>
      </c>
      <c r="E52" t="s">
        <v>381</v>
      </c>
    </row>
    <row r="53" spans="1:5" ht="15.75" customHeight="1">
      <c r="A53" s="58" t="s">
        <v>456</v>
      </c>
      <c r="B53" s="59">
        <v>1338</v>
      </c>
      <c r="C53" s="58" t="s">
        <v>457</v>
      </c>
      <c r="D53" s="58" t="s">
        <v>343</v>
      </c>
      <c r="E53" t="s">
        <v>344</v>
      </c>
    </row>
    <row r="54" spans="1:5" ht="15.75" customHeight="1">
      <c r="A54" s="58" t="s">
        <v>458</v>
      </c>
      <c r="B54" s="59">
        <v>300</v>
      </c>
      <c r="C54" s="58" t="s">
        <v>459</v>
      </c>
      <c r="D54" s="58" t="s">
        <v>384</v>
      </c>
      <c r="E54" t="s">
        <v>335</v>
      </c>
    </row>
    <row r="55" spans="1:5" ht="15.75" customHeight="1">
      <c r="A55" s="58" t="s">
        <v>460</v>
      </c>
      <c r="B55" s="59">
        <v>2436</v>
      </c>
      <c r="C55" s="58" t="s">
        <v>461</v>
      </c>
      <c r="D55" s="58" t="s">
        <v>360</v>
      </c>
      <c r="E55" t="s">
        <v>350</v>
      </c>
    </row>
    <row r="56" spans="1:5" ht="15.75" customHeight="1">
      <c r="A56" s="58" t="s">
        <v>462</v>
      </c>
      <c r="B56" s="59">
        <v>109</v>
      </c>
      <c r="C56" s="58" t="s">
        <v>463</v>
      </c>
      <c r="D56" s="58" t="s">
        <v>375</v>
      </c>
      <c r="E56" t="s">
        <v>344</v>
      </c>
    </row>
    <row r="57" spans="1:5" ht="15.75" customHeight="1">
      <c r="A57" s="58" t="s">
        <v>464</v>
      </c>
      <c r="B57" s="59">
        <v>1923</v>
      </c>
      <c r="C57" s="58" t="s">
        <v>465</v>
      </c>
      <c r="D57" s="58" t="s">
        <v>401</v>
      </c>
      <c r="E57" t="s">
        <v>350</v>
      </c>
    </row>
    <row r="58" spans="1:5" ht="15.75" customHeight="1">
      <c r="A58" s="58" t="s">
        <v>466</v>
      </c>
      <c r="B58" s="59">
        <v>378</v>
      </c>
      <c r="C58" s="58" t="s">
        <v>467</v>
      </c>
      <c r="D58" s="58" t="s">
        <v>401</v>
      </c>
      <c r="E58" t="s">
        <v>417</v>
      </c>
    </row>
    <row r="59" spans="1:5" ht="15.75" customHeight="1">
      <c r="A59" s="58" t="s">
        <v>468</v>
      </c>
      <c r="B59" s="59">
        <v>56</v>
      </c>
      <c r="C59" s="58" t="s">
        <v>469</v>
      </c>
      <c r="D59" s="58" t="s">
        <v>354</v>
      </c>
      <c r="E59" t="s">
        <v>344</v>
      </c>
    </row>
    <row r="60" spans="1:5" ht="15.75" customHeight="1">
      <c r="A60" s="58" t="s">
        <v>470</v>
      </c>
      <c r="B60" s="59">
        <v>1607</v>
      </c>
      <c r="C60" s="58" t="s">
        <v>471</v>
      </c>
      <c r="D60" s="58" t="s">
        <v>360</v>
      </c>
      <c r="E60" t="s">
        <v>438</v>
      </c>
    </row>
    <row r="61" spans="1:5" ht="15.75" customHeight="1">
      <c r="A61" s="58" t="s">
        <v>472</v>
      </c>
      <c r="B61" s="59">
        <v>1870</v>
      </c>
      <c r="C61" s="58" t="s">
        <v>473</v>
      </c>
      <c r="D61" s="58" t="s">
        <v>431</v>
      </c>
      <c r="E61" t="s">
        <v>344</v>
      </c>
    </row>
    <row r="62" spans="1:5" ht="15.75" customHeight="1">
      <c r="A62" s="58" t="s">
        <v>474</v>
      </c>
      <c r="B62" s="59">
        <v>963</v>
      </c>
      <c r="C62" s="58" t="s">
        <v>475</v>
      </c>
      <c r="D62" s="58" t="s">
        <v>343</v>
      </c>
      <c r="E62" t="s">
        <v>344</v>
      </c>
    </row>
    <row r="63" spans="1:5" ht="15.75" customHeight="1">
      <c r="A63" s="58" t="s">
        <v>476</v>
      </c>
      <c r="B63" s="59">
        <v>1602</v>
      </c>
      <c r="C63" s="58" t="s">
        <v>477</v>
      </c>
      <c r="D63" s="58" t="s">
        <v>343</v>
      </c>
      <c r="E63" t="s">
        <v>363</v>
      </c>
    </row>
    <row r="64" spans="1:5" ht="15.75" customHeight="1">
      <c r="A64" s="58" t="s">
        <v>478</v>
      </c>
      <c r="B64" s="59">
        <v>1280</v>
      </c>
      <c r="C64" s="58" t="s">
        <v>479</v>
      </c>
      <c r="D64" s="58" t="s">
        <v>388</v>
      </c>
      <c r="E64" t="s">
        <v>335</v>
      </c>
    </row>
    <row r="65" spans="1:5" ht="15.75" customHeight="1">
      <c r="A65" s="58" t="s">
        <v>480</v>
      </c>
      <c r="B65" s="59">
        <v>2772</v>
      </c>
      <c r="C65" s="58" t="s">
        <v>481</v>
      </c>
      <c r="D65" s="58" t="s">
        <v>360</v>
      </c>
      <c r="E65" t="s">
        <v>432</v>
      </c>
    </row>
    <row r="66" spans="1:5" ht="15.75" customHeight="1">
      <c r="A66" s="58" t="s">
        <v>482</v>
      </c>
      <c r="B66" s="59">
        <v>2931</v>
      </c>
      <c r="C66" s="58" t="s">
        <v>483</v>
      </c>
      <c r="D66" s="58" t="s">
        <v>384</v>
      </c>
      <c r="E66" t="s">
        <v>344</v>
      </c>
    </row>
    <row r="67" spans="1:5" ht="15.75" customHeight="1">
      <c r="A67" s="58" t="s">
        <v>484</v>
      </c>
      <c r="B67" s="59">
        <v>532</v>
      </c>
      <c r="C67" s="58" t="s">
        <v>485</v>
      </c>
      <c r="D67" s="58" t="s">
        <v>431</v>
      </c>
      <c r="E67" t="s">
        <v>381</v>
      </c>
    </row>
    <row r="68" spans="1:5" ht="15.75" customHeight="1">
      <c r="A68" s="58" t="s">
        <v>307</v>
      </c>
      <c r="B68" s="59">
        <v>210</v>
      </c>
      <c r="C68" s="58" t="s">
        <v>486</v>
      </c>
      <c r="D68" s="58" t="s">
        <v>347</v>
      </c>
      <c r="E68" t="s">
        <v>385</v>
      </c>
    </row>
    <row r="69" spans="1:5" ht="15.75" customHeight="1">
      <c r="A69" s="58" t="s">
        <v>308</v>
      </c>
      <c r="B69" s="59">
        <v>1600</v>
      </c>
      <c r="C69" s="58" t="s">
        <v>487</v>
      </c>
      <c r="D69" s="58" t="s">
        <v>353</v>
      </c>
      <c r="E69" t="s">
        <v>432</v>
      </c>
    </row>
    <row r="70" spans="1:5" ht="15.75" customHeight="1">
      <c r="A70" s="58" t="s">
        <v>309</v>
      </c>
      <c r="B70" s="59">
        <v>956</v>
      </c>
      <c r="C70" s="58" t="s">
        <v>488</v>
      </c>
      <c r="D70" s="58" t="s">
        <v>360</v>
      </c>
      <c r="E70" t="s">
        <v>385</v>
      </c>
    </row>
    <row r="71" spans="1:5" ht="15.75" customHeight="1">
      <c r="A71" s="58" t="s">
        <v>310</v>
      </c>
      <c r="B71" s="59">
        <v>371</v>
      </c>
      <c r="C71" s="58" t="s">
        <v>489</v>
      </c>
      <c r="D71" s="58" t="s">
        <v>401</v>
      </c>
      <c r="E71" t="s">
        <v>363</v>
      </c>
    </row>
    <row r="72" spans="1:5" ht="15.75" customHeight="1">
      <c r="A72" s="58" t="s">
        <v>311</v>
      </c>
      <c r="B72" s="59">
        <v>2721</v>
      </c>
      <c r="C72" s="58" t="s">
        <v>490</v>
      </c>
      <c r="D72" s="58" t="s">
        <v>384</v>
      </c>
      <c r="E72" t="s">
        <v>350</v>
      </c>
    </row>
    <row r="73" spans="1:5" ht="15.75" customHeight="1">
      <c r="A73" s="58" t="s">
        <v>312</v>
      </c>
      <c r="B73" s="59">
        <v>670</v>
      </c>
      <c r="C73" s="58" t="s">
        <v>491</v>
      </c>
      <c r="D73" s="58" t="s">
        <v>378</v>
      </c>
      <c r="E73" t="s">
        <v>385</v>
      </c>
    </row>
    <row r="74" spans="1:5" ht="15.75" customHeight="1">
      <c r="A74" s="58" t="s">
        <v>313</v>
      </c>
      <c r="B74" s="59">
        <v>933</v>
      </c>
      <c r="C74" s="58" t="s">
        <v>492</v>
      </c>
      <c r="D74" s="58" t="s">
        <v>347</v>
      </c>
      <c r="E74" t="s">
        <v>363</v>
      </c>
    </row>
    <row r="75" spans="1:5" ht="15.75" customHeight="1">
      <c r="A75" s="58" t="s">
        <v>314</v>
      </c>
      <c r="B75" s="59">
        <v>26</v>
      </c>
      <c r="C75" s="58" t="s">
        <v>493</v>
      </c>
      <c r="D75" s="58" t="s">
        <v>384</v>
      </c>
      <c r="E75" t="s">
        <v>335</v>
      </c>
    </row>
    <row r="76" spans="1:5" ht="15.75" customHeight="1">
      <c r="A76" s="58" t="s">
        <v>494</v>
      </c>
      <c r="B76" s="59">
        <v>177</v>
      </c>
      <c r="C76" s="58" t="s">
        <v>495</v>
      </c>
      <c r="D76" s="58" t="s">
        <v>368</v>
      </c>
      <c r="E76" t="s">
        <v>344</v>
      </c>
    </row>
    <row r="77" spans="1:5" ht="15.75" customHeight="1">
      <c r="A77" s="58" t="s">
        <v>496</v>
      </c>
      <c r="B77" s="59">
        <v>821</v>
      </c>
      <c r="C77" s="58" t="s">
        <v>497</v>
      </c>
      <c r="D77" s="58" t="s">
        <v>360</v>
      </c>
      <c r="E77" t="s">
        <v>335</v>
      </c>
    </row>
    <row r="78" spans="1:5" ht="15.75" customHeight="1">
      <c r="A78" s="58" t="s">
        <v>498</v>
      </c>
      <c r="B78" s="59">
        <v>2898</v>
      </c>
      <c r="C78" s="58" t="s">
        <v>499</v>
      </c>
      <c r="D78" s="58" t="s">
        <v>388</v>
      </c>
      <c r="E78" t="s">
        <v>363</v>
      </c>
    </row>
    <row r="79" spans="1:5" ht="15.75" customHeight="1">
      <c r="A79" s="58" t="s">
        <v>500</v>
      </c>
      <c r="B79" s="59">
        <v>2562</v>
      </c>
      <c r="C79" s="58" t="s">
        <v>501</v>
      </c>
      <c r="D79" s="58" t="s">
        <v>354</v>
      </c>
      <c r="E79" t="s">
        <v>363</v>
      </c>
    </row>
    <row r="80" spans="1:5" ht="15.75" customHeight="1">
      <c r="A80" s="58" t="s">
        <v>502</v>
      </c>
      <c r="B80" s="59">
        <v>2431</v>
      </c>
      <c r="C80" s="58" t="s">
        <v>503</v>
      </c>
      <c r="D80" s="58" t="s">
        <v>378</v>
      </c>
      <c r="E80" t="s">
        <v>335</v>
      </c>
    </row>
    <row r="81" spans="1:5" ht="15.75" customHeight="1">
      <c r="A81" s="58" t="s">
        <v>504</v>
      </c>
      <c r="B81" s="59">
        <v>104</v>
      </c>
      <c r="C81" s="58" t="s">
        <v>505</v>
      </c>
      <c r="D81" s="58" t="s">
        <v>357</v>
      </c>
      <c r="E81" t="s">
        <v>381</v>
      </c>
    </row>
    <row r="82" spans="1:5" ht="15.75" customHeight="1">
      <c r="A82" s="58" t="s">
        <v>506</v>
      </c>
      <c r="B82" s="59">
        <v>3016</v>
      </c>
      <c r="C82" s="58" t="s">
        <v>507</v>
      </c>
      <c r="D82" s="58" t="s">
        <v>378</v>
      </c>
      <c r="E82" t="s">
        <v>438</v>
      </c>
    </row>
    <row r="83" spans="1:5" ht="15.75" customHeight="1">
      <c r="A83" s="58" t="s">
        <v>508</v>
      </c>
      <c r="B83" s="59">
        <v>1011</v>
      </c>
      <c r="C83" s="58" t="s">
        <v>509</v>
      </c>
      <c r="D83" s="58" t="s">
        <v>354</v>
      </c>
      <c r="E83" t="s">
        <v>385</v>
      </c>
    </row>
    <row r="84" spans="1:5" ht="15.75" customHeight="1">
      <c r="A84" s="58" t="s">
        <v>510</v>
      </c>
      <c r="B84" s="59">
        <v>295</v>
      </c>
      <c r="C84" s="58" t="s">
        <v>511</v>
      </c>
      <c r="D84" s="58" t="s">
        <v>384</v>
      </c>
      <c r="E84" t="s">
        <v>363</v>
      </c>
    </row>
    <row r="85" spans="1:5" ht="15.75" customHeight="1">
      <c r="A85" s="58" t="s">
        <v>512</v>
      </c>
      <c r="B85" s="59">
        <v>1649</v>
      </c>
      <c r="C85" s="58" t="s">
        <v>513</v>
      </c>
      <c r="D85" s="58" t="s">
        <v>428</v>
      </c>
      <c r="E85" t="s">
        <v>339</v>
      </c>
    </row>
    <row r="86" spans="1:5" ht="15.75" customHeight="1">
      <c r="A86" s="58" t="s">
        <v>514</v>
      </c>
      <c r="B86" s="59">
        <v>611</v>
      </c>
      <c r="C86" s="58" t="s">
        <v>515</v>
      </c>
      <c r="D86" s="58" t="s">
        <v>357</v>
      </c>
      <c r="E86" t="s">
        <v>344</v>
      </c>
    </row>
    <row r="87" spans="1:5" ht="15.75" customHeight="1">
      <c r="A87" s="58" t="s">
        <v>516</v>
      </c>
      <c r="B87" s="59">
        <v>1005</v>
      </c>
      <c r="C87" s="58" t="s">
        <v>517</v>
      </c>
      <c r="D87" s="58" t="s">
        <v>357</v>
      </c>
      <c r="E87" t="s">
        <v>335</v>
      </c>
    </row>
    <row r="88" spans="1:5" ht="15.75" customHeight="1">
      <c r="A88" s="58" t="s">
        <v>518</v>
      </c>
      <c r="B88" s="59">
        <v>2556</v>
      </c>
      <c r="C88" s="58" t="s">
        <v>519</v>
      </c>
      <c r="D88" s="58" t="s">
        <v>343</v>
      </c>
      <c r="E88" t="s">
        <v>363</v>
      </c>
    </row>
    <row r="89" spans="1:5" ht="15.75" customHeight="1">
      <c r="A89" s="58" t="s">
        <v>520</v>
      </c>
      <c r="B89" s="59">
        <v>98</v>
      </c>
      <c r="C89" s="58" t="s">
        <v>521</v>
      </c>
      <c r="D89" s="58" t="s">
        <v>338</v>
      </c>
      <c r="E89" t="s">
        <v>381</v>
      </c>
    </row>
    <row r="90" spans="1:5" ht="15.75" customHeight="1">
      <c r="A90" s="58" t="s">
        <v>522</v>
      </c>
      <c r="B90" s="59">
        <v>2234</v>
      </c>
      <c r="C90" s="58" t="s">
        <v>523</v>
      </c>
      <c r="D90" s="58" t="s">
        <v>524</v>
      </c>
      <c r="E90" t="s">
        <v>350</v>
      </c>
    </row>
    <row r="91" spans="1:5" ht="15.75" customHeight="1">
      <c r="A91" s="58" t="s">
        <v>525</v>
      </c>
      <c r="B91" s="59">
        <v>742</v>
      </c>
      <c r="C91" s="58" t="s">
        <v>526</v>
      </c>
      <c r="D91" s="58" t="s">
        <v>334</v>
      </c>
      <c r="E91" t="s">
        <v>335</v>
      </c>
    </row>
    <row r="92" spans="1:5" ht="15.75" customHeight="1">
      <c r="A92" s="58" t="s">
        <v>525</v>
      </c>
      <c r="B92" s="59">
        <v>1196</v>
      </c>
      <c r="C92" s="58" t="s">
        <v>526</v>
      </c>
      <c r="D92" s="58" t="s">
        <v>431</v>
      </c>
      <c r="E92" t="s">
        <v>344</v>
      </c>
    </row>
    <row r="93" spans="1:5" ht="15.75" customHeight="1">
      <c r="A93" s="58" t="s">
        <v>527</v>
      </c>
      <c r="B93" s="59">
        <v>2649</v>
      </c>
      <c r="C93" s="58" t="s">
        <v>528</v>
      </c>
      <c r="D93" s="58" t="s">
        <v>378</v>
      </c>
      <c r="E93" t="s">
        <v>350</v>
      </c>
    </row>
    <row r="94" spans="1:5" ht="15.75" customHeight="1">
      <c r="A94" s="58" t="s">
        <v>529</v>
      </c>
      <c r="B94" s="59">
        <v>2327</v>
      </c>
      <c r="C94" s="58" t="s">
        <v>530</v>
      </c>
      <c r="D94" s="58" t="s">
        <v>338</v>
      </c>
      <c r="E94" t="s">
        <v>335</v>
      </c>
    </row>
    <row r="95" spans="1:5" ht="15.75" customHeight="1">
      <c r="A95" s="58" t="s">
        <v>531</v>
      </c>
      <c r="B95" s="59">
        <v>2005</v>
      </c>
      <c r="C95" s="58" t="s">
        <v>532</v>
      </c>
      <c r="D95" s="58" t="s">
        <v>375</v>
      </c>
      <c r="E95" t="s">
        <v>381</v>
      </c>
    </row>
    <row r="96" spans="1:5" ht="15.75" customHeight="1">
      <c r="A96" s="58" t="s">
        <v>533</v>
      </c>
      <c r="B96" s="59">
        <v>191</v>
      </c>
      <c r="C96" s="58" t="s">
        <v>534</v>
      </c>
      <c r="D96" s="58" t="s">
        <v>437</v>
      </c>
      <c r="E96" t="s">
        <v>363</v>
      </c>
    </row>
    <row r="97" spans="1:5" ht="15.75" customHeight="1">
      <c r="A97" s="58" t="s">
        <v>535</v>
      </c>
      <c r="B97" s="59">
        <v>1098</v>
      </c>
      <c r="C97" s="58" t="s">
        <v>536</v>
      </c>
      <c r="D97" s="58" t="s">
        <v>338</v>
      </c>
      <c r="E97" t="s">
        <v>344</v>
      </c>
    </row>
    <row r="98" spans="1:5" ht="15.75" customHeight="1">
      <c r="A98" s="58" t="s">
        <v>537</v>
      </c>
      <c r="B98" s="59">
        <v>1420</v>
      </c>
      <c r="C98" s="58" t="s">
        <v>538</v>
      </c>
      <c r="D98" s="58" t="s">
        <v>447</v>
      </c>
      <c r="E98" t="s">
        <v>363</v>
      </c>
    </row>
    <row r="99" spans="1:5" ht="15.75" customHeight="1">
      <c r="A99" s="58" t="s">
        <v>539</v>
      </c>
      <c r="B99" s="59">
        <v>2912</v>
      </c>
      <c r="C99" s="58" t="s">
        <v>540</v>
      </c>
      <c r="D99" s="58" t="s">
        <v>357</v>
      </c>
      <c r="E99" t="s">
        <v>335</v>
      </c>
    </row>
    <row r="100" spans="1:5" ht="15.75" customHeight="1">
      <c r="A100" s="58" t="s">
        <v>541</v>
      </c>
      <c r="B100" s="59">
        <v>835</v>
      </c>
      <c r="C100" s="58" t="s">
        <v>542</v>
      </c>
      <c r="D100" s="58" t="s">
        <v>357</v>
      </c>
      <c r="E100" t="s">
        <v>335</v>
      </c>
    </row>
    <row r="101" spans="1:5" ht="15.75" customHeight="1">
      <c r="A101" s="58" t="s">
        <v>543</v>
      </c>
      <c r="B101" s="59">
        <v>454</v>
      </c>
      <c r="C101" s="58" t="s">
        <v>544</v>
      </c>
      <c r="D101" s="58" t="s">
        <v>357</v>
      </c>
      <c r="E101" t="s">
        <v>344</v>
      </c>
    </row>
    <row r="102" spans="1:5" ht="15.75" customHeight="1">
      <c r="A102" s="58" t="s">
        <v>545</v>
      </c>
      <c r="B102" s="59">
        <v>2853</v>
      </c>
      <c r="C102" s="58" t="s">
        <v>546</v>
      </c>
      <c r="D102" s="58" t="s">
        <v>360</v>
      </c>
      <c r="E102" t="s">
        <v>344</v>
      </c>
    </row>
    <row r="103" spans="1:5" ht="15.75" customHeight="1">
      <c r="A103" s="58" t="s">
        <v>547</v>
      </c>
      <c r="B103" s="59">
        <v>1946</v>
      </c>
      <c r="C103" s="58" t="s">
        <v>548</v>
      </c>
      <c r="D103" s="58" t="s">
        <v>347</v>
      </c>
      <c r="E103" t="s">
        <v>335</v>
      </c>
    </row>
    <row r="104" spans="1:5" ht="15.75" customHeight="1">
      <c r="A104" s="58" t="s">
        <v>549</v>
      </c>
      <c r="B104" s="59">
        <v>132</v>
      </c>
      <c r="C104" s="58" t="s">
        <v>550</v>
      </c>
      <c r="D104" s="58" t="s">
        <v>384</v>
      </c>
      <c r="E104" t="s">
        <v>335</v>
      </c>
    </row>
    <row r="105" spans="1:5" ht="15.75" customHeight="1">
      <c r="A105" s="58" t="s">
        <v>551</v>
      </c>
      <c r="B105" s="59">
        <v>2579</v>
      </c>
      <c r="C105" s="58" t="s">
        <v>552</v>
      </c>
      <c r="D105" s="58" t="s">
        <v>354</v>
      </c>
      <c r="E105" t="s">
        <v>432</v>
      </c>
    </row>
    <row r="106" spans="1:5" ht="15.75" customHeight="1">
      <c r="A106" s="58" t="s">
        <v>553</v>
      </c>
      <c r="B106" s="59">
        <v>2126</v>
      </c>
      <c r="C106" s="58" t="s">
        <v>554</v>
      </c>
      <c r="D106" s="58" t="s">
        <v>357</v>
      </c>
      <c r="E106" t="s">
        <v>555</v>
      </c>
    </row>
    <row r="107" spans="1:5" ht="15.75" customHeight="1">
      <c r="A107" s="58" t="s">
        <v>556</v>
      </c>
      <c r="B107" s="59">
        <v>2448</v>
      </c>
      <c r="C107" s="58" t="s">
        <v>557</v>
      </c>
      <c r="D107" s="58" t="s">
        <v>375</v>
      </c>
      <c r="E107" t="s">
        <v>344</v>
      </c>
    </row>
    <row r="108" spans="1:5" ht="15.75" customHeight="1">
      <c r="A108" s="58" t="s">
        <v>558</v>
      </c>
      <c r="B108" s="59">
        <v>1028</v>
      </c>
      <c r="C108" s="58" t="s">
        <v>559</v>
      </c>
      <c r="D108" s="58" t="s">
        <v>360</v>
      </c>
      <c r="E108" t="s">
        <v>381</v>
      </c>
    </row>
    <row r="109" spans="1:5" ht="15.75" customHeight="1">
      <c r="A109" s="58" t="s">
        <v>560</v>
      </c>
      <c r="B109" s="59">
        <v>634</v>
      </c>
      <c r="C109" s="58" t="s">
        <v>561</v>
      </c>
      <c r="D109" s="58" t="s">
        <v>357</v>
      </c>
      <c r="E109" t="s">
        <v>385</v>
      </c>
    </row>
    <row r="110" spans="1:5" ht="15.75" customHeight="1">
      <c r="A110" s="58" t="s">
        <v>562</v>
      </c>
      <c r="B110" s="59">
        <v>765</v>
      </c>
      <c r="C110" s="58" t="s">
        <v>563</v>
      </c>
      <c r="D110" s="58" t="s">
        <v>357</v>
      </c>
      <c r="E110" t="s">
        <v>335</v>
      </c>
    </row>
    <row r="111" spans="1:5" ht="15.75" customHeight="1">
      <c r="A111" s="58" t="s">
        <v>562</v>
      </c>
      <c r="B111" s="59">
        <v>1541</v>
      </c>
      <c r="C111" s="58" t="s">
        <v>563</v>
      </c>
      <c r="D111" s="58" t="s">
        <v>384</v>
      </c>
      <c r="E111" t="s">
        <v>350</v>
      </c>
    </row>
    <row r="112" spans="1:5" ht="15.75" customHeight="1">
      <c r="A112" s="58" t="s">
        <v>564</v>
      </c>
      <c r="B112" s="59">
        <v>1672</v>
      </c>
      <c r="C112" s="58" t="s">
        <v>565</v>
      </c>
      <c r="D112" s="58" t="s">
        <v>384</v>
      </c>
      <c r="E112" t="s">
        <v>335</v>
      </c>
    </row>
    <row r="113" spans="1:5" ht="15.75" customHeight="1">
      <c r="A113" s="58" t="s">
        <v>315</v>
      </c>
      <c r="B113" s="59">
        <v>1219</v>
      </c>
      <c r="C113" s="58" t="s">
        <v>566</v>
      </c>
      <c r="D113" s="58" t="s">
        <v>354</v>
      </c>
      <c r="E113" t="s">
        <v>335</v>
      </c>
    </row>
    <row r="114" spans="1:5" ht="15.75" customHeight="1">
      <c r="A114" s="58" t="s">
        <v>316</v>
      </c>
      <c r="B114" s="59">
        <v>2558</v>
      </c>
      <c r="C114" s="58" t="s">
        <v>567</v>
      </c>
      <c r="D114" s="58" t="s">
        <v>357</v>
      </c>
      <c r="E114" t="s">
        <v>344</v>
      </c>
    </row>
    <row r="115" spans="1:5" ht="15.75" customHeight="1">
      <c r="A115" s="58" t="s">
        <v>568</v>
      </c>
      <c r="B115" s="59">
        <v>1198</v>
      </c>
      <c r="C115" s="58" t="s">
        <v>569</v>
      </c>
      <c r="D115" s="58" t="s">
        <v>388</v>
      </c>
      <c r="E115" t="s">
        <v>363</v>
      </c>
    </row>
    <row r="116" spans="1:5" ht="15.75" customHeight="1">
      <c r="A116" s="58" t="s">
        <v>570</v>
      </c>
      <c r="B116" s="59">
        <v>1914</v>
      </c>
      <c r="C116" s="58" t="s">
        <v>571</v>
      </c>
      <c r="D116" s="58" t="s">
        <v>401</v>
      </c>
      <c r="E116" t="s">
        <v>572</v>
      </c>
    </row>
    <row r="117" spans="1:5" ht="15.75" customHeight="1">
      <c r="A117" s="58" t="s">
        <v>573</v>
      </c>
      <c r="B117" s="59">
        <v>422</v>
      </c>
      <c r="C117" s="58" t="s">
        <v>574</v>
      </c>
      <c r="D117" s="58" t="s">
        <v>375</v>
      </c>
      <c r="E117" t="s">
        <v>335</v>
      </c>
    </row>
    <row r="118" spans="1:5" ht="15.75" customHeight="1">
      <c r="A118" s="58" t="s">
        <v>575</v>
      </c>
      <c r="B118" s="59">
        <v>1520</v>
      </c>
      <c r="C118" s="58" t="s">
        <v>576</v>
      </c>
      <c r="D118" s="58" t="s">
        <v>353</v>
      </c>
      <c r="E118" t="s">
        <v>335</v>
      </c>
    </row>
    <row r="119" spans="1:5" ht="15.75" customHeight="1">
      <c r="A119" s="58" t="s">
        <v>577</v>
      </c>
      <c r="B119" s="59">
        <v>1329</v>
      </c>
      <c r="C119" s="58" t="s">
        <v>578</v>
      </c>
      <c r="D119" s="58" t="s">
        <v>384</v>
      </c>
      <c r="E119" t="s">
        <v>350</v>
      </c>
    </row>
    <row r="120" spans="1:5" ht="15.75" customHeight="1">
      <c r="A120" s="58" t="s">
        <v>579</v>
      </c>
      <c r="B120" s="59">
        <v>744</v>
      </c>
      <c r="C120" s="58" t="s">
        <v>580</v>
      </c>
      <c r="D120" s="58" t="s">
        <v>447</v>
      </c>
      <c r="E120" t="s">
        <v>335</v>
      </c>
    </row>
    <row r="121" spans="1:5" ht="15.75" customHeight="1">
      <c r="A121" s="58" t="s">
        <v>581</v>
      </c>
      <c r="B121" s="59">
        <v>2365</v>
      </c>
      <c r="C121" s="58" t="s">
        <v>582</v>
      </c>
      <c r="D121" s="58" t="s">
        <v>388</v>
      </c>
      <c r="E121" t="s">
        <v>344</v>
      </c>
    </row>
    <row r="122" spans="1:5" ht="15.75" customHeight="1">
      <c r="A122" s="58" t="s">
        <v>583</v>
      </c>
      <c r="B122" s="59">
        <v>873</v>
      </c>
      <c r="C122" s="58" t="s">
        <v>584</v>
      </c>
      <c r="D122" s="58" t="s">
        <v>375</v>
      </c>
      <c r="E122" t="s">
        <v>381</v>
      </c>
    </row>
    <row r="123" spans="1:5" ht="15.75" customHeight="1">
      <c r="A123" s="58" t="s">
        <v>585</v>
      </c>
      <c r="B123" s="59">
        <v>2687</v>
      </c>
      <c r="C123" s="58" t="s">
        <v>586</v>
      </c>
      <c r="D123" s="58" t="s">
        <v>368</v>
      </c>
      <c r="E123" t="s">
        <v>381</v>
      </c>
    </row>
    <row r="124" spans="1:5" ht="15.75" customHeight="1">
      <c r="A124" s="58" t="s">
        <v>587</v>
      </c>
      <c r="B124" s="59">
        <v>1587</v>
      </c>
      <c r="C124" s="58" t="s">
        <v>588</v>
      </c>
      <c r="D124" s="58" t="s">
        <v>375</v>
      </c>
      <c r="E124" t="s">
        <v>385</v>
      </c>
    </row>
    <row r="125" spans="1:5" ht="15.75" customHeight="1">
      <c r="A125" s="58" t="s">
        <v>589</v>
      </c>
      <c r="B125" s="59">
        <v>1265</v>
      </c>
      <c r="C125" s="58" t="s">
        <v>590</v>
      </c>
      <c r="D125" s="58" t="s">
        <v>360</v>
      </c>
      <c r="E125" t="s">
        <v>432</v>
      </c>
    </row>
    <row r="126" spans="1:5" ht="15.75" customHeight="1">
      <c r="A126" s="58" t="s">
        <v>591</v>
      </c>
      <c r="B126" s="59">
        <v>358</v>
      </c>
      <c r="C126" s="58" t="s">
        <v>592</v>
      </c>
      <c r="D126" s="58" t="s">
        <v>353</v>
      </c>
      <c r="E126" t="s">
        <v>335</v>
      </c>
    </row>
    <row r="127" spans="1:5" ht="15.75" customHeight="1">
      <c r="A127" s="58" t="s">
        <v>593</v>
      </c>
      <c r="B127" s="59">
        <v>36</v>
      </c>
      <c r="C127" s="58" t="s">
        <v>594</v>
      </c>
      <c r="D127" s="58" t="s">
        <v>406</v>
      </c>
      <c r="E127" t="s">
        <v>385</v>
      </c>
    </row>
    <row r="128" spans="1:5" ht="15.75" customHeight="1">
      <c r="A128" s="58" t="s">
        <v>593</v>
      </c>
      <c r="B128" s="59">
        <v>2172</v>
      </c>
      <c r="C128" s="58" t="s">
        <v>594</v>
      </c>
      <c r="D128" s="58" t="s">
        <v>357</v>
      </c>
      <c r="E128" t="s">
        <v>432</v>
      </c>
    </row>
    <row r="129" spans="1:5" ht="15.75" customHeight="1">
      <c r="A129" s="58" t="s">
        <v>595</v>
      </c>
      <c r="B129" s="59">
        <v>3079</v>
      </c>
      <c r="C129" s="58" t="s">
        <v>596</v>
      </c>
      <c r="D129" s="58" t="s">
        <v>431</v>
      </c>
      <c r="E129" t="s">
        <v>417</v>
      </c>
    </row>
    <row r="130" spans="1:5" ht="15.75" customHeight="1">
      <c r="A130" s="58" t="s">
        <v>597</v>
      </c>
      <c r="B130" s="59">
        <v>2546</v>
      </c>
      <c r="C130" s="58" t="s">
        <v>598</v>
      </c>
      <c r="D130" s="58" t="s">
        <v>428</v>
      </c>
      <c r="E130" t="s">
        <v>344</v>
      </c>
    </row>
    <row r="131" spans="1:5" ht="15.75" customHeight="1">
      <c r="A131" s="58" t="s">
        <v>599</v>
      </c>
      <c r="B131" s="59">
        <v>1508</v>
      </c>
      <c r="C131" s="58" t="s">
        <v>600</v>
      </c>
      <c r="D131" s="58" t="s">
        <v>347</v>
      </c>
      <c r="E131" t="s">
        <v>335</v>
      </c>
    </row>
    <row r="132" spans="1:5" ht="15.75" customHeight="1">
      <c r="A132" s="58" t="s">
        <v>601</v>
      </c>
      <c r="B132" s="59">
        <v>2224</v>
      </c>
      <c r="C132" s="58" t="s">
        <v>602</v>
      </c>
      <c r="D132" s="58" t="s">
        <v>437</v>
      </c>
      <c r="E132" t="s">
        <v>335</v>
      </c>
    </row>
    <row r="133" spans="1:5" ht="15.75" customHeight="1">
      <c r="A133" s="58" t="s">
        <v>603</v>
      </c>
      <c r="B133" s="59">
        <v>1317</v>
      </c>
      <c r="C133" s="58" t="s">
        <v>604</v>
      </c>
      <c r="D133" s="58" t="s">
        <v>343</v>
      </c>
      <c r="E133" t="s">
        <v>385</v>
      </c>
    </row>
    <row r="134" spans="1:5" ht="15.75" customHeight="1">
      <c r="A134" s="58" t="s">
        <v>605</v>
      </c>
      <c r="B134" s="59">
        <v>2415</v>
      </c>
      <c r="C134" s="58" t="s">
        <v>606</v>
      </c>
      <c r="D134" s="58" t="s">
        <v>368</v>
      </c>
      <c r="E134" t="s">
        <v>339</v>
      </c>
    </row>
    <row r="135" spans="1:5" ht="15.75" customHeight="1">
      <c r="A135" s="58" t="s">
        <v>607</v>
      </c>
      <c r="B135" s="59">
        <v>279</v>
      </c>
      <c r="C135" s="58" t="s">
        <v>608</v>
      </c>
      <c r="D135" s="58" t="s">
        <v>368</v>
      </c>
      <c r="E135" t="s">
        <v>335</v>
      </c>
    </row>
    <row r="136" spans="1:5" ht="15.75" customHeight="1">
      <c r="A136" s="58" t="s">
        <v>607</v>
      </c>
      <c r="B136" s="59">
        <v>1186</v>
      </c>
      <c r="C136" s="58" t="s">
        <v>608</v>
      </c>
      <c r="D136" s="58" t="s">
        <v>343</v>
      </c>
      <c r="E136" t="s">
        <v>381</v>
      </c>
    </row>
    <row r="137" spans="1:5" ht="15.75" customHeight="1">
      <c r="A137" s="58" t="s">
        <v>609</v>
      </c>
      <c r="B137" s="59">
        <v>732</v>
      </c>
      <c r="C137" s="58" t="s">
        <v>610</v>
      </c>
      <c r="D137" s="58" t="s">
        <v>388</v>
      </c>
      <c r="E137" t="s">
        <v>344</v>
      </c>
    </row>
    <row r="138" spans="1:5" ht="15.75" customHeight="1">
      <c r="A138" s="58" t="s">
        <v>611</v>
      </c>
      <c r="B138" s="59">
        <v>1378</v>
      </c>
      <c r="C138" s="58" t="s">
        <v>612</v>
      </c>
      <c r="D138" s="58" t="s">
        <v>353</v>
      </c>
      <c r="E138" t="s">
        <v>335</v>
      </c>
    </row>
    <row r="139" spans="1:5" ht="15.75" customHeight="1">
      <c r="A139" s="58" t="s">
        <v>613</v>
      </c>
      <c r="B139" s="59">
        <v>793</v>
      </c>
      <c r="C139" s="58" t="s">
        <v>614</v>
      </c>
      <c r="D139" s="58" t="s">
        <v>524</v>
      </c>
      <c r="E139" t="s">
        <v>381</v>
      </c>
    </row>
    <row r="140" spans="1:5" ht="15.75" customHeight="1">
      <c r="A140" s="58" t="s">
        <v>615</v>
      </c>
      <c r="B140" s="59">
        <v>2607</v>
      </c>
      <c r="C140" s="58" t="s">
        <v>616</v>
      </c>
      <c r="D140" s="58" t="s">
        <v>447</v>
      </c>
      <c r="E140" t="s">
        <v>350</v>
      </c>
    </row>
    <row r="141" spans="1:5" ht="15.75" customHeight="1">
      <c r="A141" s="58" t="s">
        <v>615</v>
      </c>
      <c r="B141" s="59">
        <v>2870</v>
      </c>
      <c r="C141" s="58" t="s">
        <v>616</v>
      </c>
      <c r="D141" s="58" t="s">
        <v>357</v>
      </c>
      <c r="E141" t="s">
        <v>335</v>
      </c>
    </row>
    <row r="142" spans="1:5" ht="15.75" customHeight="1">
      <c r="A142" s="58" t="s">
        <v>617</v>
      </c>
      <c r="B142" s="59">
        <v>471</v>
      </c>
      <c r="C142" s="58" t="s">
        <v>618</v>
      </c>
      <c r="D142" s="58" t="s">
        <v>401</v>
      </c>
      <c r="E142" t="s">
        <v>350</v>
      </c>
    </row>
    <row r="143" spans="1:5" ht="15.75" customHeight="1">
      <c r="A143" s="58" t="s">
        <v>619</v>
      </c>
      <c r="B143" s="59">
        <v>1700</v>
      </c>
      <c r="C143" s="58" t="s">
        <v>620</v>
      </c>
      <c r="D143" s="58" t="s">
        <v>378</v>
      </c>
      <c r="E143" t="s">
        <v>344</v>
      </c>
    </row>
    <row r="144" spans="1:5" ht="15.75" customHeight="1">
      <c r="A144" s="58" t="s">
        <v>621</v>
      </c>
      <c r="B144" s="59">
        <v>2511</v>
      </c>
      <c r="C144" s="58" t="s">
        <v>622</v>
      </c>
      <c r="D144" s="58" t="s">
        <v>401</v>
      </c>
      <c r="E144" t="s">
        <v>381</v>
      </c>
    </row>
    <row r="145" spans="1:5" ht="15.75" customHeight="1">
      <c r="A145" s="58" t="s">
        <v>623</v>
      </c>
      <c r="B145" s="59">
        <v>2189</v>
      </c>
      <c r="C145" s="58" t="s">
        <v>624</v>
      </c>
      <c r="D145" s="58" t="s">
        <v>384</v>
      </c>
      <c r="E145" t="s">
        <v>363</v>
      </c>
    </row>
    <row r="146" spans="1:5" ht="15.75" customHeight="1">
      <c r="A146" s="58" t="s">
        <v>625</v>
      </c>
      <c r="B146" s="59">
        <v>1282</v>
      </c>
      <c r="C146" s="58" t="s">
        <v>626</v>
      </c>
      <c r="D146" s="58" t="s">
        <v>357</v>
      </c>
      <c r="E146" t="s">
        <v>417</v>
      </c>
    </row>
    <row r="147" spans="1:5" ht="15.75" customHeight="1">
      <c r="A147" s="58" t="s">
        <v>627</v>
      </c>
      <c r="B147" s="59">
        <v>375</v>
      </c>
      <c r="C147" s="58" t="s">
        <v>628</v>
      </c>
      <c r="D147" s="58" t="s">
        <v>357</v>
      </c>
      <c r="E147" t="s">
        <v>344</v>
      </c>
    </row>
    <row r="148" spans="1:5" ht="15.75" customHeight="1">
      <c r="A148" s="58" t="s">
        <v>629</v>
      </c>
      <c r="B148" s="59">
        <v>960</v>
      </c>
      <c r="C148" s="58" t="s">
        <v>630</v>
      </c>
      <c r="D148" s="58" t="s">
        <v>388</v>
      </c>
      <c r="E148" t="s">
        <v>335</v>
      </c>
    </row>
    <row r="149" spans="1:5" ht="15.75" customHeight="1">
      <c r="A149" s="58" t="s">
        <v>631</v>
      </c>
      <c r="B149" s="59">
        <v>53</v>
      </c>
      <c r="C149" s="58" t="s">
        <v>632</v>
      </c>
      <c r="D149" s="58" t="s">
        <v>633</v>
      </c>
      <c r="E149" t="s">
        <v>335</v>
      </c>
    </row>
    <row r="150" spans="1:5" ht="15.75" customHeight="1">
      <c r="A150" s="58" t="s">
        <v>634</v>
      </c>
      <c r="B150" s="59">
        <v>706</v>
      </c>
      <c r="C150" s="58" t="s">
        <v>635</v>
      </c>
      <c r="D150" s="58" t="s">
        <v>428</v>
      </c>
      <c r="E150" t="s">
        <v>350</v>
      </c>
    </row>
    <row r="151" spans="1:5" ht="15.75" customHeight="1">
      <c r="A151" s="58" t="s">
        <v>636</v>
      </c>
      <c r="B151" s="59">
        <v>2783</v>
      </c>
      <c r="C151" s="58" t="s">
        <v>637</v>
      </c>
      <c r="D151" s="58" t="s">
        <v>338</v>
      </c>
      <c r="E151" t="s">
        <v>335</v>
      </c>
    </row>
    <row r="152" spans="1:5" ht="15.75" customHeight="1">
      <c r="A152" s="58" t="s">
        <v>638</v>
      </c>
      <c r="B152" s="59">
        <v>384</v>
      </c>
      <c r="C152" s="58" t="s">
        <v>639</v>
      </c>
      <c r="D152" s="58" t="s">
        <v>338</v>
      </c>
      <c r="E152" t="s">
        <v>363</v>
      </c>
    </row>
    <row r="153" spans="1:5" ht="15.75" customHeight="1">
      <c r="A153" s="58" t="s">
        <v>640</v>
      </c>
      <c r="B153" s="59">
        <v>1876</v>
      </c>
      <c r="C153" s="58" t="s">
        <v>641</v>
      </c>
      <c r="D153" s="58" t="s">
        <v>343</v>
      </c>
      <c r="E153" t="s">
        <v>335</v>
      </c>
    </row>
    <row r="154" spans="1:5" ht="15.75" customHeight="1">
      <c r="A154" s="58" t="s">
        <v>642</v>
      </c>
      <c r="B154" s="59">
        <v>2520</v>
      </c>
      <c r="C154" s="58" t="s">
        <v>643</v>
      </c>
      <c r="D154" s="58" t="s">
        <v>338</v>
      </c>
      <c r="E154" t="s">
        <v>335</v>
      </c>
    </row>
    <row r="155" spans="1:5" ht="15.75" customHeight="1">
      <c r="A155" s="58" t="s">
        <v>644</v>
      </c>
      <c r="B155" s="59">
        <v>1613</v>
      </c>
      <c r="C155" s="58" t="s">
        <v>645</v>
      </c>
      <c r="D155" s="58" t="s">
        <v>347</v>
      </c>
      <c r="E155" t="s">
        <v>385</v>
      </c>
    </row>
    <row r="156" spans="1:5" ht="15.75" customHeight="1">
      <c r="A156" s="58" t="s">
        <v>646</v>
      </c>
      <c r="B156" s="59">
        <v>2276</v>
      </c>
      <c r="C156" s="58" t="s">
        <v>647</v>
      </c>
      <c r="D156" s="58" t="s">
        <v>338</v>
      </c>
      <c r="E156" t="s">
        <v>432</v>
      </c>
    </row>
    <row r="157" spans="1:5" ht="15.75" customHeight="1">
      <c r="A157" s="58" t="s">
        <v>648</v>
      </c>
      <c r="B157" s="59">
        <v>1047</v>
      </c>
      <c r="C157" s="58" t="s">
        <v>649</v>
      </c>
      <c r="D157" s="58" t="s">
        <v>338</v>
      </c>
      <c r="E157" t="s">
        <v>385</v>
      </c>
    </row>
    <row r="158" spans="1:5" ht="15.75" customHeight="1">
      <c r="A158" s="58" t="s">
        <v>650</v>
      </c>
      <c r="B158" s="59">
        <v>1954</v>
      </c>
      <c r="C158" s="58" t="s">
        <v>651</v>
      </c>
      <c r="D158" s="58" t="s">
        <v>360</v>
      </c>
      <c r="E158" t="s">
        <v>555</v>
      </c>
    </row>
    <row r="159" spans="1:5" ht="15.75" customHeight="1">
      <c r="A159" s="58" t="s">
        <v>317</v>
      </c>
      <c r="B159" s="59">
        <v>1691</v>
      </c>
      <c r="C159" s="58" t="s">
        <v>652</v>
      </c>
      <c r="D159" s="58" t="s">
        <v>357</v>
      </c>
      <c r="E159" t="s">
        <v>335</v>
      </c>
    </row>
    <row r="160" spans="1:5" ht="15.75" customHeight="1">
      <c r="A160" s="58" t="s">
        <v>318</v>
      </c>
      <c r="B160" s="59">
        <v>462</v>
      </c>
      <c r="C160" s="58" t="s">
        <v>653</v>
      </c>
      <c r="D160" s="58" t="s">
        <v>334</v>
      </c>
      <c r="E160" t="s">
        <v>555</v>
      </c>
    </row>
    <row r="161" spans="1:5" ht="15.75" customHeight="1">
      <c r="A161" s="58" t="s">
        <v>654</v>
      </c>
      <c r="B161" s="59">
        <v>784</v>
      </c>
      <c r="C161" s="58" t="s">
        <v>655</v>
      </c>
      <c r="D161" s="58" t="s">
        <v>431</v>
      </c>
      <c r="E161" t="s">
        <v>381</v>
      </c>
    </row>
    <row r="162" spans="1:5" ht="15.75" customHeight="1">
      <c r="A162" s="58" t="s">
        <v>656</v>
      </c>
      <c r="B162" s="59">
        <v>2598</v>
      </c>
      <c r="C162" s="58" t="s">
        <v>657</v>
      </c>
      <c r="D162" s="58" t="s">
        <v>431</v>
      </c>
      <c r="E162" t="s">
        <v>385</v>
      </c>
    </row>
    <row r="163" spans="1:5" ht="15.75" customHeight="1">
      <c r="A163" s="58" t="s">
        <v>658</v>
      </c>
      <c r="B163" s="59">
        <v>1849</v>
      </c>
      <c r="C163" s="58" t="s">
        <v>659</v>
      </c>
      <c r="D163" s="58" t="s">
        <v>431</v>
      </c>
      <c r="E163" t="s">
        <v>335</v>
      </c>
    </row>
    <row r="164" spans="1:5" ht="15.75" customHeight="1">
      <c r="A164" s="58" t="s">
        <v>660</v>
      </c>
      <c r="B164" s="59">
        <v>2171</v>
      </c>
      <c r="C164" s="58" t="s">
        <v>661</v>
      </c>
      <c r="D164" s="58" t="s">
        <v>401</v>
      </c>
      <c r="E164" t="s">
        <v>344</v>
      </c>
    </row>
    <row r="165" spans="1:5" ht="15.75" customHeight="1">
      <c r="A165" s="58" t="s">
        <v>662</v>
      </c>
      <c r="B165" s="59">
        <v>2756</v>
      </c>
      <c r="C165" s="58" t="s">
        <v>663</v>
      </c>
      <c r="D165" s="58" t="s">
        <v>347</v>
      </c>
      <c r="E165" t="s">
        <v>432</v>
      </c>
    </row>
    <row r="166" spans="1:5" ht="15.75" customHeight="1">
      <c r="A166" s="58" t="s">
        <v>664</v>
      </c>
      <c r="B166" s="59">
        <v>2256</v>
      </c>
      <c r="C166" s="58" t="s">
        <v>665</v>
      </c>
      <c r="D166" s="58" t="s">
        <v>334</v>
      </c>
      <c r="E166" t="s">
        <v>363</v>
      </c>
    </row>
    <row r="167" spans="1:5" ht="15.75" customHeight="1">
      <c r="A167" s="58" t="s">
        <v>666</v>
      </c>
      <c r="B167" s="59">
        <v>3032</v>
      </c>
      <c r="C167" s="58" t="s">
        <v>667</v>
      </c>
      <c r="D167" s="58" t="s">
        <v>357</v>
      </c>
      <c r="E167" t="s">
        <v>335</v>
      </c>
    </row>
    <row r="168" spans="1:5" ht="15.75" customHeight="1">
      <c r="A168" s="58" t="s">
        <v>668</v>
      </c>
      <c r="B168" s="59">
        <v>2841</v>
      </c>
      <c r="C168" s="58" t="s">
        <v>669</v>
      </c>
      <c r="D168" s="58" t="s">
        <v>437</v>
      </c>
      <c r="E168" t="s">
        <v>381</v>
      </c>
    </row>
    <row r="169" spans="1:5" ht="15.75" customHeight="1">
      <c r="A169" s="58" t="s">
        <v>670</v>
      </c>
      <c r="B169" s="59">
        <v>1540</v>
      </c>
      <c r="C169" s="58" t="s">
        <v>671</v>
      </c>
      <c r="D169" s="58" t="s">
        <v>447</v>
      </c>
      <c r="E169" t="s">
        <v>350</v>
      </c>
    </row>
    <row r="170" spans="1:5" ht="15.75" customHeight="1">
      <c r="A170" s="58" t="s">
        <v>672</v>
      </c>
      <c r="B170" s="59">
        <v>764</v>
      </c>
      <c r="C170" s="58" t="s">
        <v>673</v>
      </c>
      <c r="D170" s="58" t="s">
        <v>378</v>
      </c>
      <c r="E170" t="s">
        <v>385</v>
      </c>
    </row>
    <row r="171" spans="1:5" ht="15.75" customHeight="1">
      <c r="A171" s="58" t="s">
        <v>674</v>
      </c>
      <c r="B171" s="59">
        <v>1218</v>
      </c>
      <c r="C171" s="58" t="s">
        <v>675</v>
      </c>
      <c r="D171" s="58" t="s">
        <v>357</v>
      </c>
      <c r="E171" t="s">
        <v>335</v>
      </c>
    </row>
    <row r="172" spans="1:5" ht="15.75" customHeight="1">
      <c r="A172" s="58" t="s">
        <v>676</v>
      </c>
      <c r="B172" s="59">
        <v>1754</v>
      </c>
      <c r="C172" s="58" t="s">
        <v>677</v>
      </c>
      <c r="D172" s="58" t="s">
        <v>334</v>
      </c>
      <c r="E172" t="s">
        <v>335</v>
      </c>
    </row>
    <row r="173" spans="1:5" ht="15.75" customHeight="1">
      <c r="A173" s="58" t="s">
        <v>678</v>
      </c>
      <c r="B173" s="59">
        <v>2017</v>
      </c>
      <c r="C173" s="58" t="s">
        <v>679</v>
      </c>
      <c r="D173" s="58" t="s">
        <v>384</v>
      </c>
      <c r="E173" t="s">
        <v>385</v>
      </c>
    </row>
    <row r="174" spans="1:5" ht="15.75" customHeight="1">
      <c r="A174" s="58" t="s">
        <v>680</v>
      </c>
      <c r="B174" s="59">
        <v>853</v>
      </c>
      <c r="C174" s="58" t="s">
        <v>681</v>
      </c>
      <c r="D174" s="58" t="s">
        <v>633</v>
      </c>
      <c r="E174" t="s">
        <v>432</v>
      </c>
    </row>
    <row r="175" spans="1:5" ht="15.75" customHeight="1">
      <c r="A175" s="58" t="s">
        <v>682</v>
      </c>
      <c r="B175" s="59">
        <v>2345</v>
      </c>
      <c r="C175" s="58" t="s">
        <v>683</v>
      </c>
      <c r="D175" s="58" t="s">
        <v>343</v>
      </c>
      <c r="E175" t="s">
        <v>385</v>
      </c>
    </row>
    <row r="176" spans="1:5" ht="15.75" customHeight="1">
      <c r="A176" s="58" t="s">
        <v>684</v>
      </c>
      <c r="B176" s="59">
        <v>531</v>
      </c>
      <c r="C176" s="58" t="s">
        <v>685</v>
      </c>
      <c r="D176" s="58" t="s">
        <v>633</v>
      </c>
      <c r="E176" t="s">
        <v>432</v>
      </c>
    </row>
    <row r="177" spans="1:5" ht="15.75" customHeight="1">
      <c r="A177" s="58" t="s">
        <v>686</v>
      </c>
      <c r="B177" s="59">
        <v>1116</v>
      </c>
      <c r="C177" s="58" t="s">
        <v>687</v>
      </c>
      <c r="D177" s="58" t="s">
        <v>384</v>
      </c>
      <c r="E177" t="s">
        <v>335</v>
      </c>
    </row>
    <row r="178" spans="1:5" ht="15.75" customHeight="1">
      <c r="A178" s="58" t="s">
        <v>688</v>
      </c>
      <c r="B178" s="59">
        <v>2023</v>
      </c>
      <c r="C178" s="58" t="s">
        <v>689</v>
      </c>
      <c r="D178" s="58" t="s">
        <v>354</v>
      </c>
      <c r="E178" t="s">
        <v>381</v>
      </c>
    </row>
    <row r="179" spans="1:5" ht="15.75" customHeight="1">
      <c r="A179" s="58" t="s">
        <v>690</v>
      </c>
      <c r="B179" s="59">
        <v>214</v>
      </c>
      <c r="C179" s="58" t="s">
        <v>691</v>
      </c>
      <c r="D179" s="58" t="s">
        <v>334</v>
      </c>
      <c r="E179" t="s">
        <v>385</v>
      </c>
    </row>
    <row r="180" spans="1:5" ht="15.75" customHeight="1">
      <c r="A180" s="58" t="s">
        <v>692</v>
      </c>
      <c r="B180" s="59">
        <v>858</v>
      </c>
      <c r="C180" s="58" t="s">
        <v>693</v>
      </c>
      <c r="D180" s="58" t="s">
        <v>353</v>
      </c>
      <c r="E180" t="s">
        <v>363</v>
      </c>
    </row>
    <row r="181" spans="1:5" ht="15.75" customHeight="1">
      <c r="A181" s="58" t="s">
        <v>692</v>
      </c>
      <c r="B181" s="59">
        <v>2350</v>
      </c>
      <c r="C181" s="58" t="s">
        <v>693</v>
      </c>
      <c r="D181" s="58" t="s">
        <v>368</v>
      </c>
      <c r="E181" t="s">
        <v>363</v>
      </c>
    </row>
    <row r="182" spans="1:5" ht="15.75" customHeight="1">
      <c r="A182" s="58" t="s">
        <v>694</v>
      </c>
      <c r="B182" s="59">
        <v>536</v>
      </c>
      <c r="C182" s="58" t="s">
        <v>695</v>
      </c>
      <c r="D182" s="58" t="s">
        <v>357</v>
      </c>
      <c r="E182" t="s">
        <v>432</v>
      </c>
    </row>
    <row r="183" spans="1:5" ht="15.75" customHeight="1">
      <c r="A183" s="58" t="s">
        <v>319</v>
      </c>
      <c r="B183" s="59">
        <v>1765</v>
      </c>
      <c r="C183" s="58" t="s">
        <v>696</v>
      </c>
      <c r="D183" s="58" t="s">
        <v>357</v>
      </c>
      <c r="E183" t="s">
        <v>335</v>
      </c>
    </row>
    <row r="184" spans="1:5" ht="15.75" customHeight="1">
      <c r="A184" s="58" t="s">
        <v>320</v>
      </c>
      <c r="B184" s="59">
        <v>1443</v>
      </c>
      <c r="C184" s="58" t="s">
        <v>697</v>
      </c>
      <c r="D184" s="58" t="s">
        <v>338</v>
      </c>
      <c r="E184" t="s">
        <v>339</v>
      </c>
    </row>
    <row r="185" spans="1:5" ht="15.75" customHeight="1">
      <c r="A185" s="58" t="s">
        <v>698</v>
      </c>
      <c r="B185" s="59">
        <v>2978</v>
      </c>
      <c r="C185" s="58" t="s">
        <v>699</v>
      </c>
      <c r="D185" s="58" t="s">
        <v>384</v>
      </c>
      <c r="E185" t="s">
        <v>335</v>
      </c>
    </row>
    <row r="186" spans="1:5" ht="15.75" customHeight="1">
      <c r="A186" s="58" t="s">
        <v>700</v>
      </c>
      <c r="B186" s="59">
        <v>901</v>
      </c>
      <c r="C186" s="58" t="s">
        <v>701</v>
      </c>
      <c r="D186" s="58" t="s">
        <v>406</v>
      </c>
      <c r="E186" t="s">
        <v>363</v>
      </c>
    </row>
    <row r="187" spans="1:5" ht="15.75" customHeight="1">
      <c r="A187" s="58" t="s">
        <v>702</v>
      </c>
      <c r="B187" s="59">
        <v>13</v>
      </c>
      <c r="C187" s="58" t="s">
        <v>703</v>
      </c>
      <c r="D187" s="58" t="s">
        <v>347</v>
      </c>
      <c r="E187" t="s">
        <v>381</v>
      </c>
    </row>
    <row r="188" spans="1:5" ht="15.75" customHeight="1">
      <c r="A188" s="58" t="s">
        <v>704</v>
      </c>
      <c r="B188" s="59">
        <v>579</v>
      </c>
      <c r="C188" s="58" t="s">
        <v>705</v>
      </c>
      <c r="D188" s="58" t="s">
        <v>524</v>
      </c>
      <c r="E188" t="s">
        <v>335</v>
      </c>
    </row>
    <row r="189" spans="1:5" ht="15.75" customHeight="1">
      <c r="A189" s="58" t="s">
        <v>706</v>
      </c>
      <c r="B189" s="59">
        <v>2393</v>
      </c>
      <c r="C189" s="58" t="s">
        <v>707</v>
      </c>
      <c r="D189" s="58" t="s">
        <v>384</v>
      </c>
      <c r="E189" t="s">
        <v>335</v>
      </c>
    </row>
    <row r="190" spans="1:5" ht="15.75" customHeight="1">
      <c r="A190" s="58" t="s">
        <v>708</v>
      </c>
      <c r="B190" s="59">
        <v>2471</v>
      </c>
      <c r="C190" s="58" t="s">
        <v>709</v>
      </c>
      <c r="D190" s="58" t="s">
        <v>431</v>
      </c>
      <c r="E190" t="s">
        <v>381</v>
      </c>
    </row>
    <row r="191" spans="1:5" ht="15.75" customHeight="1">
      <c r="A191" s="58" t="s">
        <v>710</v>
      </c>
      <c r="B191" s="59">
        <v>2949</v>
      </c>
      <c r="C191" s="58" t="s">
        <v>711</v>
      </c>
      <c r="D191" s="58" t="s">
        <v>406</v>
      </c>
      <c r="E191" t="s">
        <v>438</v>
      </c>
    </row>
    <row r="192" spans="1:5" ht="15.75" customHeight="1">
      <c r="A192" s="58" t="s">
        <v>712</v>
      </c>
      <c r="B192" s="59">
        <v>228</v>
      </c>
      <c r="C192" s="58" t="s">
        <v>713</v>
      </c>
      <c r="D192" s="58" t="s">
        <v>357</v>
      </c>
      <c r="E192" t="s">
        <v>335</v>
      </c>
    </row>
    <row r="193" spans="1:5" ht="15.75" customHeight="1">
      <c r="A193" s="58" t="s">
        <v>714</v>
      </c>
      <c r="B193" s="59">
        <v>872</v>
      </c>
      <c r="C193" s="58" t="s">
        <v>715</v>
      </c>
      <c r="D193" s="58" t="s">
        <v>524</v>
      </c>
      <c r="E193" t="s">
        <v>344</v>
      </c>
    </row>
    <row r="194" spans="1:5" ht="15.75" customHeight="1">
      <c r="A194" s="58" t="s">
        <v>716</v>
      </c>
      <c r="B194" s="59">
        <v>2016</v>
      </c>
      <c r="C194" s="58" t="s">
        <v>717</v>
      </c>
      <c r="D194" s="58" t="s">
        <v>437</v>
      </c>
      <c r="E194" t="s">
        <v>335</v>
      </c>
    </row>
    <row r="195" spans="1:5" ht="15.75" customHeight="1">
      <c r="A195" s="58" t="s">
        <v>718</v>
      </c>
      <c r="B195" s="59">
        <v>1109</v>
      </c>
      <c r="C195" s="58" t="s">
        <v>719</v>
      </c>
      <c r="D195" s="58" t="s">
        <v>343</v>
      </c>
      <c r="E195" t="s">
        <v>432</v>
      </c>
    </row>
    <row r="196" spans="1:5" ht="15.75" customHeight="1">
      <c r="A196" s="58" t="s">
        <v>720</v>
      </c>
      <c r="B196" s="59">
        <v>846</v>
      </c>
      <c r="C196" s="58" t="s">
        <v>721</v>
      </c>
      <c r="D196" s="58" t="s">
        <v>353</v>
      </c>
      <c r="E196" t="s">
        <v>555</v>
      </c>
    </row>
    <row r="197" spans="1:5" ht="15.75" customHeight="1">
      <c r="A197" s="58" t="s">
        <v>722</v>
      </c>
      <c r="B197" s="59">
        <v>1605</v>
      </c>
      <c r="C197" s="58" t="s">
        <v>723</v>
      </c>
      <c r="D197" s="58" t="s">
        <v>384</v>
      </c>
      <c r="E197" t="s">
        <v>555</v>
      </c>
    </row>
    <row r="198" spans="1:5" ht="15.75" customHeight="1">
      <c r="A198" s="58" t="s">
        <v>724</v>
      </c>
      <c r="B198" s="59">
        <v>2190</v>
      </c>
      <c r="C198" s="58" t="s">
        <v>725</v>
      </c>
      <c r="D198" s="58" t="s">
        <v>384</v>
      </c>
      <c r="E198" t="s">
        <v>385</v>
      </c>
    </row>
    <row r="199" spans="1:5" ht="15.75" customHeight="1">
      <c r="A199" s="58" t="s">
        <v>726</v>
      </c>
      <c r="B199" s="59">
        <v>54</v>
      </c>
      <c r="C199" s="58" t="s">
        <v>727</v>
      </c>
      <c r="D199" s="58" t="s">
        <v>368</v>
      </c>
      <c r="E199" t="s">
        <v>350</v>
      </c>
    </row>
    <row r="200" spans="1:5" ht="15.75" customHeight="1">
      <c r="A200" s="58" t="s">
        <v>728</v>
      </c>
      <c r="B200" s="59">
        <v>439</v>
      </c>
      <c r="C200" s="58" t="s">
        <v>729</v>
      </c>
      <c r="D200" s="58" t="s">
        <v>334</v>
      </c>
      <c r="E200" t="s">
        <v>344</v>
      </c>
    </row>
    <row r="201" spans="1:5" ht="15.75" customHeight="1">
      <c r="A201" s="58" t="s">
        <v>730</v>
      </c>
      <c r="B201" s="59">
        <v>117</v>
      </c>
      <c r="C201" s="58" t="s">
        <v>731</v>
      </c>
      <c r="D201" s="58" t="s">
        <v>431</v>
      </c>
      <c r="E201" t="s">
        <v>363</v>
      </c>
    </row>
    <row r="202" spans="1:5" ht="15.75" customHeight="1">
      <c r="A202" s="58" t="s">
        <v>732</v>
      </c>
      <c r="B202" s="59">
        <v>1346</v>
      </c>
      <c r="C202" s="58" t="s">
        <v>733</v>
      </c>
      <c r="D202" s="58" t="s">
        <v>360</v>
      </c>
      <c r="E202" t="s">
        <v>335</v>
      </c>
    </row>
    <row r="203" spans="1:5" ht="15.75" customHeight="1">
      <c r="A203" s="58" t="s">
        <v>734</v>
      </c>
      <c r="B203" s="59">
        <v>2575</v>
      </c>
      <c r="C203" s="58" t="s">
        <v>735</v>
      </c>
      <c r="D203" s="58" t="s">
        <v>334</v>
      </c>
      <c r="E203" t="s">
        <v>344</v>
      </c>
    </row>
    <row r="204" spans="1:5" ht="15.75" customHeight="1">
      <c r="A204" s="58" t="s">
        <v>736</v>
      </c>
      <c r="B204" s="59">
        <v>761</v>
      </c>
      <c r="C204" s="58" t="s">
        <v>737</v>
      </c>
      <c r="D204" s="58" t="s">
        <v>388</v>
      </c>
      <c r="E204" t="s">
        <v>350</v>
      </c>
    </row>
    <row r="205" spans="1:5" ht="15.75" customHeight="1">
      <c r="A205" s="58" t="s">
        <v>738</v>
      </c>
      <c r="B205" s="59">
        <v>1537</v>
      </c>
      <c r="C205" s="58" t="s">
        <v>739</v>
      </c>
      <c r="D205" s="58" t="s">
        <v>357</v>
      </c>
      <c r="E205" t="s">
        <v>385</v>
      </c>
    </row>
    <row r="206" spans="1:5" ht="15.75" customHeight="1">
      <c r="A206" s="58" t="s">
        <v>740</v>
      </c>
      <c r="B206" s="59">
        <v>3029</v>
      </c>
      <c r="C206" s="58" t="s">
        <v>741</v>
      </c>
      <c r="D206" s="58" t="s">
        <v>347</v>
      </c>
      <c r="E206" t="s">
        <v>335</v>
      </c>
    </row>
    <row r="207" spans="1:5" ht="15.75" customHeight="1">
      <c r="A207" s="58" t="s">
        <v>742</v>
      </c>
      <c r="B207" s="59">
        <v>2395</v>
      </c>
      <c r="C207" s="58" t="s">
        <v>743</v>
      </c>
      <c r="D207" s="58" t="s">
        <v>334</v>
      </c>
      <c r="E207" t="s">
        <v>344</v>
      </c>
    </row>
    <row r="208" spans="1:5" ht="15.75" customHeight="1">
      <c r="A208" s="58" t="s">
        <v>742</v>
      </c>
      <c r="B208" s="59">
        <v>659</v>
      </c>
      <c r="C208" s="58" t="s">
        <v>743</v>
      </c>
      <c r="D208" s="58" t="s">
        <v>360</v>
      </c>
      <c r="E208" t="s">
        <v>363</v>
      </c>
    </row>
    <row r="209" spans="1:5" ht="15.75" customHeight="1">
      <c r="A209" s="58" t="s">
        <v>744</v>
      </c>
      <c r="B209" s="59">
        <v>1488</v>
      </c>
      <c r="C209" s="58" t="s">
        <v>745</v>
      </c>
      <c r="D209" s="58" t="s">
        <v>357</v>
      </c>
      <c r="E209" t="s">
        <v>385</v>
      </c>
    </row>
    <row r="210" spans="1:5" ht="15.75" customHeight="1">
      <c r="A210" s="58" t="s">
        <v>746</v>
      </c>
      <c r="B210" s="59">
        <v>2473</v>
      </c>
      <c r="C210" s="58" t="s">
        <v>747</v>
      </c>
      <c r="D210" s="58" t="s">
        <v>384</v>
      </c>
      <c r="E210" t="s">
        <v>335</v>
      </c>
    </row>
    <row r="211" spans="1:5" ht="15.75" customHeight="1">
      <c r="A211" s="58" t="s">
        <v>748</v>
      </c>
      <c r="B211" s="59">
        <v>2980</v>
      </c>
      <c r="C211" s="58" t="s">
        <v>749</v>
      </c>
      <c r="D211" s="58" t="s">
        <v>431</v>
      </c>
      <c r="E211" t="s">
        <v>344</v>
      </c>
    </row>
    <row r="212" spans="1:5" ht="15.75" customHeight="1">
      <c r="A212" s="58" t="s">
        <v>750</v>
      </c>
      <c r="B212" s="59">
        <v>337</v>
      </c>
      <c r="C212" s="58" t="s">
        <v>751</v>
      </c>
      <c r="D212" s="58" t="s">
        <v>357</v>
      </c>
      <c r="E212" t="s">
        <v>381</v>
      </c>
    </row>
    <row r="213" spans="1:5" ht="15.75" customHeight="1">
      <c r="A213" s="58" t="s">
        <v>752</v>
      </c>
      <c r="B213" s="59">
        <v>581</v>
      </c>
      <c r="C213" s="58" t="s">
        <v>753</v>
      </c>
      <c r="D213" s="58" t="s">
        <v>633</v>
      </c>
      <c r="E213" t="s">
        <v>335</v>
      </c>
    </row>
    <row r="214" spans="1:5" ht="15.75" customHeight="1">
      <c r="A214" s="58" t="s">
        <v>754</v>
      </c>
      <c r="B214" s="59">
        <v>922</v>
      </c>
      <c r="C214" s="58" t="s">
        <v>755</v>
      </c>
      <c r="D214" s="58" t="s">
        <v>524</v>
      </c>
      <c r="E214" t="s">
        <v>363</v>
      </c>
    </row>
    <row r="215" spans="1:5" ht="15.75" customHeight="1">
      <c r="A215" s="58" t="s">
        <v>756</v>
      </c>
      <c r="B215" s="59">
        <v>2151</v>
      </c>
      <c r="C215" s="58" t="s">
        <v>757</v>
      </c>
      <c r="D215" s="58" t="s">
        <v>357</v>
      </c>
      <c r="E215" t="s">
        <v>344</v>
      </c>
    </row>
    <row r="216" spans="1:5" ht="15.75" customHeight="1">
      <c r="A216" s="58" t="s">
        <v>758</v>
      </c>
      <c r="B216" s="59">
        <v>1566</v>
      </c>
      <c r="C216" s="58" t="s">
        <v>759</v>
      </c>
      <c r="D216" s="58" t="s">
        <v>347</v>
      </c>
      <c r="E216" t="s">
        <v>335</v>
      </c>
    </row>
    <row r="217" spans="1:5" ht="15.75" customHeight="1">
      <c r="A217" s="58" t="s">
        <v>760</v>
      </c>
      <c r="B217" s="59">
        <v>259</v>
      </c>
      <c r="C217" s="58" t="s">
        <v>761</v>
      </c>
      <c r="D217" s="58" t="s">
        <v>353</v>
      </c>
      <c r="E217" t="s">
        <v>335</v>
      </c>
    </row>
    <row r="218" spans="1:5" ht="15.75" customHeight="1">
      <c r="A218" s="58" t="s">
        <v>762</v>
      </c>
      <c r="B218" s="59">
        <v>2648</v>
      </c>
      <c r="C218" s="58" t="s">
        <v>763</v>
      </c>
      <c r="D218" s="58" t="s">
        <v>347</v>
      </c>
      <c r="E218" t="s">
        <v>438</v>
      </c>
    </row>
    <row r="219" spans="1:5" ht="15.75" customHeight="1">
      <c r="A219" s="58" t="s">
        <v>764</v>
      </c>
      <c r="B219" s="59">
        <v>1419</v>
      </c>
      <c r="C219" s="58" t="s">
        <v>765</v>
      </c>
      <c r="D219" s="58" t="s">
        <v>357</v>
      </c>
      <c r="E219" t="s">
        <v>385</v>
      </c>
    </row>
    <row r="220" spans="1:5" ht="15.75" customHeight="1">
      <c r="A220" s="58" t="s">
        <v>766</v>
      </c>
      <c r="B220" s="59">
        <v>2004</v>
      </c>
      <c r="C220" s="58" t="s">
        <v>767</v>
      </c>
      <c r="D220" s="58" t="s">
        <v>353</v>
      </c>
      <c r="E220" t="s">
        <v>344</v>
      </c>
    </row>
    <row r="221" spans="1:5" ht="15.75" customHeight="1">
      <c r="A221" s="58" t="s">
        <v>768</v>
      </c>
      <c r="B221" s="59">
        <v>190</v>
      </c>
      <c r="C221" s="58" t="s">
        <v>769</v>
      </c>
      <c r="D221" s="58" t="s">
        <v>384</v>
      </c>
      <c r="E221" t="s">
        <v>363</v>
      </c>
    </row>
    <row r="222" spans="1:5" ht="15.75" customHeight="1">
      <c r="A222" s="58" t="s">
        <v>770</v>
      </c>
      <c r="B222" s="59">
        <v>1741</v>
      </c>
      <c r="C222" s="58" t="s">
        <v>771</v>
      </c>
      <c r="D222" s="58" t="s">
        <v>357</v>
      </c>
      <c r="E222" t="s">
        <v>432</v>
      </c>
    </row>
    <row r="223" spans="1:5" ht="15.75" customHeight="1">
      <c r="A223" s="58" t="s">
        <v>772</v>
      </c>
      <c r="B223" s="59">
        <v>2654</v>
      </c>
      <c r="C223" s="58" t="s">
        <v>773</v>
      </c>
      <c r="D223" s="58" t="s">
        <v>401</v>
      </c>
      <c r="E223" t="s">
        <v>381</v>
      </c>
    </row>
    <row r="224" spans="1:5" ht="15.75" customHeight="1">
      <c r="A224" s="58" t="s">
        <v>774</v>
      </c>
      <c r="B224" s="59">
        <v>2917</v>
      </c>
      <c r="C224" s="58" t="s">
        <v>775</v>
      </c>
      <c r="D224" s="58" t="s">
        <v>360</v>
      </c>
      <c r="E224" t="s">
        <v>344</v>
      </c>
    </row>
    <row r="225" spans="1:5" ht="15.75" customHeight="1">
      <c r="A225" s="58" t="s">
        <v>776</v>
      </c>
      <c r="B225" s="59">
        <v>2010</v>
      </c>
      <c r="C225" s="58" t="s">
        <v>777</v>
      </c>
      <c r="D225" s="58" t="s">
        <v>447</v>
      </c>
      <c r="E225" t="s">
        <v>363</v>
      </c>
    </row>
    <row r="226" spans="1:5" ht="15.75" customHeight="1">
      <c r="A226" s="58" t="s">
        <v>778</v>
      </c>
      <c r="B226" s="59">
        <v>1269</v>
      </c>
      <c r="C226" s="58" t="s">
        <v>779</v>
      </c>
      <c r="D226" s="58" t="s">
        <v>347</v>
      </c>
      <c r="E226" t="s">
        <v>344</v>
      </c>
    </row>
    <row r="227" spans="1:5" ht="15.75" customHeight="1">
      <c r="A227" s="58" t="s">
        <v>780</v>
      </c>
      <c r="B227" s="59">
        <v>1854</v>
      </c>
      <c r="C227" s="58" t="s">
        <v>781</v>
      </c>
      <c r="D227" s="58" t="s">
        <v>357</v>
      </c>
      <c r="E227" t="s">
        <v>350</v>
      </c>
    </row>
    <row r="228" spans="1:5" ht="15.75" customHeight="1">
      <c r="A228" s="58" t="s">
        <v>782</v>
      </c>
      <c r="B228" s="59">
        <v>1591</v>
      </c>
      <c r="C228" s="58" t="s">
        <v>783</v>
      </c>
      <c r="D228" s="58" t="s">
        <v>353</v>
      </c>
      <c r="E228" t="s">
        <v>335</v>
      </c>
    </row>
    <row r="229" spans="1:5" ht="15.75" customHeight="1">
      <c r="A229" s="58" t="s">
        <v>784</v>
      </c>
      <c r="B229" s="59">
        <v>2761</v>
      </c>
      <c r="C229" s="58" t="s">
        <v>785</v>
      </c>
      <c r="D229" s="58" t="s">
        <v>368</v>
      </c>
      <c r="E229" t="s">
        <v>344</v>
      </c>
    </row>
    <row r="230" spans="1:5" ht="15.75" customHeight="1">
      <c r="A230" s="58" t="s">
        <v>786</v>
      </c>
      <c r="B230" s="59">
        <v>1713</v>
      </c>
      <c r="C230" s="58" t="s">
        <v>787</v>
      </c>
      <c r="D230" s="58" t="s">
        <v>524</v>
      </c>
      <c r="E230" t="s">
        <v>363</v>
      </c>
    </row>
    <row r="231" spans="1:5" ht="15.75" customHeight="1">
      <c r="A231" s="58" t="s">
        <v>788</v>
      </c>
      <c r="B231" s="59">
        <v>2298</v>
      </c>
      <c r="C231" s="58" t="s">
        <v>789</v>
      </c>
      <c r="D231" s="58" t="s">
        <v>375</v>
      </c>
      <c r="E231" t="s">
        <v>417</v>
      </c>
    </row>
    <row r="232" spans="1:5" ht="15.75" customHeight="1">
      <c r="A232" s="58" t="s">
        <v>790</v>
      </c>
      <c r="B232" s="59">
        <v>1976</v>
      </c>
      <c r="C232" s="58" t="s">
        <v>791</v>
      </c>
      <c r="D232" s="58" t="s">
        <v>357</v>
      </c>
      <c r="E232" t="s">
        <v>438</v>
      </c>
    </row>
    <row r="233" spans="1:5" ht="15.75" customHeight="1">
      <c r="A233" s="58" t="s">
        <v>790</v>
      </c>
      <c r="B233" s="59">
        <v>2883</v>
      </c>
      <c r="C233" s="58" t="s">
        <v>791</v>
      </c>
      <c r="D233" s="58" t="s">
        <v>353</v>
      </c>
      <c r="E233" t="s">
        <v>363</v>
      </c>
    </row>
    <row r="234" spans="1:5" ht="15.75" customHeight="1">
      <c r="A234" s="58" t="s">
        <v>792</v>
      </c>
      <c r="B234" s="59">
        <v>1069</v>
      </c>
      <c r="C234" s="58" t="s">
        <v>793</v>
      </c>
      <c r="D234" s="58" t="s">
        <v>347</v>
      </c>
      <c r="E234" t="s">
        <v>344</v>
      </c>
    </row>
    <row r="235" spans="1:5" ht="15.75" customHeight="1">
      <c r="A235" s="58" t="s">
        <v>794</v>
      </c>
      <c r="B235" s="59">
        <v>484</v>
      </c>
      <c r="C235" s="58" t="s">
        <v>795</v>
      </c>
      <c r="D235" s="58" t="s">
        <v>437</v>
      </c>
      <c r="E235" t="s">
        <v>344</v>
      </c>
    </row>
    <row r="236" spans="1:5" ht="15.75" customHeight="1">
      <c r="A236" s="58" t="s">
        <v>796</v>
      </c>
      <c r="B236" s="59">
        <v>1142</v>
      </c>
      <c r="C236" s="58" t="s">
        <v>797</v>
      </c>
      <c r="D236" s="58" t="s">
        <v>401</v>
      </c>
      <c r="E236" t="s">
        <v>350</v>
      </c>
    </row>
    <row r="237" spans="1:5" ht="15.75" customHeight="1">
      <c r="A237" s="58" t="s">
        <v>798</v>
      </c>
      <c r="B237" s="59">
        <v>232</v>
      </c>
      <c r="C237" s="58" t="s">
        <v>799</v>
      </c>
      <c r="D237" s="58" t="s">
        <v>375</v>
      </c>
      <c r="E237" t="s">
        <v>335</v>
      </c>
    </row>
    <row r="238" spans="1:5" ht="15.75" customHeight="1">
      <c r="A238" s="58" t="s">
        <v>800</v>
      </c>
      <c r="B238" s="59">
        <v>879</v>
      </c>
      <c r="C238" s="58" t="s">
        <v>801</v>
      </c>
      <c r="D238" s="58" t="s">
        <v>357</v>
      </c>
      <c r="E238" t="s">
        <v>363</v>
      </c>
    </row>
    <row r="239" spans="1:5" ht="15.75" customHeight="1">
      <c r="A239" s="58" t="s">
        <v>802</v>
      </c>
      <c r="B239" s="59">
        <v>235</v>
      </c>
      <c r="C239" s="58" t="s">
        <v>803</v>
      </c>
      <c r="D239" s="58" t="s">
        <v>357</v>
      </c>
      <c r="E239" t="s">
        <v>335</v>
      </c>
    </row>
    <row r="240" spans="1:5" ht="15.75" customHeight="1">
      <c r="A240" s="58" t="s">
        <v>804</v>
      </c>
      <c r="B240" s="59">
        <v>557</v>
      </c>
      <c r="C240" s="58" t="s">
        <v>805</v>
      </c>
      <c r="D240" s="58" t="s">
        <v>431</v>
      </c>
      <c r="E240" t="s">
        <v>385</v>
      </c>
    </row>
    <row r="241" spans="1:5" ht="15.75" customHeight="1">
      <c r="A241" s="58" t="s">
        <v>806</v>
      </c>
      <c r="B241" s="59">
        <v>2368</v>
      </c>
      <c r="C241" s="58" t="s">
        <v>807</v>
      </c>
      <c r="D241" s="58" t="s">
        <v>353</v>
      </c>
      <c r="E241" t="s">
        <v>432</v>
      </c>
    </row>
    <row r="242" spans="1:5" ht="15.75" customHeight="1">
      <c r="A242" s="58" t="s">
        <v>808</v>
      </c>
      <c r="B242" s="59">
        <v>2046</v>
      </c>
      <c r="C242" s="58" t="s">
        <v>809</v>
      </c>
      <c r="D242" s="58" t="s">
        <v>447</v>
      </c>
      <c r="E242" t="s">
        <v>335</v>
      </c>
    </row>
    <row r="243" spans="1:5" ht="15.75" customHeight="1">
      <c r="A243" s="58" t="s">
        <v>810</v>
      </c>
      <c r="B243" s="59">
        <v>1139</v>
      </c>
      <c r="C243" s="58" t="s">
        <v>811</v>
      </c>
      <c r="D243" s="58" t="s">
        <v>343</v>
      </c>
      <c r="E243" t="s">
        <v>335</v>
      </c>
    </row>
    <row r="244" spans="1:5" ht="15.75" customHeight="1">
      <c r="A244" s="58" t="s">
        <v>812</v>
      </c>
      <c r="B244" s="59">
        <v>543</v>
      </c>
      <c r="C244" s="58" t="s">
        <v>813</v>
      </c>
      <c r="D244" s="58" t="s">
        <v>437</v>
      </c>
      <c r="E244" t="s">
        <v>432</v>
      </c>
    </row>
    <row r="245" spans="1:5" ht="15.75" customHeight="1">
      <c r="A245" s="58" t="s">
        <v>814</v>
      </c>
      <c r="B245" s="59">
        <v>1128</v>
      </c>
      <c r="C245" s="58" t="s">
        <v>815</v>
      </c>
      <c r="D245" s="58" t="s">
        <v>431</v>
      </c>
      <c r="E245" t="s">
        <v>363</v>
      </c>
    </row>
    <row r="246" spans="1:5" ht="15.75" customHeight="1">
      <c r="A246" s="58" t="s">
        <v>816</v>
      </c>
      <c r="B246" s="59">
        <v>186</v>
      </c>
      <c r="C246" s="58" t="s">
        <v>817</v>
      </c>
      <c r="D246" s="58" t="s">
        <v>447</v>
      </c>
      <c r="E246" t="s">
        <v>572</v>
      </c>
    </row>
    <row r="247" spans="1:5" ht="15.75" customHeight="1">
      <c r="A247" s="58" t="s">
        <v>818</v>
      </c>
      <c r="B247" s="59">
        <v>2907</v>
      </c>
      <c r="C247" s="58" t="s">
        <v>819</v>
      </c>
      <c r="D247" s="58" t="s">
        <v>375</v>
      </c>
      <c r="E247" t="s">
        <v>335</v>
      </c>
    </row>
    <row r="248" spans="1:5" ht="15.75" customHeight="1">
      <c r="A248" s="58" t="s">
        <v>820</v>
      </c>
      <c r="B248" s="59">
        <v>1737</v>
      </c>
      <c r="C248" s="58" t="s">
        <v>821</v>
      </c>
      <c r="D248" s="58" t="s">
        <v>357</v>
      </c>
      <c r="E248" t="s">
        <v>350</v>
      </c>
    </row>
    <row r="249" spans="1:5" ht="15.75" customHeight="1">
      <c r="A249" s="58" t="s">
        <v>822</v>
      </c>
      <c r="B249" s="59">
        <v>1093</v>
      </c>
      <c r="C249" s="58" t="s">
        <v>823</v>
      </c>
      <c r="D249" s="58" t="s">
        <v>354</v>
      </c>
      <c r="E249" t="s">
        <v>335</v>
      </c>
    </row>
    <row r="250" spans="1:5" ht="15.75" customHeight="1">
      <c r="A250" s="58" t="s">
        <v>824</v>
      </c>
      <c r="B250" s="59">
        <v>558</v>
      </c>
      <c r="C250" s="58" t="s">
        <v>825</v>
      </c>
      <c r="D250" s="58" t="s">
        <v>353</v>
      </c>
      <c r="E250" t="s">
        <v>344</v>
      </c>
    </row>
    <row r="251" spans="1:5" ht="15.75" customHeight="1">
      <c r="A251" s="58" t="s">
        <v>826</v>
      </c>
      <c r="B251" s="59">
        <v>2954</v>
      </c>
      <c r="C251" s="58" t="s">
        <v>827</v>
      </c>
      <c r="D251" s="58" t="s">
        <v>360</v>
      </c>
      <c r="E251" t="s">
        <v>335</v>
      </c>
    </row>
    <row r="252" spans="1:5" ht="15.75" customHeight="1">
      <c r="A252" s="58" t="s">
        <v>828</v>
      </c>
      <c r="B252" s="59">
        <v>1140</v>
      </c>
      <c r="C252" s="58" t="s">
        <v>829</v>
      </c>
      <c r="D252" s="58" t="s">
        <v>343</v>
      </c>
      <c r="E252" t="s">
        <v>344</v>
      </c>
    </row>
    <row r="253" spans="1:5" ht="15.75" customHeight="1">
      <c r="A253" s="58" t="s">
        <v>830</v>
      </c>
      <c r="B253" s="59">
        <v>236</v>
      </c>
      <c r="C253" s="58" t="s">
        <v>831</v>
      </c>
      <c r="D253" s="58" t="s">
        <v>378</v>
      </c>
      <c r="E253" t="s">
        <v>417</v>
      </c>
    </row>
    <row r="254" spans="1:5" ht="15.75" customHeight="1">
      <c r="A254" s="58" t="s">
        <v>832</v>
      </c>
      <c r="B254" s="59">
        <v>877</v>
      </c>
      <c r="C254" s="58" t="s">
        <v>833</v>
      </c>
      <c r="D254" s="58" t="s">
        <v>368</v>
      </c>
      <c r="E254" t="s">
        <v>432</v>
      </c>
    </row>
    <row r="255" spans="1:5" ht="15.75" customHeight="1">
      <c r="A255" s="58" t="s">
        <v>834</v>
      </c>
      <c r="B255" s="59">
        <v>2957</v>
      </c>
      <c r="C255" s="58" t="s">
        <v>835</v>
      </c>
      <c r="D255" s="58" t="s">
        <v>354</v>
      </c>
      <c r="E255" t="s">
        <v>363</v>
      </c>
    </row>
    <row r="256" spans="1:5" ht="15.75" customHeight="1">
      <c r="A256" s="58" t="s">
        <v>836</v>
      </c>
      <c r="B256" s="59">
        <v>2369</v>
      </c>
      <c r="C256" s="58" t="s">
        <v>837</v>
      </c>
      <c r="D256" s="58" t="s">
        <v>378</v>
      </c>
      <c r="E256" t="s">
        <v>344</v>
      </c>
    </row>
    <row r="257" spans="1:5" ht="15.75" customHeight="1">
      <c r="A257" s="58" t="s">
        <v>838</v>
      </c>
      <c r="B257" s="59">
        <v>2050</v>
      </c>
      <c r="C257" s="58" t="s">
        <v>839</v>
      </c>
      <c r="D257" s="58" t="s">
        <v>357</v>
      </c>
      <c r="E257" t="s">
        <v>432</v>
      </c>
    </row>
    <row r="258" spans="1:5" ht="15.75" customHeight="1">
      <c r="A258" s="58" t="s">
        <v>840</v>
      </c>
      <c r="B258" s="59">
        <v>2694</v>
      </c>
      <c r="C258" s="58" t="s">
        <v>841</v>
      </c>
      <c r="D258" s="58" t="s">
        <v>437</v>
      </c>
      <c r="E258" t="s">
        <v>335</v>
      </c>
    </row>
    <row r="259" spans="1:5" ht="15.75" customHeight="1">
      <c r="A259" s="58" t="s">
        <v>842</v>
      </c>
      <c r="B259" s="59">
        <v>555</v>
      </c>
      <c r="C259" s="58" t="s">
        <v>843</v>
      </c>
      <c r="D259" s="58" t="s">
        <v>338</v>
      </c>
      <c r="E259" t="s">
        <v>335</v>
      </c>
    </row>
    <row r="260" spans="1:5" ht="15.75" customHeight="1">
      <c r="A260" s="58" t="s">
        <v>844</v>
      </c>
      <c r="B260" s="59">
        <v>1462</v>
      </c>
      <c r="C260" s="58" t="s">
        <v>845</v>
      </c>
      <c r="D260" s="58" t="s">
        <v>353</v>
      </c>
      <c r="E260" t="s">
        <v>385</v>
      </c>
    </row>
    <row r="261" spans="1:5" ht="15.75" customHeight="1">
      <c r="A261" s="58" t="s">
        <v>846</v>
      </c>
      <c r="B261" s="59">
        <v>168</v>
      </c>
      <c r="C261" s="58" t="s">
        <v>847</v>
      </c>
      <c r="D261" s="58" t="s">
        <v>447</v>
      </c>
      <c r="E261" t="s">
        <v>381</v>
      </c>
    </row>
    <row r="262" spans="1:5" ht="15.75" customHeight="1">
      <c r="A262" s="58" t="s">
        <v>848</v>
      </c>
      <c r="B262" s="59">
        <v>625</v>
      </c>
      <c r="C262" s="58" t="s">
        <v>849</v>
      </c>
      <c r="D262" s="58" t="s">
        <v>368</v>
      </c>
      <c r="E262" t="s">
        <v>432</v>
      </c>
    </row>
    <row r="263" spans="1:5" ht="15.75" customHeight="1">
      <c r="A263" s="58" t="s">
        <v>850</v>
      </c>
      <c r="B263" s="59">
        <v>1341</v>
      </c>
      <c r="C263" s="58" t="s">
        <v>851</v>
      </c>
      <c r="D263" s="58" t="s">
        <v>338</v>
      </c>
      <c r="E263" t="s">
        <v>335</v>
      </c>
    </row>
    <row r="264" spans="1:5" ht="15.75" customHeight="1">
      <c r="A264" s="58" t="s">
        <v>852</v>
      </c>
      <c r="B264" s="59">
        <v>3024</v>
      </c>
      <c r="C264" s="58" t="s">
        <v>853</v>
      </c>
      <c r="D264" s="58" t="s">
        <v>388</v>
      </c>
      <c r="E264" t="s">
        <v>385</v>
      </c>
    </row>
    <row r="265" spans="1:5" ht="15.75" customHeight="1">
      <c r="A265" s="58" t="s">
        <v>854</v>
      </c>
      <c r="B265" s="59">
        <v>303</v>
      </c>
      <c r="C265" s="58" t="s">
        <v>855</v>
      </c>
      <c r="D265" s="58" t="s">
        <v>633</v>
      </c>
      <c r="E265" t="s">
        <v>344</v>
      </c>
    </row>
    <row r="266" spans="1:5" ht="15.75" customHeight="1">
      <c r="A266" s="58" t="s">
        <v>854</v>
      </c>
      <c r="B266" s="59">
        <v>1926</v>
      </c>
      <c r="C266" s="58" t="s">
        <v>855</v>
      </c>
      <c r="D266" s="58" t="s">
        <v>388</v>
      </c>
      <c r="E266" t="s">
        <v>363</v>
      </c>
    </row>
    <row r="267" spans="1:5" ht="15.75" customHeight="1">
      <c r="A267" s="58" t="s">
        <v>856</v>
      </c>
      <c r="B267" s="59">
        <v>2833</v>
      </c>
      <c r="C267" s="58" t="s">
        <v>857</v>
      </c>
      <c r="D267" s="58" t="s">
        <v>343</v>
      </c>
      <c r="E267" t="s">
        <v>335</v>
      </c>
    </row>
    <row r="268" spans="1:5" ht="15.75" customHeight="1">
      <c r="A268" s="58" t="s">
        <v>858</v>
      </c>
      <c r="B268" s="59">
        <v>434</v>
      </c>
      <c r="C268" s="58" t="s">
        <v>859</v>
      </c>
      <c r="D268" s="58" t="s">
        <v>384</v>
      </c>
      <c r="E268" t="s">
        <v>381</v>
      </c>
    </row>
    <row r="269" spans="1:5" ht="15.75" customHeight="1">
      <c r="A269" s="58" t="s">
        <v>321</v>
      </c>
      <c r="B269" s="59">
        <v>1210</v>
      </c>
      <c r="C269" s="58" t="s">
        <v>860</v>
      </c>
      <c r="D269" s="58" t="s">
        <v>343</v>
      </c>
      <c r="E269" t="s">
        <v>344</v>
      </c>
    </row>
    <row r="270" spans="1:5" ht="15.75" customHeight="1">
      <c r="A270" s="58" t="s">
        <v>322</v>
      </c>
      <c r="B270" s="59">
        <v>756</v>
      </c>
      <c r="C270" s="58" t="s">
        <v>861</v>
      </c>
      <c r="D270" s="58" t="s">
        <v>431</v>
      </c>
      <c r="E270" t="s">
        <v>335</v>
      </c>
    </row>
    <row r="271" spans="1:5" ht="15.75" customHeight="1">
      <c r="A271" s="58" t="s">
        <v>862</v>
      </c>
      <c r="B271" s="59">
        <v>2705</v>
      </c>
      <c r="C271" s="58" t="s">
        <v>863</v>
      </c>
      <c r="D271" s="58" t="s">
        <v>338</v>
      </c>
      <c r="E271" t="s">
        <v>335</v>
      </c>
    </row>
    <row r="272" spans="1:5" ht="15.75" customHeight="1">
      <c r="A272" s="58" t="s">
        <v>864</v>
      </c>
      <c r="B272" s="59">
        <v>1500</v>
      </c>
      <c r="C272" s="58" t="s">
        <v>865</v>
      </c>
      <c r="D272" s="58" t="s">
        <v>360</v>
      </c>
      <c r="E272" t="s">
        <v>335</v>
      </c>
    </row>
    <row r="273" spans="1:5" ht="15.75" customHeight="1">
      <c r="A273" s="58" t="s">
        <v>866</v>
      </c>
      <c r="B273" s="59">
        <v>2085</v>
      </c>
      <c r="C273" s="58" t="s">
        <v>867</v>
      </c>
      <c r="D273" s="58" t="s">
        <v>384</v>
      </c>
      <c r="E273" t="s">
        <v>381</v>
      </c>
    </row>
    <row r="274" spans="1:5" ht="15.75" customHeight="1">
      <c r="A274" s="58" t="s">
        <v>868</v>
      </c>
      <c r="B274" s="59">
        <v>402</v>
      </c>
      <c r="C274" s="58" t="s">
        <v>869</v>
      </c>
      <c r="D274" s="58" t="s">
        <v>524</v>
      </c>
      <c r="E274" t="s">
        <v>344</v>
      </c>
    </row>
    <row r="275" spans="1:5" ht="15.75" customHeight="1">
      <c r="A275" s="58" t="s">
        <v>870</v>
      </c>
      <c r="B275" s="59">
        <v>2724</v>
      </c>
      <c r="C275" s="58" t="s">
        <v>871</v>
      </c>
      <c r="D275" s="58" t="s">
        <v>384</v>
      </c>
      <c r="E275" t="s">
        <v>363</v>
      </c>
    </row>
    <row r="276" spans="1:5" ht="15.75" customHeight="1">
      <c r="A276" s="58" t="s">
        <v>872</v>
      </c>
      <c r="B276" s="59">
        <v>2139</v>
      </c>
      <c r="C276" s="58" t="s">
        <v>873</v>
      </c>
      <c r="D276" s="58" t="s">
        <v>357</v>
      </c>
      <c r="E276" t="s">
        <v>344</v>
      </c>
    </row>
    <row r="277" spans="1:5" ht="15.75" customHeight="1">
      <c r="A277" s="58" t="s">
        <v>874</v>
      </c>
      <c r="B277" s="59">
        <v>3046</v>
      </c>
      <c r="C277" s="58" t="s">
        <v>875</v>
      </c>
      <c r="D277" s="58" t="s">
        <v>347</v>
      </c>
      <c r="E277" t="s">
        <v>344</v>
      </c>
    </row>
    <row r="278" spans="1:5" ht="15.75" customHeight="1">
      <c r="A278" s="58" t="s">
        <v>876</v>
      </c>
      <c r="B278" s="59">
        <v>1309</v>
      </c>
      <c r="C278" s="58" t="s">
        <v>877</v>
      </c>
      <c r="D278" s="58" t="s">
        <v>388</v>
      </c>
      <c r="E278" t="s">
        <v>350</v>
      </c>
    </row>
    <row r="279" spans="1:5" ht="15.75" customHeight="1">
      <c r="A279" s="58" t="s">
        <v>876</v>
      </c>
      <c r="B279" s="59">
        <v>1631</v>
      </c>
      <c r="C279" s="58" t="s">
        <v>877</v>
      </c>
      <c r="D279" s="58" t="s">
        <v>401</v>
      </c>
      <c r="E279" t="s">
        <v>335</v>
      </c>
    </row>
    <row r="280" spans="1:5" ht="15.75" customHeight="1">
      <c r="A280" s="58" t="s">
        <v>878</v>
      </c>
      <c r="B280" s="59">
        <v>1817</v>
      </c>
      <c r="C280" s="58" t="s">
        <v>879</v>
      </c>
      <c r="D280" s="58" t="s">
        <v>360</v>
      </c>
      <c r="E280" t="s">
        <v>363</v>
      </c>
    </row>
    <row r="281" spans="1:5" ht="15.75" customHeight="1">
      <c r="A281" s="58" t="s">
        <v>880</v>
      </c>
      <c r="B281" s="59">
        <v>247</v>
      </c>
      <c r="C281" s="58" t="s">
        <v>881</v>
      </c>
      <c r="D281" s="58" t="s">
        <v>334</v>
      </c>
      <c r="E281" t="s">
        <v>335</v>
      </c>
    </row>
    <row r="282" spans="1:5" ht="15.75" customHeight="1">
      <c r="A282" s="58" t="s">
        <v>882</v>
      </c>
      <c r="B282" s="59">
        <v>1798</v>
      </c>
      <c r="C282" s="58" t="s">
        <v>883</v>
      </c>
      <c r="D282" s="58" t="s">
        <v>378</v>
      </c>
      <c r="E282" t="s">
        <v>432</v>
      </c>
    </row>
    <row r="283" spans="1:5" ht="15.75" customHeight="1">
      <c r="A283" s="58" t="s">
        <v>884</v>
      </c>
      <c r="B283" s="59">
        <v>2407</v>
      </c>
      <c r="C283" s="58" t="s">
        <v>885</v>
      </c>
      <c r="D283" s="58" t="s">
        <v>338</v>
      </c>
      <c r="E283" t="s">
        <v>344</v>
      </c>
    </row>
    <row r="284" spans="1:5" ht="15.75" customHeight="1">
      <c r="A284" s="58" t="s">
        <v>886</v>
      </c>
      <c r="B284" s="59">
        <v>1476</v>
      </c>
      <c r="C284" s="58" t="s">
        <v>887</v>
      </c>
      <c r="D284" s="58" t="s">
        <v>357</v>
      </c>
      <c r="E284" t="s">
        <v>381</v>
      </c>
    </row>
    <row r="285" spans="1:5" ht="15.75" customHeight="1">
      <c r="A285" s="58" t="s">
        <v>888</v>
      </c>
      <c r="B285" s="59">
        <v>2461</v>
      </c>
      <c r="C285" s="58" t="s">
        <v>889</v>
      </c>
      <c r="D285" s="58" t="s">
        <v>401</v>
      </c>
      <c r="E285" t="s">
        <v>385</v>
      </c>
    </row>
    <row r="286" spans="1:5" ht="15.75" customHeight="1">
      <c r="A286" s="58" t="s">
        <v>890</v>
      </c>
      <c r="B286" s="59">
        <v>1178</v>
      </c>
      <c r="C286" s="58" t="s">
        <v>891</v>
      </c>
      <c r="D286" s="58" t="s">
        <v>401</v>
      </c>
      <c r="E286" t="s">
        <v>350</v>
      </c>
    </row>
    <row r="287" spans="1:5" ht="15.75" customHeight="1">
      <c r="A287" s="58" t="s">
        <v>892</v>
      </c>
      <c r="B287" s="59">
        <v>80</v>
      </c>
      <c r="C287" s="58" t="s">
        <v>893</v>
      </c>
      <c r="D287" s="58" t="s">
        <v>343</v>
      </c>
      <c r="E287" t="s">
        <v>432</v>
      </c>
    </row>
    <row r="288" spans="1:5" ht="15.75" customHeight="1">
      <c r="A288" s="58" t="s">
        <v>894</v>
      </c>
      <c r="B288" s="59">
        <v>2420</v>
      </c>
      <c r="C288" s="58" t="s">
        <v>895</v>
      </c>
      <c r="D288" s="58" t="s">
        <v>447</v>
      </c>
      <c r="E288" t="s">
        <v>344</v>
      </c>
    </row>
    <row r="289" spans="1:5" ht="15.75" customHeight="1">
      <c r="A289" s="58" t="s">
        <v>896</v>
      </c>
      <c r="B289" s="59">
        <v>606</v>
      </c>
      <c r="C289" s="58" t="s">
        <v>897</v>
      </c>
      <c r="D289" s="58" t="s">
        <v>384</v>
      </c>
      <c r="E289" t="s">
        <v>335</v>
      </c>
    </row>
    <row r="290" spans="1:5" ht="15.75" customHeight="1">
      <c r="A290" s="58" t="s">
        <v>898</v>
      </c>
      <c r="B290" s="59">
        <v>415</v>
      </c>
      <c r="C290" s="58" t="s">
        <v>899</v>
      </c>
      <c r="D290" s="58" t="s">
        <v>401</v>
      </c>
      <c r="E290" t="s">
        <v>363</v>
      </c>
    </row>
    <row r="291" spans="1:5" ht="15.75" customHeight="1">
      <c r="A291" s="58" t="s">
        <v>900</v>
      </c>
      <c r="B291" s="59">
        <v>2229</v>
      </c>
      <c r="C291" s="58" t="s">
        <v>901</v>
      </c>
      <c r="D291" s="58" t="s">
        <v>437</v>
      </c>
      <c r="E291" t="s">
        <v>572</v>
      </c>
    </row>
    <row r="292" spans="1:5" ht="15.75" customHeight="1">
      <c r="A292" s="58" t="s">
        <v>902</v>
      </c>
      <c r="B292" s="59">
        <v>1000</v>
      </c>
      <c r="C292" s="58" t="s">
        <v>903</v>
      </c>
      <c r="D292" s="58" t="s">
        <v>357</v>
      </c>
      <c r="E292" t="s">
        <v>350</v>
      </c>
    </row>
    <row r="293" spans="1:5" ht="15.75" customHeight="1">
      <c r="A293" s="58" t="s">
        <v>904</v>
      </c>
      <c r="B293" s="59">
        <v>24</v>
      </c>
      <c r="C293" s="58" t="s">
        <v>905</v>
      </c>
      <c r="D293" s="58" t="s">
        <v>334</v>
      </c>
      <c r="E293" t="s">
        <v>335</v>
      </c>
    </row>
    <row r="294" spans="1:5" ht="15.75" customHeight="1">
      <c r="A294" s="58" t="s">
        <v>906</v>
      </c>
      <c r="B294" s="59">
        <v>668</v>
      </c>
      <c r="C294" s="58" t="s">
        <v>907</v>
      </c>
      <c r="D294" s="58" t="s">
        <v>343</v>
      </c>
      <c r="E294" t="s">
        <v>335</v>
      </c>
    </row>
    <row r="295" spans="1:5" ht="15.75" customHeight="1">
      <c r="A295" s="58" t="s">
        <v>908</v>
      </c>
      <c r="B295" s="59">
        <v>1253</v>
      </c>
      <c r="C295" s="58" t="s">
        <v>909</v>
      </c>
      <c r="D295" s="58" t="s">
        <v>347</v>
      </c>
      <c r="E295" t="s">
        <v>385</v>
      </c>
    </row>
    <row r="296" spans="1:5" ht="15.75" customHeight="1">
      <c r="A296" s="58" t="s">
        <v>910</v>
      </c>
      <c r="B296" s="59">
        <v>2745</v>
      </c>
      <c r="C296" s="58" t="s">
        <v>911</v>
      </c>
      <c r="D296" s="58" t="s">
        <v>447</v>
      </c>
      <c r="E296" t="s">
        <v>381</v>
      </c>
    </row>
    <row r="297" spans="1:5" ht="15.75" customHeight="1">
      <c r="A297" s="58" t="s">
        <v>912</v>
      </c>
      <c r="B297" s="59">
        <v>1662</v>
      </c>
      <c r="C297" s="58" t="s">
        <v>913</v>
      </c>
      <c r="D297" s="58" t="s">
        <v>338</v>
      </c>
      <c r="E297" t="s">
        <v>335</v>
      </c>
    </row>
    <row r="298" spans="1:5" ht="15.75" customHeight="1">
      <c r="A298" s="58" t="s">
        <v>914</v>
      </c>
      <c r="B298" s="59">
        <v>111</v>
      </c>
      <c r="C298" s="58" t="s">
        <v>915</v>
      </c>
      <c r="D298" s="58" t="s">
        <v>338</v>
      </c>
      <c r="E298" t="s">
        <v>432</v>
      </c>
    </row>
    <row r="299" spans="1:5" ht="15.75" customHeight="1">
      <c r="A299" s="58" t="s">
        <v>916</v>
      </c>
      <c r="B299" s="59">
        <v>1209</v>
      </c>
      <c r="C299" s="58" t="s">
        <v>917</v>
      </c>
      <c r="D299" s="58" t="s">
        <v>431</v>
      </c>
      <c r="E299" t="s">
        <v>335</v>
      </c>
    </row>
    <row r="300" spans="1:5" ht="15.75" customHeight="1">
      <c r="A300" s="58" t="s">
        <v>918</v>
      </c>
      <c r="B300" s="59">
        <v>1925</v>
      </c>
      <c r="C300" s="58" t="s">
        <v>919</v>
      </c>
      <c r="D300" s="58" t="s">
        <v>401</v>
      </c>
      <c r="E300" t="s">
        <v>363</v>
      </c>
    </row>
    <row r="301" spans="1:5" ht="15.75" customHeight="1">
      <c r="A301" s="58" t="s">
        <v>920</v>
      </c>
      <c r="B301" s="59">
        <v>1340</v>
      </c>
      <c r="C301" s="58" t="s">
        <v>921</v>
      </c>
      <c r="D301" s="58" t="s">
        <v>343</v>
      </c>
      <c r="E301" t="s">
        <v>385</v>
      </c>
    </row>
    <row r="302" spans="1:5" ht="15.75" customHeight="1">
      <c r="A302" s="58" t="s">
        <v>922</v>
      </c>
      <c r="B302" s="59">
        <v>433</v>
      </c>
      <c r="C302" s="58" t="s">
        <v>923</v>
      </c>
      <c r="D302" s="58" t="s">
        <v>378</v>
      </c>
      <c r="E302" t="s">
        <v>335</v>
      </c>
    </row>
    <row r="303" spans="1:5" ht="15.75" customHeight="1">
      <c r="A303" s="58" t="s">
        <v>924</v>
      </c>
      <c r="B303" s="59">
        <v>1531</v>
      </c>
      <c r="C303" s="58" t="s">
        <v>925</v>
      </c>
      <c r="D303" s="58" t="s">
        <v>378</v>
      </c>
      <c r="E303" t="s">
        <v>381</v>
      </c>
    </row>
    <row r="304" spans="1:5" ht="15.75" customHeight="1">
      <c r="A304" s="58" t="s">
        <v>926</v>
      </c>
      <c r="B304" s="59">
        <v>2569</v>
      </c>
      <c r="C304" s="58" t="s">
        <v>927</v>
      </c>
      <c r="D304" s="58" t="s">
        <v>354</v>
      </c>
      <c r="E304" t="s">
        <v>385</v>
      </c>
    </row>
    <row r="305" spans="1:5" ht="15.75" customHeight="1">
      <c r="A305" s="58" t="s">
        <v>928</v>
      </c>
      <c r="B305" s="59">
        <v>255</v>
      </c>
      <c r="C305" s="58" t="s">
        <v>929</v>
      </c>
      <c r="D305" s="58" t="s">
        <v>368</v>
      </c>
      <c r="E305" t="s">
        <v>335</v>
      </c>
    </row>
    <row r="306" spans="1:5" ht="15.75" customHeight="1">
      <c r="A306" s="58" t="s">
        <v>930</v>
      </c>
      <c r="B306" s="59">
        <v>1240</v>
      </c>
      <c r="C306" s="58" t="s">
        <v>931</v>
      </c>
      <c r="D306" s="58" t="s">
        <v>431</v>
      </c>
      <c r="E306" t="s">
        <v>363</v>
      </c>
    </row>
    <row r="307" spans="1:5" ht="15.75" customHeight="1">
      <c r="A307" s="58" t="s">
        <v>932</v>
      </c>
      <c r="B307" s="59">
        <v>899</v>
      </c>
      <c r="C307" s="58" t="s">
        <v>933</v>
      </c>
      <c r="D307" s="58" t="s">
        <v>447</v>
      </c>
      <c r="E307" t="s">
        <v>363</v>
      </c>
    </row>
    <row r="308" spans="1:5" ht="15.75" customHeight="1">
      <c r="A308" s="58" t="s">
        <v>934</v>
      </c>
      <c r="B308" s="59">
        <v>2732</v>
      </c>
      <c r="C308" s="58" t="s">
        <v>935</v>
      </c>
      <c r="D308" s="58" t="s">
        <v>447</v>
      </c>
      <c r="E308" t="s">
        <v>335</v>
      </c>
    </row>
    <row r="309" spans="1:5" ht="15.75" customHeight="1">
      <c r="A309" s="58" t="s">
        <v>936</v>
      </c>
      <c r="B309" s="59">
        <v>1806</v>
      </c>
      <c r="C309" s="58" t="s">
        <v>937</v>
      </c>
      <c r="D309" s="58" t="s">
        <v>447</v>
      </c>
      <c r="E309" t="s">
        <v>350</v>
      </c>
    </row>
    <row r="310" spans="1:5" ht="15.75" customHeight="1">
      <c r="A310" s="58" t="s">
        <v>938</v>
      </c>
      <c r="B310" s="59">
        <v>2147</v>
      </c>
      <c r="C310" s="58" t="s">
        <v>939</v>
      </c>
      <c r="D310" s="58" t="s">
        <v>447</v>
      </c>
      <c r="E310" t="s">
        <v>350</v>
      </c>
    </row>
    <row r="311" spans="1:5" ht="15.75" customHeight="1">
      <c r="A311" s="58" t="s">
        <v>940</v>
      </c>
      <c r="B311" s="59">
        <v>143</v>
      </c>
      <c r="C311" s="58" t="s">
        <v>941</v>
      </c>
      <c r="D311" s="58" t="s">
        <v>524</v>
      </c>
      <c r="E311" t="s">
        <v>344</v>
      </c>
    </row>
    <row r="312" spans="1:5" ht="15.75" customHeight="1">
      <c r="A312" s="58" t="s">
        <v>942</v>
      </c>
      <c r="B312" s="59">
        <v>2279</v>
      </c>
      <c r="C312" s="58" t="s">
        <v>943</v>
      </c>
      <c r="D312" s="58" t="s">
        <v>375</v>
      </c>
      <c r="E312" t="s">
        <v>381</v>
      </c>
    </row>
    <row r="313" spans="1:5" ht="15.75" customHeight="1">
      <c r="A313" s="58" t="s">
        <v>944</v>
      </c>
      <c r="B313" s="59">
        <v>1957</v>
      </c>
      <c r="C313" s="58" t="s">
        <v>945</v>
      </c>
      <c r="D313" s="58" t="s">
        <v>368</v>
      </c>
      <c r="E313" t="s">
        <v>363</v>
      </c>
    </row>
    <row r="314" spans="1:5" ht="15.75" customHeight="1">
      <c r="A314" s="58" t="s">
        <v>946</v>
      </c>
      <c r="B314" s="59">
        <v>465</v>
      </c>
      <c r="C314" s="58" t="s">
        <v>947</v>
      </c>
      <c r="D314" s="58" t="s">
        <v>360</v>
      </c>
      <c r="E314" t="s">
        <v>344</v>
      </c>
    </row>
    <row r="315" spans="1:5" ht="15.75" customHeight="1">
      <c r="A315" s="58" t="s">
        <v>948</v>
      </c>
      <c r="B315" s="59">
        <v>787</v>
      </c>
      <c r="C315" s="58" t="s">
        <v>949</v>
      </c>
      <c r="D315" s="58" t="s">
        <v>401</v>
      </c>
      <c r="E315" t="s">
        <v>363</v>
      </c>
    </row>
    <row r="316" spans="1:5" ht="15.75" customHeight="1">
      <c r="A316" s="58" t="s">
        <v>950</v>
      </c>
      <c r="B316" s="59">
        <v>408</v>
      </c>
      <c r="C316" s="58" t="s">
        <v>951</v>
      </c>
      <c r="D316" s="58" t="s">
        <v>431</v>
      </c>
      <c r="E316" t="s">
        <v>335</v>
      </c>
    </row>
    <row r="317" spans="1:5" ht="15.75" customHeight="1">
      <c r="A317" s="58" t="s">
        <v>952</v>
      </c>
      <c r="B317" s="59">
        <v>2413</v>
      </c>
      <c r="C317" s="58" t="s">
        <v>953</v>
      </c>
      <c r="D317" s="58" t="s">
        <v>357</v>
      </c>
      <c r="E317" t="s">
        <v>344</v>
      </c>
    </row>
    <row r="318" spans="1:5" ht="15.75" customHeight="1">
      <c r="A318" s="58" t="s">
        <v>954</v>
      </c>
      <c r="B318" s="59">
        <v>1900</v>
      </c>
      <c r="C318" s="58" t="s">
        <v>955</v>
      </c>
      <c r="D318" s="58" t="s">
        <v>338</v>
      </c>
      <c r="E318" t="s">
        <v>335</v>
      </c>
    </row>
    <row r="319" spans="1:5" ht="15.75" customHeight="1">
      <c r="A319" s="58" t="s">
        <v>956</v>
      </c>
      <c r="B319" s="59">
        <v>2807</v>
      </c>
      <c r="C319" s="58" t="s">
        <v>957</v>
      </c>
      <c r="D319" s="58" t="s">
        <v>343</v>
      </c>
      <c r="E319" t="s">
        <v>363</v>
      </c>
    </row>
    <row r="320" spans="1:5" ht="15.75" customHeight="1">
      <c r="A320" s="58" t="s">
        <v>958</v>
      </c>
      <c r="B320" s="59">
        <v>993</v>
      </c>
      <c r="C320" s="58" t="s">
        <v>959</v>
      </c>
      <c r="D320" s="58" t="s">
        <v>447</v>
      </c>
      <c r="E320" t="s">
        <v>335</v>
      </c>
    </row>
    <row r="321" spans="1:5" ht="15.75" customHeight="1">
      <c r="A321" s="58" t="s">
        <v>958</v>
      </c>
      <c r="B321" s="59">
        <v>1637</v>
      </c>
      <c r="C321" s="58" t="s">
        <v>959</v>
      </c>
      <c r="D321" s="58" t="s">
        <v>343</v>
      </c>
      <c r="E321" t="s">
        <v>335</v>
      </c>
    </row>
    <row r="322" spans="1:5" ht="15.75" customHeight="1">
      <c r="A322" s="58" t="s">
        <v>960</v>
      </c>
      <c r="B322" s="59">
        <v>2324</v>
      </c>
      <c r="C322" s="58" t="s">
        <v>961</v>
      </c>
      <c r="D322" s="58" t="s">
        <v>406</v>
      </c>
      <c r="E322" t="s">
        <v>385</v>
      </c>
    </row>
    <row r="323" spans="1:5" ht="15.75" customHeight="1">
      <c r="A323" s="58" t="s">
        <v>960</v>
      </c>
      <c r="B323" s="59">
        <v>2002</v>
      </c>
      <c r="C323" s="58" t="s">
        <v>961</v>
      </c>
      <c r="D323" s="58" t="s">
        <v>378</v>
      </c>
      <c r="E323" t="s">
        <v>335</v>
      </c>
    </row>
    <row r="324" spans="1:5" ht="15.75" customHeight="1">
      <c r="A324" s="58" t="s">
        <v>962</v>
      </c>
      <c r="B324" s="59">
        <v>277</v>
      </c>
      <c r="C324" s="58" t="s">
        <v>963</v>
      </c>
      <c r="D324" s="58" t="s">
        <v>401</v>
      </c>
      <c r="E324" t="s">
        <v>385</v>
      </c>
    </row>
    <row r="325" spans="1:5" ht="15.75" customHeight="1">
      <c r="A325" s="58" t="s">
        <v>964</v>
      </c>
      <c r="B325" s="59">
        <v>2998</v>
      </c>
      <c r="C325" s="58" t="s">
        <v>965</v>
      </c>
      <c r="D325" s="58" t="s">
        <v>401</v>
      </c>
      <c r="E325" t="s">
        <v>381</v>
      </c>
    </row>
    <row r="326" spans="1:5" ht="15.75" customHeight="1">
      <c r="A326" s="58" t="s">
        <v>966</v>
      </c>
      <c r="B326" s="59">
        <v>18</v>
      </c>
      <c r="C326" s="58" t="s">
        <v>967</v>
      </c>
      <c r="D326" s="58" t="s">
        <v>360</v>
      </c>
      <c r="E326" t="s">
        <v>344</v>
      </c>
    </row>
    <row r="327" spans="1:5" ht="15.75" customHeight="1">
      <c r="A327" s="58" t="s">
        <v>968</v>
      </c>
      <c r="B327" s="59">
        <v>1169</v>
      </c>
      <c r="C327" s="58" t="s">
        <v>969</v>
      </c>
      <c r="D327" s="58" t="s">
        <v>338</v>
      </c>
      <c r="E327" t="s">
        <v>335</v>
      </c>
    </row>
    <row r="328" spans="1:5" ht="15.75" customHeight="1">
      <c r="A328" s="58" t="s">
        <v>970</v>
      </c>
      <c r="B328" s="59">
        <v>340</v>
      </c>
      <c r="C328" s="58" t="s">
        <v>971</v>
      </c>
      <c r="D328" s="58" t="s">
        <v>431</v>
      </c>
      <c r="E328" t="s">
        <v>381</v>
      </c>
    </row>
    <row r="329" spans="1:5" ht="15.75" customHeight="1">
      <c r="A329" s="58" t="s">
        <v>972</v>
      </c>
      <c r="B329" s="59">
        <v>2720</v>
      </c>
      <c r="C329" s="58" t="s">
        <v>973</v>
      </c>
      <c r="D329" s="58" t="s">
        <v>375</v>
      </c>
      <c r="E329" t="s">
        <v>344</v>
      </c>
    </row>
    <row r="330" spans="1:5" ht="15.75" customHeight="1">
      <c r="A330" s="58" t="s">
        <v>974</v>
      </c>
      <c r="B330" s="59">
        <v>1832</v>
      </c>
      <c r="C330" s="58" t="s">
        <v>975</v>
      </c>
      <c r="D330" s="58" t="s">
        <v>384</v>
      </c>
      <c r="E330" t="s">
        <v>335</v>
      </c>
    </row>
    <row r="331" spans="1:5" ht="15.75" customHeight="1">
      <c r="A331" s="58" t="s">
        <v>976</v>
      </c>
      <c r="B331" s="59">
        <v>2154</v>
      </c>
      <c r="C331" s="58" t="s">
        <v>977</v>
      </c>
      <c r="D331" s="58" t="s">
        <v>431</v>
      </c>
      <c r="E331" t="s">
        <v>344</v>
      </c>
    </row>
    <row r="332" spans="1:5" ht="15.75" customHeight="1">
      <c r="A332" s="58" t="s">
        <v>976</v>
      </c>
      <c r="B332" s="59">
        <v>262</v>
      </c>
      <c r="C332" s="58" t="s">
        <v>977</v>
      </c>
      <c r="D332" s="58" t="s">
        <v>437</v>
      </c>
      <c r="E332" t="s">
        <v>363</v>
      </c>
    </row>
    <row r="333" spans="1:5" ht="15.75" customHeight="1">
      <c r="A333" s="58" t="s">
        <v>978</v>
      </c>
      <c r="B333" s="59">
        <v>861</v>
      </c>
      <c r="C333" s="58" t="s">
        <v>979</v>
      </c>
      <c r="D333" s="58" t="s">
        <v>401</v>
      </c>
      <c r="E333" t="s">
        <v>335</v>
      </c>
    </row>
    <row r="334" spans="1:5" ht="15.75" customHeight="1">
      <c r="A334" s="58" t="s">
        <v>980</v>
      </c>
      <c r="B334" s="59">
        <v>2353</v>
      </c>
      <c r="C334" s="58" t="s">
        <v>981</v>
      </c>
      <c r="D334" s="58" t="s">
        <v>384</v>
      </c>
      <c r="E334" t="s">
        <v>381</v>
      </c>
    </row>
    <row r="335" spans="1:5" ht="15.75" customHeight="1">
      <c r="A335" s="58" t="s">
        <v>982</v>
      </c>
      <c r="B335" s="59">
        <v>1124</v>
      </c>
      <c r="C335" s="58" t="s">
        <v>983</v>
      </c>
      <c r="D335" s="58" t="s">
        <v>437</v>
      </c>
      <c r="E335" t="s">
        <v>417</v>
      </c>
    </row>
    <row r="336" spans="1:5" ht="15.75" customHeight="1">
      <c r="A336" s="58" t="s">
        <v>984</v>
      </c>
      <c r="B336" s="59">
        <v>2675</v>
      </c>
      <c r="C336" s="58" t="s">
        <v>985</v>
      </c>
      <c r="D336" s="58" t="s">
        <v>524</v>
      </c>
      <c r="E336" t="s">
        <v>335</v>
      </c>
    </row>
    <row r="337" spans="1:5" ht="15.75" customHeight="1">
      <c r="A337" s="58" t="s">
        <v>986</v>
      </c>
      <c r="B337" s="59">
        <v>869</v>
      </c>
      <c r="C337" s="58" t="s">
        <v>987</v>
      </c>
      <c r="D337" s="58" t="s">
        <v>447</v>
      </c>
      <c r="E337" t="s">
        <v>335</v>
      </c>
    </row>
    <row r="338" spans="1:5" ht="15.75" customHeight="1">
      <c r="A338" s="58" t="s">
        <v>988</v>
      </c>
      <c r="B338" s="59">
        <v>1776</v>
      </c>
      <c r="C338" s="58" t="s">
        <v>989</v>
      </c>
      <c r="D338" s="58" t="s">
        <v>378</v>
      </c>
      <c r="E338" t="s">
        <v>335</v>
      </c>
    </row>
    <row r="339" spans="1:5" ht="15.75" customHeight="1">
      <c r="A339" s="58" t="s">
        <v>990</v>
      </c>
      <c r="B339" s="59">
        <v>2361</v>
      </c>
      <c r="C339" s="58" t="s">
        <v>991</v>
      </c>
      <c r="D339" s="58" t="s">
        <v>334</v>
      </c>
      <c r="E339" t="s">
        <v>432</v>
      </c>
    </row>
    <row r="340" spans="1:5" ht="15.75" customHeight="1">
      <c r="A340" s="58" t="s">
        <v>992</v>
      </c>
      <c r="B340" s="59">
        <v>1454</v>
      </c>
      <c r="C340" s="58" t="s">
        <v>993</v>
      </c>
      <c r="D340" s="58" t="s">
        <v>437</v>
      </c>
      <c r="E340" t="s">
        <v>417</v>
      </c>
    </row>
    <row r="341" spans="1:5" ht="15.75" customHeight="1">
      <c r="A341" s="58" t="s">
        <v>994</v>
      </c>
      <c r="B341" s="59">
        <v>809</v>
      </c>
      <c r="C341" s="58" t="s">
        <v>995</v>
      </c>
      <c r="D341" s="58" t="s">
        <v>360</v>
      </c>
      <c r="E341" t="s">
        <v>344</v>
      </c>
    </row>
    <row r="342" spans="1:5" ht="15.75" customHeight="1">
      <c r="A342" s="58" t="s">
        <v>996</v>
      </c>
      <c r="B342" s="59">
        <v>165</v>
      </c>
      <c r="C342" s="58" t="s">
        <v>997</v>
      </c>
      <c r="D342" s="58" t="s">
        <v>357</v>
      </c>
      <c r="E342" t="s">
        <v>363</v>
      </c>
    </row>
    <row r="343" spans="1:5" ht="15.75" customHeight="1">
      <c r="A343" s="58" t="s">
        <v>998</v>
      </c>
      <c r="B343" s="59">
        <v>1072</v>
      </c>
      <c r="C343" s="58" t="s">
        <v>999</v>
      </c>
      <c r="D343" s="58" t="s">
        <v>343</v>
      </c>
      <c r="E343" t="s">
        <v>363</v>
      </c>
    </row>
    <row r="344" spans="1:5" ht="15.75" customHeight="1">
      <c r="A344" s="58" t="s">
        <v>1000</v>
      </c>
      <c r="B344" s="59">
        <v>1716</v>
      </c>
      <c r="C344" s="58" t="s">
        <v>1001</v>
      </c>
      <c r="D344" s="58" t="s">
        <v>354</v>
      </c>
      <c r="E344" t="s">
        <v>432</v>
      </c>
    </row>
    <row r="345" spans="1:5" ht="15.75" customHeight="1">
      <c r="A345" s="58" t="s">
        <v>1002</v>
      </c>
      <c r="B345" s="59">
        <v>2905</v>
      </c>
      <c r="C345" s="58" t="s">
        <v>1003</v>
      </c>
      <c r="D345" s="58" t="s">
        <v>343</v>
      </c>
      <c r="E345" t="s">
        <v>339</v>
      </c>
    </row>
    <row r="346" spans="1:5" ht="15.75" customHeight="1">
      <c r="A346" s="58" t="s">
        <v>1004</v>
      </c>
      <c r="B346" s="59">
        <v>184</v>
      </c>
      <c r="C346" s="58" t="s">
        <v>1005</v>
      </c>
      <c r="D346" s="58" t="s">
        <v>447</v>
      </c>
      <c r="E346" t="s">
        <v>335</v>
      </c>
    </row>
    <row r="347" spans="1:5" ht="15.75" customHeight="1">
      <c r="A347" s="58" t="s">
        <v>1006</v>
      </c>
      <c r="B347" s="59">
        <v>1998</v>
      </c>
      <c r="C347" s="58" t="s">
        <v>1007</v>
      </c>
      <c r="D347" s="58" t="s">
        <v>334</v>
      </c>
      <c r="E347" t="s">
        <v>363</v>
      </c>
    </row>
    <row r="348" spans="1:5" ht="15.75" customHeight="1">
      <c r="A348" s="58" t="s">
        <v>323</v>
      </c>
      <c r="B348" s="59">
        <v>2320</v>
      </c>
      <c r="C348" s="58" t="s">
        <v>1008</v>
      </c>
      <c r="D348" s="58" t="s">
        <v>384</v>
      </c>
      <c r="E348" t="s">
        <v>381</v>
      </c>
    </row>
    <row r="349" spans="1:5" ht="15.75" customHeight="1">
      <c r="A349" s="58" t="s">
        <v>324</v>
      </c>
      <c r="B349" s="59">
        <v>2506</v>
      </c>
      <c r="C349" s="58" t="s">
        <v>1009</v>
      </c>
      <c r="D349" s="58" t="s">
        <v>447</v>
      </c>
      <c r="E349" t="s">
        <v>344</v>
      </c>
    </row>
    <row r="350" spans="1:5" ht="15.75" customHeight="1">
      <c r="A350" s="58" t="s">
        <v>1010</v>
      </c>
      <c r="B350" s="59">
        <v>370</v>
      </c>
      <c r="C350" s="58" t="s">
        <v>1011</v>
      </c>
      <c r="D350" s="58" t="s">
        <v>357</v>
      </c>
      <c r="E350" t="s">
        <v>350</v>
      </c>
    </row>
    <row r="351" spans="1:5" ht="15.75" customHeight="1">
      <c r="A351" s="58" t="s">
        <v>1012</v>
      </c>
      <c r="B351" s="59">
        <v>1599</v>
      </c>
      <c r="C351" s="58" t="s">
        <v>1013</v>
      </c>
      <c r="D351" s="58" t="s">
        <v>368</v>
      </c>
      <c r="E351" t="s">
        <v>350</v>
      </c>
    </row>
    <row r="352" spans="1:5" ht="15.75" customHeight="1">
      <c r="A352" s="58" t="s">
        <v>1014</v>
      </c>
      <c r="B352" s="59">
        <v>1862</v>
      </c>
      <c r="C352" s="58" t="s">
        <v>1015</v>
      </c>
      <c r="D352" s="58" t="s">
        <v>633</v>
      </c>
      <c r="E352" t="s">
        <v>335</v>
      </c>
    </row>
    <row r="353" spans="1:5" ht="15.75" customHeight="1">
      <c r="A353" s="58" t="s">
        <v>1016</v>
      </c>
      <c r="B353" s="59">
        <v>2769</v>
      </c>
      <c r="C353" s="58" t="s">
        <v>1017</v>
      </c>
      <c r="D353" s="58" t="s">
        <v>406</v>
      </c>
      <c r="E353" t="s">
        <v>344</v>
      </c>
    </row>
    <row r="354" spans="1:5" ht="15.75" customHeight="1">
      <c r="A354" s="58" t="s">
        <v>1018</v>
      </c>
      <c r="B354" s="59">
        <v>1277</v>
      </c>
      <c r="C354" s="58" t="s">
        <v>1019</v>
      </c>
      <c r="D354" s="58" t="s">
        <v>357</v>
      </c>
      <c r="E354" t="s">
        <v>344</v>
      </c>
    </row>
    <row r="355" spans="1:5" ht="15.75" customHeight="1">
      <c r="A355" s="58" t="s">
        <v>1020</v>
      </c>
      <c r="B355" s="59">
        <v>2184</v>
      </c>
      <c r="C355" s="58" t="s">
        <v>1021</v>
      </c>
      <c r="D355" s="58" t="s">
        <v>384</v>
      </c>
      <c r="E355" t="s">
        <v>335</v>
      </c>
    </row>
    <row r="356" spans="1:5" ht="15.75" customHeight="1">
      <c r="A356" s="58" t="s">
        <v>1022</v>
      </c>
      <c r="B356" s="59">
        <v>48</v>
      </c>
      <c r="C356" s="58" t="s">
        <v>1023</v>
      </c>
      <c r="D356" s="58" t="s">
        <v>406</v>
      </c>
      <c r="E356" t="s">
        <v>381</v>
      </c>
    </row>
    <row r="357" spans="1:5" ht="15.75" customHeight="1">
      <c r="A357" s="58" t="s">
        <v>1024</v>
      </c>
      <c r="B357" s="59">
        <v>67</v>
      </c>
      <c r="C357" s="58" t="s">
        <v>1025</v>
      </c>
      <c r="D357" s="58" t="s">
        <v>354</v>
      </c>
      <c r="E357" t="s">
        <v>417</v>
      </c>
    </row>
    <row r="358" spans="1:5" ht="15.75" customHeight="1">
      <c r="A358" s="58" t="s">
        <v>1026</v>
      </c>
      <c r="B358" s="59">
        <v>1881</v>
      </c>
      <c r="C358" s="58" t="s">
        <v>1027</v>
      </c>
      <c r="D358" s="58" t="s">
        <v>375</v>
      </c>
      <c r="E358" t="s">
        <v>363</v>
      </c>
    </row>
    <row r="359" spans="1:5" ht="15.75" customHeight="1">
      <c r="A359" s="58" t="s">
        <v>1028</v>
      </c>
      <c r="B359" s="59">
        <v>3004</v>
      </c>
      <c r="C359" s="58" t="s">
        <v>1029</v>
      </c>
      <c r="D359" s="58" t="s">
        <v>338</v>
      </c>
      <c r="E359" t="s">
        <v>335</v>
      </c>
    </row>
    <row r="360" spans="1:5" ht="15.75" customHeight="1">
      <c r="A360" s="58" t="s">
        <v>1030</v>
      </c>
      <c r="B360" s="59">
        <v>2097</v>
      </c>
      <c r="C360" s="58" t="s">
        <v>1031</v>
      </c>
      <c r="D360" s="58" t="s">
        <v>360</v>
      </c>
      <c r="E360" t="s">
        <v>335</v>
      </c>
    </row>
    <row r="361" spans="1:5" ht="15.75" customHeight="1">
      <c r="A361" s="58" t="s">
        <v>1032</v>
      </c>
      <c r="B361" s="59">
        <v>1190</v>
      </c>
      <c r="C361" s="58" t="s">
        <v>1033</v>
      </c>
      <c r="D361" s="58" t="s">
        <v>360</v>
      </c>
      <c r="E361" t="s">
        <v>335</v>
      </c>
    </row>
    <row r="362" spans="1:5" ht="15.75" customHeight="1">
      <c r="A362" s="58" t="s">
        <v>1034</v>
      </c>
      <c r="B362" s="59">
        <v>736</v>
      </c>
      <c r="C362" s="58" t="s">
        <v>1035</v>
      </c>
      <c r="D362" s="58" t="s">
        <v>338</v>
      </c>
      <c r="E362" t="s">
        <v>432</v>
      </c>
    </row>
    <row r="363" spans="1:5" ht="15.75" customHeight="1">
      <c r="A363" s="58" t="s">
        <v>1036</v>
      </c>
      <c r="B363" s="59">
        <v>1906</v>
      </c>
      <c r="C363" s="58" t="s">
        <v>1037</v>
      </c>
      <c r="D363" s="58" t="s">
        <v>633</v>
      </c>
      <c r="E363" t="s">
        <v>385</v>
      </c>
    </row>
    <row r="364" spans="1:5" ht="15.75" customHeight="1">
      <c r="A364" s="58" t="s">
        <v>1038</v>
      </c>
      <c r="B364" s="59">
        <v>2813</v>
      </c>
      <c r="C364" s="58" t="s">
        <v>1039</v>
      </c>
      <c r="D364" s="58" t="s">
        <v>334</v>
      </c>
      <c r="E364" t="s">
        <v>381</v>
      </c>
    </row>
    <row r="365" spans="1:5" ht="15.75" customHeight="1">
      <c r="A365" s="58" t="s">
        <v>1040</v>
      </c>
      <c r="B365" s="59">
        <v>999</v>
      </c>
      <c r="C365" s="58" t="s">
        <v>1041</v>
      </c>
      <c r="D365" s="58" t="s">
        <v>431</v>
      </c>
      <c r="E365" t="s">
        <v>385</v>
      </c>
    </row>
    <row r="366" spans="1:5" ht="15.75" customHeight="1">
      <c r="A366" s="58" t="s">
        <v>1042</v>
      </c>
      <c r="B366" s="59">
        <v>949</v>
      </c>
      <c r="C366" s="58" t="s">
        <v>1043</v>
      </c>
      <c r="D366" s="58" t="s">
        <v>343</v>
      </c>
      <c r="E366" t="s">
        <v>335</v>
      </c>
    </row>
    <row r="367" spans="1:5" ht="15.75" customHeight="1">
      <c r="A367" s="58" t="s">
        <v>1044</v>
      </c>
      <c r="B367" s="59">
        <v>364</v>
      </c>
      <c r="C367" s="58" t="s">
        <v>1045</v>
      </c>
      <c r="D367" s="58" t="s">
        <v>378</v>
      </c>
      <c r="E367" t="s">
        <v>385</v>
      </c>
    </row>
    <row r="368" spans="1:5" ht="15.75" customHeight="1">
      <c r="A368" s="58" t="s">
        <v>1046</v>
      </c>
      <c r="B368" s="59">
        <v>42</v>
      </c>
      <c r="C368" s="58" t="s">
        <v>1047</v>
      </c>
      <c r="D368" s="58" t="s">
        <v>401</v>
      </c>
      <c r="E368" t="s">
        <v>344</v>
      </c>
    </row>
    <row r="369" spans="1:5" ht="15.75" customHeight="1">
      <c r="A369" s="58" t="s">
        <v>1048</v>
      </c>
      <c r="B369" s="59">
        <v>2500</v>
      </c>
      <c r="C369" s="58" t="s">
        <v>1049</v>
      </c>
      <c r="D369" s="58" t="s">
        <v>633</v>
      </c>
      <c r="E369" t="s">
        <v>432</v>
      </c>
    </row>
    <row r="370" spans="1:5" ht="15.75" customHeight="1">
      <c r="A370" s="58" t="s">
        <v>1050</v>
      </c>
      <c r="B370" s="59">
        <v>2178</v>
      </c>
      <c r="C370" s="58" t="s">
        <v>1051</v>
      </c>
      <c r="D370" s="58" t="s">
        <v>437</v>
      </c>
      <c r="E370" t="s">
        <v>335</v>
      </c>
    </row>
    <row r="371" spans="1:5" ht="15.75" customHeight="1">
      <c r="A371" s="58" t="s">
        <v>1052</v>
      </c>
      <c r="B371" s="59">
        <v>892</v>
      </c>
      <c r="C371" s="58" t="s">
        <v>1053</v>
      </c>
      <c r="D371" s="58" t="s">
        <v>437</v>
      </c>
      <c r="E371" t="s">
        <v>572</v>
      </c>
    </row>
    <row r="372" spans="1:5" ht="15.75" customHeight="1">
      <c r="A372" s="58" t="s">
        <v>1054</v>
      </c>
      <c r="B372" s="59">
        <v>570</v>
      </c>
      <c r="C372" s="58" t="s">
        <v>1055</v>
      </c>
      <c r="D372" s="58" t="s">
        <v>353</v>
      </c>
      <c r="E372" t="s">
        <v>335</v>
      </c>
    </row>
    <row r="373" spans="1:5" ht="15.75" customHeight="1">
      <c r="A373" s="58" t="s">
        <v>1056</v>
      </c>
      <c r="B373" s="59">
        <v>1799</v>
      </c>
      <c r="C373" s="58" t="s">
        <v>1057</v>
      </c>
      <c r="D373" s="58" t="s">
        <v>524</v>
      </c>
      <c r="E373" t="s">
        <v>344</v>
      </c>
    </row>
    <row r="374" spans="1:5" ht="15.75" customHeight="1">
      <c r="A374" s="58" t="s">
        <v>1058</v>
      </c>
      <c r="B374" s="59">
        <v>326</v>
      </c>
      <c r="C374" s="58" t="s">
        <v>1059</v>
      </c>
      <c r="D374" s="58" t="s">
        <v>353</v>
      </c>
      <c r="E374" t="s">
        <v>350</v>
      </c>
    </row>
    <row r="375" spans="1:5" ht="15.75" customHeight="1">
      <c r="A375" s="58" t="s">
        <v>1060</v>
      </c>
      <c r="B375" s="59">
        <v>248</v>
      </c>
      <c r="C375" s="58" t="s">
        <v>1061</v>
      </c>
      <c r="D375" s="58" t="s">
        <v>360</v>
      </c>
      <c r="E375" t="s">
        <v>335</v>
      </c>
    </row>
    <row r="376" spans="1:5" ht="15.75" customHeight="1">
      <c r="A376" s="58" t="s">
        <v>1062</v>
      </c>
      <c r="B376" s="59">
        <v>2706</v>
      </c>
      <c r="C376" s="58" t="s">
        <v>1063</v>
      </c>
      <c r="D376" s="58" t="s">
        <v>360</v>
      </c>
      <c r="E376" t="s">
        <v>335</v>
      </c>
    </row>
    <row r="377" spans="1:5" ht="15.75" customHeight="1">
      <c r="A377" s="58" t="s">
        <v>1064</v>
      </c>
      <c r="B377" s="59">
        <v>1477</v>
      </c>
      <c r="C377" s="58" t="s">
        <v>1065</v>
      </c>
      <c r="D377" s="58" t="s">
        <v>354</v>
      </c>
      <c r="E377" t="s">
        <v>381</v>
      </c>
    </row>
    <row r="378" spans="1:5" ht="15.75" customHeight="1">
      <c r="A378" s="58" t="s">
        <v>1066</v>
      </c>
      <c r="B378" s="59">
        <v>2278</v>
      </c>
      <c r="C378" s="58" t="s">
        <v>1067</v>
      </c>
      <c r="D378" s="58" t="s">
        <v>368</v>
      </c>
      <c r="E378" t="s">
        <v>335</v>
      </c>
    </row>
    <row r="379" spans="1:5" ht="15.75" customHeight="1">
      <c r="A379" s="58" t="s">
        <v>1068</v>
      </c>
      <c r="B379" s="59">
        <v>1956</v>
      </c>
      <c r="C379" s="58" t="s">
        <v>1069</v>
      </c>
      <c r="D379" s="58" t="s">
        <v>347</v>
      </c>
      <c r="E379" t="s">
        <v>363</v>
      </c>
    </row>
    <row r="380" spans="1:5" ht="15.75" customHeight="1">
      <c r="A380" s="58" t="s">
        <v>1070</v>
      </c>
      <c r="B380" s="59">
        <v>1371</v>
      </c>
      <c r="C380" s="58" t="s">
        <v>1071</v>
      </c>
      <c r="D380" s="58" t="s">
        <v>447</v>
      </c>
      <c r="E380" t="s">
        <v>344</v>
      </c>
    </row>
    <row r="381" spans="1:5" ht="15.75" customHeight="1">
      <c r="A381" s="58" t="s">
        <v>1072</v>
      </c>
      <c r="B381" s="59">
        <v>1049</v>
      </c>
      <c r="C381" s="58" t="s">
        <v>1073</v>
      </c>
      <c r="D381" s="58" t="s">
        <v>360</v>
      </c>
      <c r="E381" t="s">
        <v>385</v>
      </c>
    </row>
    <row r="382" spans="1:5" ht="15.75" customHeight="1">
      <c r="A382" s="58" t="s">
        <v>1074</v>
      </c>
      <c r="B382" s="59">
        <v>2600</v>
      </c>
      <c r="C382" s="58" t="s">
        <v>1075</v>
      </c>
      <c r="D382" s="58" t="s">
        <v>343</v>
      </c>
      <c r="E382" t="s">
        <v>432</v>
      </c>
    </row>
    <row r="383" spans="1:5" ht="15.75" customHeight="1">
      <c r="A383" s="58" t="s">
        <v>1076</v>
      </c>
      <c r="B383" s="59">
        <v>142</v>
      </c>
      <c r="C383" s="58" t="s">
        <v>1077</v>
      </c>
      <c r="D383" s="58" t="s">
        <v>353</v>
      </c>
      <c r="E383" t="s">
        <v>363</v>
      </c>
    </row>
    <row r="384" spans="1:5" ht="15.75" customHeight="1">
      <c r="A384" s="58" t="s">
        <v>1078</v>
      </c>
      <c r="B384" s="59">
        <v>2952</v>
      </c>
      <c r="C384" s="58" t="s">
        <v>1079</v>
      </c>
      <c r="D384" s="58" t="s">
        <v>357</v>
      </c>
      <c r="E384" t="s">
        <v>335</v>
      </c>
    </row>
    <row r="385" spans="1:5" ht="15.75" customHeight="1">
      <c r="A385" s="58" t="s">
        <v>1080</v>
      </c>
      <c r="B385" s="59">
        <v>553</v>
      </c>
      <c r="C385" s="58" t="s">
        <v>1081</v>
      </c>
      <c r="D385" s="58" t="s">
        <v>343</v>
      </c>
      <c r="E385" t="s">
        <v>363</v>
      </c>
    </row>
    <row r="386" spans="1:5" ht="15.75" customHeight="1">
      <c r="A386" s="58" t="s">
        <v>1082</v>
      </c>
      <c r="B386" s="59">
        <v>2195</v>
      </c>
      <c r="C386" s="58" t="s">
        <v>1083</v>
      </c>
      <c r="D386" s="58" t="s">
        <v>357</v>
      </c>
      <c r="E386" t="s">
        <v>335</v>
      </c>
    </row>
    <row r="387" spans="1:5" ht="15.75" customHeight="1">
      <c r="A387" s="58" t="s">
        <v>1084</v>
      </c>
      <c r="B387" s="59">
        <v>2780</v>
      </c>
      <c r="C387" s="58" t="s">
        <v>1085</v>
      </c>
      <c r="D387" s="58" t="s">
        <v>524</v>
      </c>
      <c r="E387" t="s">
        <v>344</v>
      </c>
    </row>
    <row r="388" spans="1:5" ht="15.75" customHeight="1">
      <c r="A388" s="58" t="s">
        <v>1086</v>
      </c>
      <c r="B388" s="59">
        <v>2526</v>
      </c>
      <c r="C388" s="58" t="s">
        <v>1087</v>
      </c>
      <c r="D388" s="58" t="s">
        <v>357</v>
      </c>
      <c r="E388" t="s">
        <v>335</v>
      </c>
    </row>
    <row r="389" spans="1:5" ht="15.75" customHeight="1">
      <c r="A389" s="58" t="s">
        <v>1088</v>
      </c>
      <c r="B389" s="59">
        <v>2789</v>
      </c>
      <c r="C389" s="58" t="s">
        <v>1089</v>
      </c>
      <c r="D389" s="58" t="s">
        <v>360</v>
      </c>
      <c r="E389" t="s">
        <v>344</v>
      </c>
    </row>
    <row r="390" spans="1:5" ht="15.75" customHeight="1">
      <c r="A390" s="58" t="s">
        <v>1090</v>
      </c>
      <c r="B390" s="59">
        <v>2204</v>
      </c>
      <c r="C390" s="58" t="s">
        <v>1091</v>
      </c>
      <c r="D390" s="58" t="s">
        <v>357</v>
      </c>
      <c r="E390" t="s">
        <v>350</v>
      </c>
    </row>
    <row r="391" spans="1:5" ht="15.75" customHeight="1">
      <c r="A391" s="58" t="s">
        <v>1092</v>
      </c>
      <c r="B391" s="59">
        <v>1882</v>
      </c>
      <c r="C391" s="58" t="s">
        <v>1093</v>
      </c>
      <c r="D391" s="58" t="s">
        <v>401</v>
      </c>
      <c r="E391" t="s">
        <v>350</v>
      </c>
    </row>
    <row r="392" spans="1:5" ht="15.75" customHeight="1">
      <c r="A392" s="58" t="s">
        <v>1094</v>
      </c>
      <c r="B392" s="59">
        <v>68</v>
      </c>
      <c r="C392" s="58" t="s">
        <v>1095</v>
      </c>
      <c r="D392" s="58" t="s">
        <v>378</v>
      </c>
      <c r="E392" t="s">
        <v>344</v>
      </c>
    </row>
    <row r="393" spans="1:5" ht="15.75" customHeight="1">
      <c r="A393" s="58" t="s">
        <v>1096</v>
      </c>
      <c r="B393" s="59">
        <v>1297</v>
      </c>
      <c r="C393" s="58" t="s">
        <v>1097</v>
      </c>
      <c r="D393" s="58" t="s">
        <v>384</v>
      </c>
      <c r="E393" t="s">
        <v>344</v>
      </c>
    </row>
    <row r="394" spans="1:5" ht="15.75" customHeight="1">
      <c r="A394" s="58" t="s">
        <v>1098</v>
      </c>
      <c r="B394" s="59">
        <v>1332</v>
      </c>
      <c r="C394" s="58" t="s">
        <v>1099</v>
      </c>
      <c r="D394" s="58" t="s">
        <v>431</v>
      </c>
      <c r="E394" t="s">
        <v>350</v>
      </c>
    </row>
    <row r="395" spans="1:5" ht="15.75" customHeight="1">
      <c r="A395" s="58" t="s">
        <v>1100</v>
      </c>
      <c r="B395" s="59">
        <v>1917</v>
      </c>
      <c r="C395" s="58" t="s">
        <v>1101</v>
      </c>
      <c r="D395" s="58" t="s">
        <v>401</v>
      </c>
      <c r="E395" t="s">
        <v>363</v>
      </c>
    </row>
    <row r="396" spans="1:5" ht="15.75" customHeight="1">
      <c r="A396" s="58" t="s">
        <v>1102</v>
      </c>
      <c r="B396" s="59">
        <v>747</v>
      </c>
      <c r="C396" s="58" t="s">
        <v>1103</v>
      </c>
      <c r="D396" s="58" t="s">
        <v>338</v>
      </c>
      <c r="E396" t="s">
        <v>344</v>
      </c>
    </row>
    <row r="397" spans="1:5" ht="15.75" customHeight="1">
      <c r="A397" s="58" t="s">
        <v>1104</v>
      </c>
      <c r="B397" s="59">
        <v>1523</v>
      </c>
      <c r="C397" s="58" t="s">
        <v>1105</v>
      </c>
      <c r="D397" s="58" t="s">
        <v>357</v>
      </c>
      <c r="E397" t="s">
        <v>344</v>
      </c>
    </row>
    <row r="398" spans="1:5" ht="15.75" customHeight="1">
      <c r="A398" s="58" t="s">
        <v>1106</v>
      </c>
      <c r="B398" s="59">
        <v>1654</v>
      </c>
      <c r="C398" s="58" t="s">
        <v>1107</v>
      </c>
      <c r="D398" s="58" t="s">
        <v>334</v>
      </c>
      <c r="E398" t="s">
        <v>344</v>
      </c>
    </row>
    <row r="399" spans="1:5" ht="15.75" customHeight="1">
      <c r="A399" s="58" t="s">
        <v>1108</v>
      </c>
      <c r="B399" s="59">
        <v>1781</v>
      </c>
      <c r="C399" s="58" t="s">
        <v>1109</v>
      </c>
      <c r="D399" s="58" t="s">
        <v>338</v>
      </c>
      <c r="E399" t="s">
        <v>335</v>
      </c>
    </row>
    <row r="400" spans="1:5" ht="15.75" customHeight="1">
      <c r="A400" s="58" t="s">
        <v>1110</v>
      </c>
      <c r="B400" s="59">
        <v>1459</v>
      </c>
      <c r="C400" s="58" t="s">
        <v>1111</v>
      </c>
      <c r="D400" s="58" t="s">
        <v>343</v>
      </c>
      <c r="E400" t="s">
        <v>335</v>
      </c>
    </row>
    <row r="401" spans="1:5" ht="15.75" customHeight="1">
      <c r="A401" s="58" t="s">
        <v>1112</v>
      </c>
      <c r="B401" s="59">
        <v>2688</v>
      </c>
      <c r="C401" s="58" t="s">
        <v>1113</v>
      </c>
      <c r="D401" s="58" t="s">
        <v>360</v>
      </c>
      <c r="E401" t="s">
        <v>335</v>
      </c>
    </row>
    <row r="402" spans="1:5" ht="15.75" customHeight="1">
      <c r="A402" s="58" t="s">
        <v>1114</v>
      </c>
      <c r="B402" s="59">
        <v>1137</v>
      </c>
      <c r="C402" s="58" t="s">
        <v>1115</v>
      </c>
      <c r="D402" s="58" t="s">
        <v>375</v>
      </c>
      <c r="E402" t="s">
        <v>385</v>
      </c>
    </row>
    <row r="403" spans="1:5" ht="15.75" customHeight="1">
      <c r="A403" s="58" t="s">
        <v>1116</v>
      </c>
      <c r="B403" s="59">
        <v>874</v>
      </c>
      <c r="C403" s="58" t="s">
        <v>1117</v>
      </c>
      <c r="D403" s="58" t="s">
        <v>406</v>
      </c>
      <c r="E403" t="s">
        <v>555</v>
      </c>
    </row>
    <row r="404" spans="1:5" ht="15.75" customHeight="1">
      <c r="A404" s="58" t="s">
        <v>1118</v>
      </c>
      <c r="B404" s="59">
        <v>1107</v>
      </c>
      <c r="C404" s="58" t="s">
        <v>1119</v>
      </c>
      <c r="D404" s="58" t="s">
        <v>375</v>
      </c>
      <c r="E404" t="s">
        <v>381</v>
      </c>
    </row>
    <row r="405" spans="1:5" ht="15.75" customHeight="1">
      <c r="A405" s="58" t="s">
        <v>1120</v>
      </c>
      <c r="B405" s="59">
        <v>2658</v>
      </c>
      <c r="C405" s="58" t="s">
        <v>1121</v>
      </c>
      <c r="D405" s="58" t="s">
        <v>406</v>
      </c>
      <c r="E405" t="s">
        <v>385</v>
      </c>
    </row>
    <row r="406" spans="1:5" ht="15.75" customHeight="1">
      <c r="A406" s="58" t="s">
        <v>1122</v>
      </c>
      <c r="B406" s="59">
        <v>2014</v>
      </c>
      <c r="C406" s="58" t="s">
        <v>1123</v>
      </c>
      <c r="D406" s="58" t="s">
        <v>633</v>
      </c>
      <c r="E406" t="s">
        <v>363</v>
      </c>
    </row>
    <row r="407" spans="1:5" ht="15.75" customHeight="1">
      <c r="A407" s="58" t="s">
        <v>1124</v>
      </c>
      <c r="B407" s="59">
        <v>2790</v>
      </c>
      <c r="C407" s="58" t="s">
        <v>1125</v>
      </c>
      <c r="D407" s="58" t="s">
        <v>353</v>
      </c>
      <c r="E407" t="s">
        <v>335</v>
      </c>
    </row>
    <row r="408" spans="1:5" ht="15.75" customHeight="1">
      <c r="A408" s="58" t="s">
        <v>1126</v>
      </c>
      <c r="B408" s="59">
        <v>976</v>
      </c>
      <c r="C408" s="58" t="s">
        <v>1127</v>
      </c>
      <c r="D408" s="58" t="s">
        <v>357</v>
      </c>
      <c r="E408" t="s">
        <v>363</v>
      </c>
    </row>
    <row r="409" spans="1:5" ht="15.75" customHeight="1">
      <c r="A409" s="58" t="s">
        <v>1128</v>
      </c>
      <c r="B409" s="59">
        <v>1883</v>
      </c>
      <c r="C409" s="58" t="s">
        <v>1129</v>
      </c>
      <c r="D409" s="58" t="s">
        <v>357</v>
      </c>
      <c r="E409" t="s">
        <v>335</v>
      </c>
    </row>
    <row r="410" spans="1:5" ht="15.75" customHeight="1">
      <c r="A410" s="58" t="s">
        <v>1130</v>
      </c>
      <c r="B410" s="59">
        <v>713</v>
      </c>
      <c r="C410" s="58" t="s">
        <v>1131</v>
      </c>
      <c r="D410" s="58" t="s">
        <v>334</v>
      </c>
      <c r="E410" t="s">
        <v>572</v>
      </c>
    </row>
    <row r="411" spans="1:5" ht="15.75" customHeight="1">
      <c r="A411" s="58" t="s">
        <v>1132</v>
      </c>
      <c r="B411" s="59">
        <v>2205</v>
      </c>
      <c r="C411" s="58" t="s">
        <v>1133</v>
      </c>
      <c r="D411" s="58" t="s">
        <v>360</v>
      </c>
      <c r="E411" t="s">
        <v>335</v>
      </c>
    </row>
    <row r="412" spans="1:5" ht="15.75" customHeight="1">
      <c r="A412" s="58" t="s">
        <v>1134</v>
      </c>
      <c r="B412" s="59">
        <v>1620</v>
      </c>
      <c r="C412" s="58" t="s">
        <v>1135</v>
      </c>
      <c r="D412" s="58" t="s">
        <v>401</v>
      </c>
      <c r="E412" t="s">
        <v>381</v>
      </c>
    </row>
    <row r="413" spans="1:5" ht="15.75" customHeight="1">
      <c r="A413" s="58" t="s">
        <v>1136</v>
      </c>
      <c r="B413" s="59">
        <v>2528</v>
      </c>
      <c r="C413" s="58" t="s">
        <v>1137</v>
      </c>
      <c r="D413" s="58" t="s">
        <v>401</v>
      </c>
      <c r="E413" t="s">
        <v>350</v>
      </c>
    </row>
    <row r="414" spans="1:5" ht="15.75" customHeight="1">
      <c r="A414" s="58" t="s">
        <v>1138</v>
      </c>
      <c r="B414" s="59">
        <v>714</v>
      </c>
      <c r="C414" s="58" t="s">
        <v>1139</v>
      </c>
      <c r="D414" s="58" t="s">
        <v>343</v>
      </c>
      <c r="E414" t="s">
        <v>335</v>
      </c>
    </row>
    <row r="415" spans="1:5" ht="15.75" customHeight="1">
      <c r="A415" s="58" t="s">
        <v>1140</v>
      </c>
      <c r="B415" s="59">
        <v>2206</v>
      </c>
      <c r="C415" s="58" t="s">
        <v>1141</v>
      </c>
      <c r="D415" s="58" t="s">
        <v>353</v>
      </c>
      <c r="E415" t="s">
        <v>350</v>
      </c>
    </row>
    <row r="416" spans="1:5" ht="15.75" customHeight="1">
      <c r="A416" s="58" t="s">
        <v>1142</v>
      </c>
      <c r="B416" s="59">
        <v>70</v>
      </c>
      <c r="C416" s="58" t="s">
        <v>1143</v>
      </c>
      <c r="D416" s="58" t="s">
        <v>384</v>
      </c>
      <c r="E416" t="s">
        <v>335</v>
      </c>
    </row>
    <row r="417" spans="1:5" ht="15.75" customHeight="1">
      <c r="A417" s="58" t="s">
        <v>1144</v>
      </c>
      <c r="B417" s="59">
        <v>1032</v>
      </c>
      <c r="C417" s="58" t="s">
        <v>1145</v>
      </c>
      <c r="D417" s="58" t="s">
        <v>347</v>
      </c>
      <c r="E417" t="s">
        <v>344</v>
      </c>
    </row>
    <row r="418" spans="1:5" ht="15.75" customHeight="1">
      <c r="A418" s="58" t="s">
        <v>1146</v>
      </c>
      <c r="B418" s="59">
        <v>2261</v>
      </c>
      <c r="C418" s="58" t="s">
        <v>1147</v>
      </c>
      <c r="D418" s="58" t="s">
        <v>401</v>
      </c>
      <c r="E418" t="s">
        <v>381</v>
      </c>
    </row>
    <row r="419" spans="1:5" ht="15.75" customHeight="1">
      <c r="A419" s="58" t="s">
        <v>1148</v>
      </c>
      <c r="B419" s="59">
        <v>1545</v>
      </c>
      <c r="C419" s="58" t="s">
        <v>1149</v>
      </c>
      <c r="D419" s="58" t="s">
        <v>343</v>
      </c>
      <c r="E419" t="s">
        <v>417</v>
      </c>
    </row>
    <row r="420" spans="1:5" ht="15.75" customHeight="1">
      <c r="A420" s="58" t="s">
        <v>1150</v>
      </c>
      <c r="B420" s="59">
        <v>447</v>
      </c>
      <c r="C420" s="58" t="s">
        <v>1151</v>
      </c>
      <c r="D420" s="58" t="s">
        <v>354</v>
      </c>
      <c r="E420" t="s">
        <v>335</v>
      </c>
    </row>
    <row r="421" spans="1:5" ht="15.75" customHeight="1">
      <c r="A421" s="58" t="s">
        <v>1152</v>
      </c>
      <c r="B421" s="59">
        <v>125</v>
      </c>
      <c r="C421" s="58" t="s">
        <v>1153</v>
      </c>
      <c r="D421" s="58" t="s">
        <v>343</v>
      </c>
      <c r="E421" t="s">
        <v>344</v>
      </c>
    </row>
    <row r="422" spans="1:5" ht="15.75" customHeight="1">
      <c r="A422" s="58" t="s">
        <v>1154</v>
      </c>
      <c r="B422" s="59">
        <v>2130</v>
      </c>
      <c r="C422" s="58" t="s">
        <v>1155</v>
      </c>
      <c r="D422" s="58" t="s">
        <v>360</v>
      </c>
      <c r="E422" t="s">
        <v>385</v>
      </c>
    </row>
    <row r="423" spans="1:5" ht="15.75" customHeight="1">
      <c r="A423" s="58" t="s">
        <v>1156</v>
      </c>
      <c r="B423" s="59">
        <v>1939</v>
      </c>
      <c r="C423" s="58" t="s">
        <v>1157</v>
      </c>
      <c r="D423" s="58" t="s">
        <v>347</v>
      </c>
      <c r="E423" t="s">
        <v>363</v>
      </c>
    </row>
    <row r="424" spans="1:5" ht="15.75" customHeight="1">
      <c r="A424" s="58" t="s">
        <v>1158</v>
      </c>
      <c r="B424" s="59">
        <v>1119</v>
      </c>
      <c r="C424" s="58" t="s">
        <v>1159</v>
      </c>
      <c r="D424" s="58" t="s">
        <v>354</v>
      </c>
      <c r="E424" t="s">
        <v>385</v>
      </c>
    </row>
    <row r="425" spans="1:5" ht="15.75" customHeight="1">
      <c r="A425" s="58" t="s">
        <v>1160</v>
      </c>
      <c r="B425" s="59">
        <v>2670</v>
      </c>
      <c r="C425" s="58" t="s">
        <v>1161</v>
      </c>
      <c r="D425" s="58" t="s">
        <v>368</v>
      </c>
      <c r="E425" t="s">
        <v>344</v>
      </c>
    </row>
    <row r="426" spans="1:5" ht="15.75" customHeight="1">
      <c r="A426" s="58" t="s">
        <v>1160</v>
      </c>
      <c r="B426" s="59">
        <v>1441</v>
      </c>
      <c r="C426" s="58" t="s">
        <v>1161</v>
      </c>
      <c r="D426" s="58" t="s">
        <v>378</v>
      </c>
      <c r="E426" t="s">
        <v>335</v>
      </c>
    </row>
    <row r="427" spans="1:5" ht="15.75" customHeight="1">
      <c r="A427" s="58" t="s">
        <v>1162</v>
      </c>
      <c r="B427" s="59">
        <v>212</v>
      </c>
      <c r="C427" s="58" t="s">
        <v>1163</v>
      </c>
      <c r="D427" s="58" t="s">
        <v>360</v>
      </c>
      <c r="E427" t="s">
        <v>363</v>
      </c>
    </row>
    <row r="428" spans="1:5" ht="15.75" customHeight="1">
      <c r="A428" s="58" t="s">
        <v>1164</v>
      </c>
      <c r="B428" s="59">
        <v>1179</v>
      </c>
      <c r="C428" s="58" t="s">
        <v>1165</v>
      </c>
      <c r="D428" s="58" t="s">
        <v>343</v>
      </c>
      <c r="E428" t="s">
        <v>432</v>
      </c>
    </row>
    <row r="429" spans="1:5" ht="15.75" customHeight="1">
      <c r="A429" s="58" t="s">
        <v>1166</v>
      </c>
      <c r="B429" s="59">
        <v>1895</v>
      </c>
      <c r="C429" s="58" t="s">
        <v>1167</v>
      </c>
      <c r="D429" s="58" t="s">
        <v>360</v>
      </c>
      <c r="E429" t="s">
        <v>339</v>
      </c>
    </row>
    <row r="430" spans="1:5" ht="15.75" customHeight="1">
      <c r="A430" s="58" t="s">
        <v>1168</v>
      </c>
      <c r="B430" s="59">
        <v>2217</v>
      </c>
      <c r="C430" s="58" t="s">
        <v>1169</v>
      </c>
      <c r="D430" s="58" t="s">
        <v>353</v>
      </c>
      <c r="E430" t="s">
        <v>335</v>
      </c>
    </row>
    <row r="431" spans="1:5" ht="15.75" customHeight="1">
      <c r="A431" s="58" t="s">
        <v>1170</v>
      </c>
      <c r="B431" s="59">
        <v>2086</v>
      </c>
      <c r="C431" s="58" t="s">
        <v>1171</v>
      </c>
      <c r="D431" s="58" t="s">
        <v>357</v>
      </c>
      <c r="E431" t="s">
        <v>344</v>
      </c>
    </row>
    <row r="432" spans="1:5" ht="15.75" customHeight="1">
      <c r="A432" s="58" t="s">
        <v>1172</v>
      </c>
      <c r="B432" s="59">
        <v>1310</v>
      </c>
      <c r="C432" s="58" t="s">
        <v>1173</v>
      </c>
      <c r="D432" s="58" t="s">
        <v>447</v>
      </c>
      <c r="E432" t="s">
        <v>350</v>
      </c>
    </row>
    <row r="433" spans="1:5" ht="15.75" customHeight="1">
      <c r="A433" s="58" t="s">
        <v>1174</v>
      </c>
      <c r="B433" s="59">
        <v>988</v>
      </c>
      <c r="C433" s="58" t="s">
        <v>1175</v>
      </c>
      <c r="D433" s="58" t="s">
        <v>633</v>
      </c>
      <c r="E433" t="s">
        <v>335</v>
      </c>
    </row>
    <row r="434" spans="1:5" ht="15.75" customHeight="1">
      <c r="A434" s="58" t="s">
        <v>1176</v>
      </c>
      <c r="B434" s="59">
        <v>594</v>
      </c>
      <c r="C434" s="58" t="s">
        <v>1177</v>
      </c>
      <c r="D434" s="58" t="s">
        <v>428</v>
      </c>
      <c r="E434" t="s">
        <v>335</v>
      </c>
    </row>
    <row r="435" spans="1:5" ht="15.75" customHeight="1">
      <c r="A435" s="58" t="s">
        <v>1178</v>
      </c>
      <c r="B435" s="59">
        <v>1596</v>
      </c>
      <c r="C435" s="58" t="s">
        <v>1179</v>
      </c>
      <c r="D435" s="58" t="s">
        <v>347</v>
      </c>
      <c r="E435" t="s">
        <v>438</v>
      </c>
    </row>
    <row r="436" spans="1:5" ht="15.75" customHeight="1">
      <c r="A436" s="58" t="s">
        <v>1180</v>
      </c>
      <c r="B436" s="59">
        <v>2503</v>
      </c>
      <c r="C436" s="58" t="s">
        <v>1181</v>
      </c>
      <c r="D436" s="58" t="s">
        <v>347</v>
      </c>
      <c r="E436" t="s">
        <v>363</v>
      </c>
    </row>
    <row r="437" spans="1:5" ht="15.75" customHeight="1">
      <c r="A437" s="58" t="s">
        <v>1182</v>
      </c>
      <c r="B437" s="59">
        <v>689</v>
      </c>
      <c r="C437" s="58" t="s">
        <v>1183</v>
      </c>
      <c r="D437" s="58" t="s">
        <v>360</v>
      </c>
      <c r="E437" t="s">
        <v>335</v>
      </c>
    </row>
    <row r="438" spans="1:5" ht="15.75" customHeight="1">
      <c r="A438" s="58" t="s">
        <v>1184</v>
      </c>
      <c r="B438" s="59">
        <v>428</v>
      </c>
      <c r="C438" s="58" t="s">
        <v>1185</v>
      </c>
      <c r="D438" s="58" t="s">
        <v>357</v>
      </c>
      <c r="E438" t="s">
        <v>335</v>
      </c>
    </row>
    <row r="439" spans="1:5" ht="15.75" customHeight="1">
      <c r="A439" s="58" t="s">
        <v>1186</v>
      </c>
      <c r="B439" s="59">
        <v>2242</v>
      </c>
      <c r="C439" s="58" t="s">
        <v>1187</v>
      </c>
      <c r="D439" s="58" t="s">
        <v>401</v>
      </c>
      <c r="E439" t="s">
        <v>344</v>
      </c>
    </row>
    <row r="440" spans="1:5" ht="15.75" customHeight="1">
      <c r="A440" s="58" t="s">
        <v>1188</v>
      </c>
      <c r="B440" s="59">
        <v>2433</v>
      </c>
      <c r="C440" s="58" t="s">
        <v>1189</v>
      </c>
      <c r="D440" s="58" t="s">
        <v>334</v>
      </c>
      <c r="E440" t="s">
        <v>344</v>
      </c>
    </row>
    <row r="441" spans="1:5" ht="15.75" customHeight="1">
      <c r="A441" s="58" t="s">
        <v>1190</v>
      </c>
      <c r="B441" s="59">
        <v>3018</v>
      </c>
      <c r="C441" s="58" t="s">
        <v>1191</v>
      </c>
      <c r="D441" s="58" t="s">
        <v>357</v>
      </c>
      <c r="E441" t="s">
        <v>350</v>
      </c>
    </row>
    <row r="442" spans="1:5" ht="15.75" customHeight="1">
      <c r="A442" s="58" t="s">
        <v>1192</v>
      </c>
      <c r="B442" s="59">
        <v>2827</v>
      </c>
      <c r="C442" s="58" t="s">
        <v>1193</v>
      </c>
      <c r="D442" s="58" t="s">
        <v>378</v>
      </c>
      <c r="E442" t="s">
        <v>385</v>
      </c>
    </row>
    <row r="443" spans="1:5" ht="15.75" customHeight="1">
      <c r="A443" s="58" t="s">
        <v>1194</v>
      </c>
      <c r="B443" s="59">
        <v>1526</v>
      </c>
      <c r="C443" s="58" t="s">
        <v>1195</v>
      </c>
      <c r="D443" s="58" t="s">
        <v>378</v>
      </c>
      <c r="E443" t="s">
        <v>335</v>
      </c>
    </row>
    <row r="444" spans="1:5" ht="15.75" customHeight="1">
      <c r="A444" s="58" t="s">
        <v>1196</v>
      </c>
      <c r="B444" s="59">
        <v>1335</v>
      </c>
      <c r="C444" s="58" t="s">
        <v>1197</v>
      </c>
      <c r="D444" s="58" t="s">
        <v>431</v>
      </c>
      <c r="E444" t="s">
        <v>432</v>
      </c>
    </row>
    <row r="445" spans="1:5" ht="15.75" customHeight="1">
      <c r="A445" s="58" t="s">
        <v>1198</v>
      </c>
      <c r="B445" s="59">
        <v>1622</v>
      </c>
      <c r="C445" s="58" t="s">
        <v>1199</v>
      </c>
      <c r="D445" s="58" t="s">
        <v>357</v>
      </c>
      <c r="E445" t="s">
        <v>385</v>
      </c>
    </row>
    <row r="446" spans="1:5" ht="15.75" customHeight="1">
      <c r="A446" s="58" t="s">
        <v>1200</v>
      </c>
      <c r="B446" s="59">
        <v>71</v>
      </c>
      <c r="C446" s="58" t="s">
        <v>1201</v>
      </c>
      <c r="D446" s="58" t="s">
        <v>447</v>
      </c>
      <c r="E446" t="s">
        <v>350</v>
      </c>
    </row>
    <row r="447" spans="1:5" ht="15.75" customHeight="1">
      <c r="A447" s="58" t="s">
        <v>1202</v>
      </c>
      <c r="B447" s="59">
        <v>1300</v>
      </c>
      <c r="C447" s="58" t="s">
        <v>1203</v>
      </c>
      <c r="D447" s="58" t="s">
        <v>401</v>
      </c>
      <c r="E447" t="s">
        <v>335</v>
      </c>
    </row>
    <row r="448" spans="1:5" ht="15.75" customHeight="1">
      <c r="A448" s="58" t="s">
        <v>1204</v>
      </c>
      <c r="B448" s="59">
        <v>715</v>
      </c>
      <c r="C448" s="58" t="s">
        <v>1205</v>
      </c>
      <c r="D448" s="58" t="s">
        <v>368</v>
      </c>
      <c r="E448" t="s">
        <v>335</v>
      </c>
    </row>
    <row r="449" spans="1:5" ht="15.75" customHeight="1">
      <c r="A449" s="58" t="s">
        <v>1206</v>
      </c>
      <c r="B449" s="59">
        <v>2029</v>
      </c>
      <c r="C449" s="58" t="s">
        <v>1207</v>
      </c>
      <c r="D449" s="58" t="s">
        <v>347</v>
      </c>
      <c r="E449" t="s">
        <v>363</v>
      </c>
    </row>
    <row r="450" spans="1:5" ht="15.75" customHeight="1">
      <c r="A450" s="58" t="s">
        <v>1208</v>
      </c>
      <c r="B450" s="59">
        <v>1482</v>
      </c>
      <c r="C450" s="58" t="s">
        <v>1209</v>
      </c>
      <c r="D450" s="58" t="s">
        <v>347</v>
      </c>
      <c r="E450" t="s">
        <v>381</v>
      </c>
    </row>
    <row r="451" spans="1:5" ht="15.75" customHeight="1">
      <c r="A451" s="58" t="s">
        <v>1210</v>
      </c>
      <c r="B451" s="59">
        <v>1804</v>
      </c>
      <c r="C451" s="58" t="s">
        <v>1211</v>
      </c>
      <c r="D451" s="58" t="s">
        <v>378</v>
      </c>
      <c r="E451" t="s">
        <v>350</v>
      </c>
    </row>
    <row r="452" spans="1:5" ht="15.75" customHeight="1">
      <c r="A452" s="58" t="s">
        <v>1212</v>
      </c>
      <c r="B452" s="59">
        <v>2067</v>
      </c>
      <c r="C452" s="58" t="s">
        <v>1213</v>
      </c>
      <c r="D452" s="58" t="s">
        <v>357</v>
      </c>
      <c r="E452" t="s">
        <v>385</v>
      </c>
    </row>
    <row r="453" spans="1:5" ht="15.75" customHeight="1">
      <c r="A453" s="58" t="s">
        <v>1214</v>
      </c>
      <c r="B453" s="59">
        <v>2389</v>
      </c>
      <c r="C453" s="58" t="s">
        <v>1215</v>
      </c>
      <c r="D453" s="58" t="s">
        <v>406</v>
      </c>
      <c r="E453" t="s">
        <v>335</v>
      </c>
    </row>
    <row r="454" spans="1:5" ht="15.75" customHeight="1">
      <c r="A454" s="58" t="s">
        <v>1216</v>
      </c>
      <c r="B454" s="59">
        <v>2145</v>
      </c>
      <c r="C454" s="58" t="s">
        <v>1217</v>
      </c>
      <c r="D454" s="58" t="s">
        <v>354</v>
      </c>
      <c r="E454" t="s">
        <v>344</v>
      </c>
    </row>
    <row r="455" spans="1:5" ht="15.75" customHeight="1">
      <c r="A455" s="58" t="s">
        <v>1218</v>
      </c>
      <c r="B455" s="59">
        <v>653</v>
      </c>
      <c r="C455" s="58" t="s">
        <v>1219</v>
      </c>
      <c r="D455" s="58" t="s">
        <v>368</v>
      </c>
      <c r="E455" t="s">
        <v>363</v>
      </c>
    </row>
    <row r="456" spans="1:5" ht="15.75" customHeight="1">
      <c r="A456" s="58" t="s">
        <v>1220</v>
      </c>
      <c r="B456" s="59">
        <v>9</v>
      </c>
      <c r="C456" s="58" t="s">
        <v>1221</v>
      </c>
      <c r="D456" s="58" t="s">
        <v>375</v>
      </c>
      <c r="E456" t="s">
        <v>385</v>
      </c>
    </row>
    <row r="457" spans="1:5" ht="15.75" customHeight="1">
      <c r="A457" s="58" t="s">
        <v>1222</v>
      </c>
      <c r="B457" s="59">
        <v>2711</v>
      </c>
      <c r="C457" s="58" t="s">
        <v>1223</v>
      </c>
      <c r="D457" s="58" t="s">
        <v>388</v>
      </c>
      <c r="E457" t="s">
        <v>335</v>
      </c>
    </row>
    <row r="458" spans="1:5" ht="15.75" customHeight="1">
      <c r="A458" s="58" t="s">
        <v>1224</v>
      </c>
      <c r="B458" s="59">
        <v>897</v>
      </c>
      <c r="C458" s="58" t="s">
        <v>1225</v>
      </c>
      <c r="D458" s="58" t="s">
        <v>338</v>
      </c>
      <c r="E458" t="s">
        <v>381</v>
      </c>
    </row>
    <row r="459" spans="1:5" ht="15.75" customHeight="1">
      <c r="A459" s="58" t="s">
        <v>1224</v>
      </c>
      <c r="B459" s="59">
        <v>2730</v>
      </c>
      <c r="C459" s="58" t="s">
        <v>1225</v>
      </c>
      <c r="D459" s="58" t="s">
        <v>437</v>
      </c>
      <c r="E459" t="s">
        <v>381</v>
      </c>
    </row>
    <row r="460" spans="1:5" ht="15.75" customHeight="1">
      <c r="A460" s="58" t="s">
        <v>1226</v>
      </c>
      <c r="B460" s="59">
        <v>575</v>
      </c>
      <c r="C460" s="58" t="s">
        <v>1227</v>
      </c>
      <c r="D460" s="58" t="s">
        <v>347</v>
      </c>
      <c r="E460" t="s">
        <v>335</v>
      </c>
    </row>
    <row r="461" spans="1:5" ht="15.75" customHeight="1">
      <c r="A461" s="58" t="s">
        <v>1228</v>
      </c>
      <c r="B461" s="59">
        <v>253</v>
      </c>
      <c r="C461" s="58" t="s">
        <v>1229</v>
      </c>
      <c r="D461" s="58" t="s">
        <v>353</v>
      </c>
      <c r="E461" t="s">
        <v>344</v>
      </c>
    </row>
    <row r="462" spans="1:5" ht="15.75" customHeight="1">
      <c r="A462" s="58" t="s">
        <v>1230</v>
      </c>
      <c r="B462" s="59">
        <v>159</v>
      </c>
      <c r="C462" s="58" t="s">
        <v>1231</v>
      </c>
      <c r="D462" s="58" t="s">
        <v>338</v>
      </c>
      <c r="E462" t="s">
        <v>335</v>
      </c>
    </row>
    <row r="463" spans="1:5" ht="15.75" customHeight="1">
      <c r="A463" s="58" t="s">
        <v>1232</v>
      </c>
      <c r="B463" s="59">
        <v>2295</v>
      </c>
      <c r="C463" s="58" t="s">
        <v>1233</v>
      </c>
      <c r="D463" s="58" t="s">
        <v>447</v>
      </c>
      <c r="E463" t="s">
        <v>335</v>
      </c>
    </row>
    <row r="464" spans="1:5" ht="15.75" customHeight="1">
      <c r="A464" s="58" t="s">
        <v>1234</v>
      </c>
      <c r="B464" s="59">
        <v>2617</v>
      </c>
      <c r="C464" s="58" t="s">
        <v>1235</v>
      </c>
      <c r="D464" s="58" t="s">
        <v>357</v>
      </c>
      <c r="E464" t="s">
        <v>381</v>
      </c>
    </row>
    <row r="465" spans="1:5" ht="15.75" customHeight="1">
      <c r="A465" s="58" t="s">
        <v>1236</v>
      </c>
      <c r="B465" s="59">
        <v>108</v>
      </c>
      <c r="C465" s="58" t="s">
        <v>1237</v>
      </c>
      <c r="D465" s="58" t="s">
        <v>375</v>
      </c>
      <c r="E465" t="s">
        <v>385</v>
      </c>
    </row>
    <row r="466" spans="1:5" ht="15.75" customHeight="1">
      <c r="A466" s="58" t="s">
        <v>1238</v>
      </c>
      <c r="B466" s="59">
        <v>621</v>
      </c>
      <c r="C466" s="58" t="s">
        <v>1239</v>
      </c>
      <c r="D466" s="58" t="s">
        <v>334</v>
      </c>
      <c r="E466" t="s">
        <v>363</v>
      </c>
    </row>
    <row r="467" spans="1:5" ht="15.75" customHeight="1">
      <c r="A467" s="58" t="s">
        <v>1240</v>
      </c>
      <c r="B467" s="59">
        <v>1922</v>
      </c>
      <c r="C467" s="58" t="s">
        <v>1241</v>
      </c>
      <c r="D467" s="58" t="s">
        <v>384</v>
      </c>
      <c r="E467" t="s">
        <v>432</v>
      </c>
    </row>
    <row r="468" spans="1:5" ht="15.75" customHeight="1">
      <c r="A468" s="58" t="s">
        <v>1242</v>
      </c>
      <c r="B468" s="59">
        <v>1659</v>
      </c>
      <c r="C468" s="58" t="s">
        <v>1243</v>
      </c>
      <c r="D468" s="58" t="s">
        <v>357</v>
      </c>
      <c r="E468" t="s">
        <v>335</v>
      </c>
    </row>
    <row r="469" spans="1:5" ht="15.75" customHeight="1">
      <c r="A469" s="58" t="s">
        <v>1244</v>
      </c>
      <c r="B469" s="59">
        <v>2435</v>
      </c>
      <c r="C469" s="58" t="s">
        <v>1245</v>
      </c>
      <c r="D469" s="58" t="s">
        <v>368</v>
      </c>
      <c r="E469" t="s">
        <v>385</v>
      </c>
    </row>
    <row r="470" spans="1:5" ht="15.75" customHeight="1">
      <c r="A470" s="58" t="s">
        <v>1246</v>
      </c>
      <c r="B470" s="59">
        <v>2829</v>
      </c>
      <c r="C470" s="58" t="s">
        <v>1247</v>
      </c>
      <c r="D470" s="58" t="s">
        <v>360</v>
      </c>
      <c r="E470" t="s">
        <v>363</v>
      </c>
    </row>
    <row r="471" spans="1:5" ht="15.75" customHeight="1">
      <c r="A471" s="58" t="s">
        <v>1248</v>
      </c>
      <c r="B471" s="59">
        <v>2307</v>
      </c>
      <c r="C471" s="58" t="s">
        <v>1249</v>
      </c>
      <c r="D471" s="58" t="s">
        <v>343</v>
      </c>
      <c r="E471" t="s">
        <v>335</v>
      </c>
    </row>
    <row r="472" spans="1:5" ht="15.75" customHeight="1">
      <c r="A472" s="58" t="s">
        <v>1250</v>
      </c>
      <c r="B472" s="59">
        <v>815</v>
      </c>
      <c r="C472" s="58" t="s">
        <v>1251</v>
      </c>
      <c r="D472" s="58" t="s">
        <v>437</v>
      </c>
      <c r="E472" t="s">
        <v>350</v>
      </c>
    </row>
    <row r="473" spans="1:5" ht="15.75" customHeight="1">
      <c r="A473" s="58" t="s">
        <v>1252</v>
      </c>
      <c r="B473" s="59">
        <v>1985</v>
      </c>
      <c r="C473" s="58" t="s">
        <v>1253</v>
      </c>
      <c r="D473" s="58" t="s">
        <v>357</v>
      </c>
      <c r="E473" t="s">
        <v>335</v>
      </c>
    </row>
    <row r="474" spans="1:5" ht="15.75" customHeight="1">
      <c r="A474" s="58" t="s">
        <v>1254</v>
      </c>
      <c r="B474" s="59">
        <v>493</v>
      </c>
      <c r="C474" s="58" t="s">
        <v>1255</v>
      </c>
      <c r="D474" s="58" t="s">
        <v>375</v>
      </c>
      <c r="E474" t="s">
        <v>350</v>
      </c>
    </row>
    <row r="475" spans="1:5" ht="15.75" customHeight="1">
      <c r="A475" s="58" t="s">
        <v>1256</v>
      </c>
      <c r="B475" s="59">
        <v>463</v>
      </c>
      <c r="C475" s="58" t="s">
        <v>1257</v>
      </c>
      <c r="D475" s="58" t="s">
        <v>375</v>
      </c>
      <c r="E475" t="s">
        <v>335</v>
      </c>
    </row>
    <row r="476" spans="1:5" ht="15.75" customHeight="1">
      <c r="A476" s="58" t="s">
        <v>1258</v>
      </c>
      <c r="B476" s="59">
        <v>2599</v>
      </c>
      <c r="C476" s="58" t="s">
        <v>1259</v>
      </c>
      <c r="D476" s="58" t="s">
        <v>388</v>
      </c>
      <c r="E476" t="s">
        <v>363</v>
      </c>
    </row>
    <row r="477" spans="1:5" ht="15.75" customHeight="1">
      <c r="A477" s="58" t="s">
        <v>1260</v>
      </c>
      <c r="B477" s="59">
        <v>1048</v>
      </c>
      <c r="C477" s="58" t="s">
        <v>1261</v>
      </c>
      <c r="D477" s="58" t="s">
        <v>357</v>
      </c>
      <c r="E477" t="s">
        <v>438</v>
      </c>
    </row>
    <row r="478" spans="1:5" ht="15.75" customHeight="1">
      <c r="A478" s="58" t="s">
        <v>1260</v>
      </c>
      <c r="B478" s="59">
        <v>2862</v>
      </c>
      <c r="C478" s="58" t="s">
        <v>1261</v>
      </c>
      <c r="D478" s="58" t="s">
        <v>354</v>
      </c>
      <c r="E478" t="s">
        <v>363</v>
      </c>
    </row>
    <row r="479" spans="1:5" ht="15.75" customHeight="1">
      <c r="A479" s="58" t="s">
        <v>1262</v>
      </c>
      <c r="B479" s="59">
        <v>1373</v>
      </c>
      <c r="C479" s="58" t="s">
        <v>1263</v>
      </c>
      <c r="D479" s="58" t="s">
        <v>347</v>
      </c>
      <c r="E479" t="s">
        <v>344</v>
      </c>
    </row>
    <row r="480" spans="1:5" ht="15.75" customHeight="1">
      <c r="A480" s="58" t="s">
        <v>1264</v>
      </c>
      <c r="B480" s="59">
        <v>2280</v>
      </c>
      <c r="C480" s="58" t="s">
        <v>1265</v>
      </c>
      <c r="D480" s="58" t="s">
        <v>401</v>
      </c>
      <c r="E480" t="s">
        <v>335</v>
      </c>
    </row>
    <row r="481" spans="1:5" ht="15.75" customHeight="1">
      <c r="A481" s="58" t="s">
        <v>1266</v>
      </c>
      <c r="B481" s="59">
        <v>1051</v>
      </c>
      <c r="C481" s="58" t="s">
        <v>1267</v>
      </c>
      <c r="D481" s="58" t="s">
        <v>437</v>
      </c>
      <c r="E481" t="s">
        <v>363</v>
      </c>
    </row>
    <row r="482" spans="1:5" ht="15.75" customHeight="1">
      <c r="A482" s="58" t="s">
        <v>1268</v>
      </c>
      <c r="B482" s="59">
        <v>1222</v>
      </c>
      <c r="C482" s="58" t="s">
        <v>1269</v>
      </c>
      <c r="D482" s="58" t="s">
        <v>357</v>
      </c>
      <c r="E482" t="s">
        <v>432</v>
      </c>
    </row>
    <row r="483" spans="1:5" ht="15.75" customHeight="1">
      <c r="A483" s="58" t="s">
        <v>1270</v>
      </c>
      <c r="B483" s="59">
        <v>1675</v>
      </c>
      <c r="C483" s="58" t="s">
        <v>1271</v>
      </c>
      <c r="D483" s="58" t="s">
        <v>431</v>
      </c>
      <c r="E483" t="s">
        <v>344</v>
      </c>
    </row>
    <row r="484" spans="1:5" ht="15.75" customHeight="1">
      <c r="A484" s="58" t="s">
        <v>1272</v>
      </c>
      <c r="B484" s="59">
        <v>1353</v>
      </c>
      <c r="C484" s="58" t="s">
        <v>1273</v>
      </c>
      <c r="D484" s="58" t="s">
        <v>388</v>
      </c>
      <c r="E484" t="s">
        <v>555</v>
      </c>
    </row>
    <row r="485" spans="1:5" ht="15.75" customHeight="1">
      <c r="A485" s="58" t="s">
        <v>1274</v>
      </c>
      <c r="B485" s="59">
        <v>2129</v>
      </c>
      <c r="C485" s="58" t="s">
        <v>1275</v>
      </c>
      <c r="D485" s="58" t="s">
        <v>357</v>
      </c>
      <c r="E485" t="s">
        <v>381</v>
      </c>
    </row>
    <row r="486" spans="1:5" ht="15.75" customHeight="1">
      <c r="A486" s="58" t="s">
        <v>1276</v>
      </c>
      <c r="B486" s="59">
        <v>124</v>
      </c>
      <c r="C486" s="58" t="s">
        <v>1277</v>
      </c>
      <c r="D486" s="58" t="s">
        <v>524</v>
      </c>
      <c r="E486" t="s">
        <v>363</v>
      </c>
    </row>
    <row r="487" spans="1:5" ht="15.75" customHeight="1">
      <c r="A487" s="58" t="s">
        <v>1278</v>
      </c>
      <c r="B487" s="59">
        <v>1111</v>
      </c>
      <c r="C487" s="58" t="s">
        <v>1279</v>
      </c>
      <c r="D487" s="58" t="s">
        <v>357</v>
      </c>
      <c r="E487" t="s">
        <v>344</v>
      </c>
    </row>
    <row r="488" spans="1:5" ht="15.75" customHeight="1">
      <c r="A488" s="58" t="s">
        <v>1280</v>
      </c>
      <c r="B488" s="59">
        <v>2340</v>
      </c>
      <c r="C488" s="58" t="s">
        <v>1281</v>
      </c>
      <c r="D488" s="58" t="s">
        <v>360</v>
      </c>
      <c r="E488" t="s">
        <v>335</v>
      </c>
    </row>
    <row r="489" spans="1:5" ht="15.75" customHeight="1">
      <c r="A489" s="58" t="s">
        <v>1282</v>
      </c>
      <c r="B489" s="59">
        <v>1755</v>
      </c>
      <c r="C489" s="58" t="s">
        <v>1283</v>
      </c>
      <c r="D489" s="58" t="s">
        <v>375</v>
      </c>
      <c r="E489" t="s">
        <v>363</v>
      </c>
    </row>
    <row r="490" spans="1:5" ht="15.75" customHeight="1">
      <c r="A490" s="58" t="s">
        <v>1284</v>
      </c>
      <c r="B490" s="59">
        <v>1986</v>
      </c>
      <c r="C490" s="58" t="s">
        <v>1285</v>
      </c>
      <c r="D490" s="58" t="s">
        <v>388</v>
      </c>
      <c r="E490" t="s">
        <v>335</v>
      </c>
    </row>
    <row r="491" spans="1:5" ht="15.75" customHeight="1">
      <c r="A491" s="58" t="s">
        <v>1286</v>
      </c>
      <c r="B491" s="59">
        <v>1401</v>
      </c>
      <c r="C491" s="58" t="s">
        <v>1287</v>
      </c>
      <c r="D491" s="58" t="s">
        <v>524</v>
      </c>
      <c r="E491" t="s">
        <v>344</v>
      </c>
    </row>
    <row r="492" spans="1:5" ht="15.75" customHeight="1">
      <c r="A492" s="58" t="s">
        <v>1288</v>
      </c>
      <c r="B492" s="59">
        <v>2893</v>
      </c>
      <c r="C492" s="58" t="s">
        <v>1289</v>
      </c>
      <c r="D492" s="58" t="s">
        <v>338</v>
      </c>
      <c r="E492" t="s">
        <v>385</v>
      </c>
    </row>
    <row r="493" spans="1:5" ht="15.75" customHeight="1">
      <c r="A493" s="58" t="s">
        <v>1290</v>
      </c>
      <c r="B493" s="59">
        <v>2555</v>
      </c>
      <c r="C493" s="58" t="s">
        <v>1291</v>
      </c>
      <c r="D493" s="58" t="s">
        <v>353</v>
      </c>
      <c r="E493" t="s">
        <v>381</v>
      </c>
    </row>
    <row r="494" spans="1:5" ht="15.75" customHeight="1">
      <c r="A494" s="58" t="s">
        <v>1292</v>
      </c>
      <c r="B494" s="59">
        <v>1079</v>
      </c>
      <c r="C494" s="58" t="s">
        <v>1293</v>
      </c>
      <c r="D494" s="58" t="s">
        <v>378</v>
      </c>
      <c r="E494" t="s">
        <v>363</v>
      </c>
    </row>
    <row r="495" spans="1:5" ht="15.75" customHeight="1">
      <c r="A495" s="58" t="s">
        <v>1294</v>
      </c>
      <c r="B495" s="59">
        <v>2630</v>
      </c>
      <c r="C495" s="58" t="s">
        <v>1295</v>
      </c>
      <c r="D495" s="58" t="s">
        <v>353</v>
      </c>
      <c r="E495" t="s">
        <v>335</v>
      </c>
    </row>
    <row r="496" spans="1:5" ht="15.75" customHeight="1">
      <c r="A496" s="58" t="s">
        <v>1296</v>
      </c>
      <c r="B496" s="59">
        <v>741</v>
      </c>
      <c r="C496" s="58" t="s">
        <v>1297</v>
      </c>
      <c r="D496" s="58" t="s">
        <v>378</v>
      </c>
      <c r="E496" t="s">
        <v>432</v>
      </c>
    </row>
    <row r="497" spans="1:5" ht="15.75" customHeight="1">
      <c r="A497" s="58" t="s">
        <v>1298</v>
      </c>
      <c r="B497" s="59">
        <v>2854</v>
      </c>
      <c r="C497" s="58" t="s">
        <v>1299</v>
      </c>
      <c r="D497" s="58" t="s">
        <v>401</v>
      </c>
      <c r="E497" t="s">
        <v>385</v>
      </c>
    </row>
    <row r="498" spans="1:5" ht="15.75" customHeight="1">
      <c r="A498" s="58" t="s">
        <v>1300</v>
      </c>
      <c r="B498" s="59">
        <v>2897</v>
      </c>
      <c r="C498" s="58" t="s">
        <v>1301</v>
      </c>
      <c r="D498" s="58" t="s">
        <v>334</v>
      </c>
      <c r="E498" t="s">
        <v>432</v>
      </c>
    </row>
    <row r="499" spans="1:5" ht="15.75" customHeight="1">
      <c r="A499" s="58" t="s">
        <v>1302</v>
      </c>
      <c r="B499" s="59">
        <v>1727</v>
      </c>
      <c r="C499" s="58" t="s">
        <v>1303</v>
      </c>
      <c r="D499" s="58" t="s">
        <v>431</v>
      </c>
      <c r="E499" t="s">
        <v>335</v>
      </c>
    </row>
    <row r="500" spans="1:5" ht="15.75" customHeight="1">
      <c r="A500" s="58" t="s">
        <v>1304</v>
      </c>
      <c r="B500" s="59">
        <v>777</v>
      </c>
      <c r="C500" s="58" t="s">
        <v>1305</v>
      </c>
      <c r="D500" s="58" t="s">
        <v>338</v>
      </c>
      <c r="E500" t="s">
        <v>335</v>
      </c>
    </row>
    <row r="501" spans="1:5" ht="15.75" customHeight="1">
      <c r="A501" s="58" t="s">
        <v>1306</v>
      </c>
      <c r="B501" s="59">
        <v>498</v>
      </c>
      <c r="C501" s="58" t="s">
        <v>1307</v>
      </c>
      <c r="D501" s="58" t="s">
        <v>353</v>
      </c>
      <c r="E501" t="s">
        <v>335</v>
      </c>
    </row>
    <row r="502" spans="1:5" ht="15.75" customHeight="1">
      <c r="A502" s="58" t="s">
        <v>1308</v>
      </c>
      <c r="B502" s="59">
        <v>1990</v>
      </c>
      <c r="C502" s="58" t="s">
        <v>1309</v>
      </c>
      <c r="D502" s="58" t="s">
        <v>524</v>
      </c>
      <c r="E502" t="s">
        <v>381</v>
      </c>
    </row>
    <row r="503" spans="1:5" ht="15.75" customHeight="1">
      <c r="A503" s="58" t="s">
        <v>1310</v>
      </c>
      <c r="B503" s="59">
        <v>2796</v>
      </c>
      <c r="C503" s="58" t="s">
        <v>1311</v>
      </c>
      <c r="D503" s="58" t="s">
        <v>353</v>
      </c>
      <c r="E503" t="s">
        <v>335</v>
      </c>
    </row>
    <row r="504" spans="1:5" ht="15.75" customHeight="1">
      <c r="A504" s="58" t="s">
        <v>1312</v>
      </c>
      <c r="B504" s="59">
        <v>2533</v>
      </c>
      <c r="C504" s="58" t="s">
        <v>1313</v>
      </c>
      <c r="D504" s="58" t="s">
        <v>524</v>
      </c>
      <c r="E504" t="s">
        <v>344</v>
      </c>
    </row>
    <row r="505" spans="1:5" ht="15.75" customHeight="1">
      <c r="A505" s="58" t="s">
        <v>1314</v>
      </c>
      <c r="B505" s="59">
        <v>1304</v>
      </c>
      <c r="C505" s="58" t="s">
        <v>1315</v>
      </c>
      <c r="D505" s="58" t="s">
        <v>447</v>
      </c>
      <c r="E505" t="s">
        <v>350</v>
      </c>
    </row>
    <row r="506" spans="1:5" ht="15.75" customHeight="1">
      <c r="A506" s="58" t="s">
        <v>1316</v>
      </c>
      <c r="B506" s="59">
        <v>588</v>
      </c>
      <c r="C506" s="58" t="s">
        <v>1317</v>
      </c>
      <c r="D506" s="58" t="s">
        <v>524</v>
      </c>
      <c r="E506" t="s">
        <v>344</v>
      </c>
    </row>
    <row r="507" spans="1:5" ht="15.75" customHeight="1">
      <c r="A507" s="58" t="s">
        <v>1318</v>
      </c>
      <c r="B507" s="59">
        <v>1626</v>
      </c>
      <c r="C507" s="58" t="s">
        <v>1319</v>
      </c>
      <c r="D507" s="58" t="s">
        <v>338</v>
      </c>
      <c r="E507" t="s">
        <v>381</v>
      </c>
    </row>
    <row r="508" spans="1:5" ht="15.75" customHeight="1">
      <c r="A508" s="58" t="s">
        <v>1320</v>
      </c>
      <c r="B508" s="59">
        <v>2211</v>
      </c>
      <c r="C508" s="58" t="s">
        <v>1321</v>
      </c>
      <c r="D508" s="58" t="s">
        <v>354</v>
      </c>
      <c r="E508" t="s">
        <v>344</v>
      </c>
    </row>
    <row r="509" spans="1:5" ht="15.75" customHeight="1">
      <c r="A509" s="58" t="s">
        <v>1322</v>
      </c>
      <c r="B509" s="59">
        <v>2987</v>
      </c>
      <c r="C509" s="58" t="s">
        <v>1323</v>
      </c>
      <c r="D509" s="58" t="s">
        <v>347</v>
      </c>
      <c r="E509" t="s">
        <v>438</v>
      </c>
    </row>
    <row r="510" spans="1:5" ht="15.75" customHeight="1">
      <c r="A510" s="58" t="s">
        <v>1324</v>
      </c>
      <c r="B510" s="59">
        <v>719</v>
      </c>
      <c r="C510" s="58" t="s">
        <v>1325</v>
      </c>
      <c r="D510" s="58" t="s">
        <v>378</v>
      </c>
      <c r="E510" t="s">
        <v>335</v>
      </c>
    </row>
    <row r="511" spans="1:5" ht="15.75" customHeight="1">
      <c r="A511" s="58" t="s">
        <v>1326</v>
      </c>
      <c r="B511" s="59">
        <v>2048</v>
      </c>
      <c r="C511" s="58" t="s">
        <v>1327</v>
      </c>
      <c r="D511" s="58" t="s">
        <v>384</v>
      </c>
      <c r="E511" t="s">
        <v>350</v>
      </c>
    </row>
    <row r="512" spans="1:5" ht="15.75" customHeight="1">
      <c r="A512" s="58" t="s">
        <v>1328</v>
      </c>
      <c r="B512" s="59">
        <v>760</v>
      </c>
      <c r="C512" s="58" t="s">
        <v>1329</v>
      </c>
      <c r="D512" s="58" t="s">
        <v>347</v>
      </c>
      <c r="E512" t="s">
        <v>385</v>
      </c>
    </row>
    <row r="513" spans="1:5" ht="15.75" customHeight="1">
      <c r="A513" s="58" t="s">
        <v>1330</v>
      </c>
      <c r="B513" s="59">
        <v>1930</v>
      </c>
      <c r="C513" s="58" t="s">
        <v>1331</v>
      </c>
      <c r="D513" s="58" t="s">
        <v>343</v>
      </c>
      <c r="E513" t="s">
        <v>385</v>
      </c>
    </row>
    <row r="514" spans="1:5" ht="15.75" customHeight="1">
      <c r="A514" s="58" t="s">
        <v>1332</v>
      </c>
      <c r="B514" s="59">
        <v>116</v>
      </c>
      <c r="C514" s="58" t="s">
        <v>1333</v>
      </c>
      <c r="D514" s="58" t="s">
        <v>338</v>
      </c>
      <c r="E514" t="s">
        <v>555</v>
      </c>
    </row>
    <row r="515" spans="1:5" ht="15.75" customHeight="1">
      <c r="A515" s="58" t="s">
        <v>1334</v>
      </c>
      <c r="B515" s="59">
        <v>2443</v>
      </c>
      <c r="C515" s="58" t="s">
        <v>1335</v>
      </c>
      <c r="D515" s="58" t="s">
        <v>447</v>
      </c>
      <c r="E515" t="s">
        <v>344</v>
      </c>
    </row>
    <row r="516" spans="1:5" ht="15.75" customHeight="1">
      <c r="A516" s="58" t="s">
        <v>1336</v>
      </c>
      <c r="B516" s="59">
        <v>2121</v>
      </c>
      <c r="C516" s="58" t="s">
        <v>1337</v>
      </c>
      <c r="D516" s="58" t="s">
        <v>360</v>
      </c>
      <c r="E516" t="s">
        <v>381</v>
      </c>
    </row>
    <row r="517" spans="1:5" ht="15.75" customHeight="1">
      <c r="A517" s="58" t="s">
        <v>1338</v>
      </c>
      <c r="B517" s="59">
        <v>1667</v>
      </c>
      <c r="C517" s="58" t="s">
        <v>1339</v>
      </c>
      <c r="D517" s="58" t="s">
        <v>378</v>
      </c>
      <c r="E517" t="s">
        <v>381</v>
      </c>
    </row>
    <row r="518" spans="1:5" ht="15.75" customHeight="1">
      <c r="A518" s="58" t="s">
        <v>1340</v>
      </c>
      <c r="B518" s="59">
        <v>1536</v>
      </c>
      <c r="C518" s="58" t="s">
        <v>1341</v>
      </c>
      <c r="D518" s="58" t="s">
        <v>368</v>
      </c>
      <c r="E518" t="s">
        <v>363</v>
      </c>
    </row>
    <row r="519" spans="1:5" ht="15.75" customHeight="1">
      <c r="A519" s="58" t="s">
        <v>1342</v>
      </c>
      <c r="B519" s="59">
        <v>1959</v>
      </c>
      <c r="C519" s="58" t="s">
        <v>1343</v>
      </c>
      <c r="D519" s="58" t="s">
        <v>384</v>
      </c>
      <c r="E519" t="s">
        <v>363</v>
      </c>
    </row>
    <row r="520" spans="1:5" ht="15.75" customHeight="1">
      <c r="A520" s="58" t="s">
        <v>1344</v>
      </c>
      <c r="B520" s="59">
        <v>2293</v>
      </c>
      <c r="C520" s="58" t="s">
        <v>1345</v>
      </c>
      <c r="D520" s="58" t="s">
        <v>378</v>
      </c>
      <c r="E520" t="s">
        <v>381</v>
      </c>
    </row>
    <row r="521" spans="1:5" ht="15.75" customHeight="1">
      <c r="A521" s="58" t="s">
        <v>1346</v>
      </c>
      <c r="B521" s="59">
        <v>1971</v>
      </c>
      <c r="C521" s="58" t="s">
        <v>1347</v>
      </c>
      <c r="D521" s="58" t="s">
        <v>384</v>
      </c>
      <c r="E521" t="s">
        <v>350</v>
      </c>
    </row>
    <row r="522" spans="1:5" ht="15.75" customHeight="1">
      <c r="A522" s="58" t="s">
        <v>1348</v>
      </c>
      <c r="B522" s="59">
        <v>2615</v>
      </c>
      <c r="C522" s="58" t="s">
        <v>1349</v>
      </c>
      <c r="D522" s="58" t="s">
        <v>378</v>
      </c>
      <c r="E522" t="s">
        <v>385</v>
      </c>
    </row>
    <row r="523" spans="1:5" ht="15.75" customHeight="1">
      <c r="A523" s="58" t="s">
        <v>1350</v>
      </c>
      <c r="B523" s="59">
        <v>157</v>
      </c>
      <c r="C523" s="58" t="s">
        <v>1351</v>
      </c>
      <c r="D523" s="58" t="s">
        <v>406</v>
      </c>
      <c r="E523" t="s">
        <v>335</v>
      </c>
    </row>
    <row r="524" spans="1:5" ht="15.75" customHeight="1">
      <c r="A524" s="58" t="s">
        <v>1352</v>
      </c>
      <c r="B524" s="59">
        <v>1386</v>
      </c>
      <c r="C524" s="58" t="s">
        <v>1353</v>
      </c>
      <c r="D524" s="58" t="s">
        <v>633</v>
      </c>
      <c r="E524" t="s">
        <v>344</v>
      </c>
    </row>
    <row r="525" spans="1:5" ht="15.75" customHeight="1">
      <c r="A525" s="58" t="s">
        <v>1354</v>
      </c>
      <c r="B525" s="59">
        <v>1708</v>
      </c>
      <c r="C525" s="58" t="s">
        <v>1355</v>
      </c>
      <c r="D525" s="58" t="s">
        <v>524</v>
      </c>
      <c r="E525" t="s">
        <v>363</v>
      </c>
    </row>
    <row r="526" spans="1:5" ht="15.75" customHeight="1">
      <c r="A526" s="58" t="s">
        <v>1356</v>
      </c>
      <c r="B526" s="59">
        <v>2325</v>
      </c>
      <c r="C526" s="58" t="s">
        <v>1357</v>
      </c>
      <c r="D526" s="58" t="s">
        <v>334</v>
      </c>
      <c r="E526" t="s">
        <v>335</v>
      </c>
    </row>
    <row r="527" spans="1:5" ht="15.75" customHeight="1">
      <c r="A527" s="58" t="s">
        <v>1356</v>
      </c>
      <c r="B527" s="59">
        <v>2647</v>
      </c>
      <c r="C527" s="58" t="s">
        <v>1357</v>
      </c>
      <c r="D527" s="58" t="s">
        <v>368</v>
      </c>
      <c r="E527" t="s">
        <v>363</v>
      </c>
    </row>
    <row r="528" spans="1:5" ht="15.75" customHeight="1">
      <c r="A528" s="58" t="s">
        <v>1358</v>
      </c>
      <c r="B528" s="59">
        <v>2003</v>
      </c>
      <c r="C528" s="58" t="s">
        <v>1359</v>
      </c>
      <c r="D528" s="58" t="s">
        <v>360</v>
      </c>
      <c r="E528" t="s">
        <v>432</v>
      </c>
    </row>
    <row r="529" spans="1:5" ht="15.75" customHeight="1">
      <c r="A529" s="58" t="s">
        <v>1360</v>
      </c>
      <c r="B529" s="59">
        <v>833</v>
      </c>
      <c r="C529" s="58" t="s">
        <v>1361</v>
      </c>
      <c r="D529" s="58" t="s">
        <v>384</v>
      </c>
      <c r="E529" t="s">
        <v>335</v>
      </c>
    </row>
    <row r="530" spans="1:5" ht="15.75" customHeight="1">
      <c r="A530" s="58" t="s">
        <v>1362</v>
      </c>
      <c r="B530" s="59">
        <v>2593</v>
      </c>
      <c r="C530" s="58" t="s">
        <v>1363</v>
      </c>
      <c r="D530" s="58" t="s">
        <v>347</v>
      </c>
      <c r="E530" t="s">
        <v>385</v>
      </c>
    </row>
    <row r="531" spans="1:5" ht="15.75" customHeight="1">
      <c r="A531" s="58" t="s">
        <v>1364</v>
      </c>
      <c r="B531" s="59">
        <v>1686</v>
      </c>
      <c r="C531" s="58" t="s">
        <v>1365</v>
      </c>
      <c r="D531" s="58" t="s">
        <v>338</v>
      </c>
      <c r="E531" t="s">
        <v>344</v>
      </c>
    </row>
    <row r="532" spans="1:5" ht="15.75" customHeight="1">
      <c r="A532" s="58" t="s">
        <v>1366</v>
      </c>
      <c r="B532" s="59">
        <v>135</v>
      </c>
      <c r="C532" s="58" t="s">
        <v>1367</v>
      </c>
      <c r="D532" s="58" t="s">
        <v>524</v>
      </c>
      <c r="E532" t="s">
        <v>363</v>
      </c>
    </row>
    <row r="533" spans="1:5" ht="15.75" customHeight="1">
      <c r="A533" s="58" t="s">
        <v>1368</v>
      </c>
      <c r="B533" s="59">
        <v>2856</v>
      </c>
      <c r="C533" s="58" t="s">
        <v>1369</v>
      </c>
      <c r="D533" s="58" t="s">
        <v>357</v>
      </c>
      <c r="E533" t="s">
        <v>363</v>
      </c>
    </row>
    <row r="534" spans="1:5" ht="15.75" customHeight="1">
      <c r="A534" s="58" t="s">
        <v>1370</v>
      </c>
      <c r="B534" s="59">
        <v>1130</v>
      </c>
      <c r="C534" s="58" t="s">
        <v>1371</v>
      </c>
      <c r="D534" s="58" t="s">
        <v>401</v>
      </c>
      <c r="E534" t="s">
        <v>339</v>
      </c>
    </row>
    <row r="535" spans="1:5" ht="15.75" customHeight="1">
      <c r="A535" s="58" t="s">
        <v>1372</v>
      </c>
      <c r="B535" s="59">
        <v>223</v>
      </c>
      <c r="C535" s="58" t="s">
        <v>1373</v>
      </c>
      <c r="D535" s="58" t="s">
        <v>334</v>
      </c>
      <c r="E535" t="s">
        <v>344</v>
      </c>
    </row>
    <row r="536" spans="1:5" ht="15.75" customHeight="1">
      <c r="A536" s="58" t="s">
        <v>1374</v>
      </c>
      <c r="B536" s="59">
        <v>1774</v>
      </c>
      <c r="C536" s="58" t="s">
        <v>1375</v>
      </c>
      <c r="D536" s="58" t="s">
        <v>384</v>
      </c>
      <c r="E536" t="s">
        <v>335</v>
      </c>
    </row>
    <row r="537" spans="1:5" ht="15.75" customHeight="1">
      <c r="A537" s="58" t="s">
        <v>1376</v>
      </c>
      <c r="B537" s="59">
        <v>2681</v>
      </c>
      <c r="C537" s="58" t="s">
        <v>1377</v>
      </c>
      <c r="D537" s="58" t="s">
        <v>338</v>
      </c>
      <c r="E537" t="s">
        <v>381</v>
      </c>
    </row>
    <row r="538" spans="1:5" ht="15.75" customHeight="1">
      <c r="A538" s="58" t="s">
        <v>1378</v>
      </c>
      <c r="B538" s="59">
        <v>2359</v>
      </c>
      <c r="C538" s="58" t="s">
        <v>1379</v>
      </c>
      <c r="D538" s="58" t="s">
        <v>428</v>
      </c>
      <c r="E538" t="s">
        <v>335</v>
      </c>
    </row>
    <row r="539" spans="1:5" ht="15.75" customHeight="1">
      <c r="A539" s="58" t="s">
        <v>1380</v>
      </c>
      <c r="B539" s="59">
        <v>1594</v>
      </c>
      <c r="C539" s="58" t="s">
        <v>1381</v>
      </c>
      <c r="D539" s="58" t="s">
        <v>357</v>
      </c>
      <c r="E539" t="s">
        <v>335</v>
      </c>
    </row>
    <row r="540" spans="1:5" ht="15.75" customHeight="1">
      <c r="A540" s="58" t="s">
        <v>1382</v>
      </c>
      <c r="B540" s="59">
        <v>43</v>
      </c>
      <c r="C540" s="58" t="s">
        <v>1383</v>
      </c>
      <c r="D540" s="58" t="s">
        <v>401</v>
      </c>
      <c r="E540" t="s">
        <v>344</v>
      </c>
    </row>
    <row r="541" spans="1:5" ht="15.75" customHeight="1">
      <c r="A541" s="58" t="s">
        <v>1384</v>
      </c>
      <c r="B541" s="59">
        <v>2501</v>
      </c>
      <c r="C541" s="58" t="s">
        <v>1385</v>
      </c>
      <c r="D541" s="58" t="s">
        <v>378</v>
      </c>
      <c r="E541" t="s">
        <v>350</v>
      </c>
    </row>
    <row r="542" spans="1:5" ht="15.75" customHeight="1">
      <c r="A542" s="58" t="s">
        <v>1386</v>
      </c>
      <c r="B542" s="59">
        <v>365</v>
      </c>
      <c r="C542" s="58" t="s">
        <v>1387</v>
      </c>
      <c r="D542" s="58" t="s">
        <v>360</v>
      </c>
      <c r="E542" t="s">
        <v>335</v>
      </c>
    </row>
    <row r="543" spans="1:5" ht="15.75" customHeight="1">
      <c r="A543" s="58" t="s">
        <v>1386</v>
      </c>
      <c r="B543" s="59">
        <v>1857</v>
      </c>
      <c r="C543" s="58" t="s">
        <v>1387</v>
      </c>
      <c r="D543" s="58" t="s">
        <v>437</v>
      </c>
      <c r="E543" t="s">
        <v>381</v>
      </c>
    </row>
    <row r="544" spans="1:5" ht="15.75" customHeight="1">
      <c r="A544" s="58" t="s">
        <v>1388</v>
      </c>
      <c r="B544" s="59">
        <v>3001</v>
      </c>
      <c r="C544" s="58" t="s">
        <v>1389</v>
      </c>
      <c r="D544" s="58" t="s">
        <v>375</v>
      </c>
      <c r="E544" t="s">
        <v>350</v>
      </c>
    </row>
    <row r="545" spans="1:5" ht="15.75" customHeight="1">
      <c r="A545" s="58" t="s">
        <v>1390</v>
      </c>
      <c r="B545" s="59">
        <v>280</v>
      </c>
      <c r="C545" s="58" t="s">
        <v>1391</v>
      </c>
      <c r="D545" s="58" t="s">
        <v>524</v>
      </c>
      <c r="E545" t="s">
        <v>335</v>
      </c>
    </row>
    <row r="546" spans="1:5" ht="15.75" customHeight="1">
      <c r="A546" s="58" t="s">
        <v>1392</v>
      </c>
      <c r="B546" s="59">
        <v>89</v>
      </c>
      <c r="C546" s="58" t="s">
        <v>1393</v>
      </c>
      <c r="D546" s="58" t="s">
        <v>437</v>
      </c>
      <c r="E546" t="s">
        <v>335</v>
      </c>
    </row>
    <row r="547" spans="1:5" ht="15.75" customHeight="1">
      <c r="A547" s="58" t="s">
        <v>1394</v>
      </c>
      <c r="B547" s="59">
        <v>1748</v>
      </c>
      <c r="C547" s="58" t="s">
        <v>1395</v>
      </c>
      <c r="D547" s="58" t="s">
        <v>368</v>
      </c>
      <c r="E547" t="s">
        <v>555</v>
      </c>
    </row>
    <row r="548" spans="1:5" ht="15.75" customHeight="1">
      <c r="A548" s="58" t="s">
        <v>1396</v>
      </c>
      <c r="B548" s="59">
        <v>2011</v>
      </c>
      <c r="C548" s="58" t="s">
        <v>1397</v>
      </c>
      <c r="D548" s="58" t="s">
        <v>401</v>
      </c>
      <c r="E548" t="s">
        <v>344</v>
      </c>
    </row>
    <row r="549" spans="1:5" ht="15.75" customHeight="1">
      <c r="A549" s="58" t="s">
        <v>1398</v>
      </c>
      <c r="B549" s="59">
        <v>1426</v>
      </c>
      <c r="C549" s="58" t="s">
        <v>1399</v>
      </c>
      <c r="D549" s="58" t="s">
        <v>447</v>
      </c>
      <c r="E549" t="s">
        <v>555</v>
      </c>
    </row>
    <row r="550" spans="1:5" ht="15.75" customHeight="1">
      <c r="A550" s="58" t="s">
        <v>1400</v>
      </c>
      <c r="B550" s="59">
        <v>841</v>
      </c>
      <c r="C550" s="58" t="s">
        <v>1401</v>
      </c>
      <c r="D550" s="58" t="s">
        <v>406</v>
      </c>
      <c r="E550" t="s">
        <v>381</v>
      </c>
    </row>
    <row r="551" spans="1:5" ht="15.75" customHeight="1">
      <c r="A551" s="58" t="s">
        <v>1402</v>
      </c>
      <c r="B551" s="59">
        <v>1104</v>
      </c>
      <c r="C551" s="58" t="s">
        <v>1403</v>
      </c>
      <c r="D551" s="58" t="s">
        <v>357</v>
      </c>
      <c r="E551" t="s">
        <v>381</v>
      </c>
    </row>
    <row r="552" spans="1:5" ht="15.75" customHeight="1">
      <c r="A552" s="58" t="s">
        <v>1404</v>
      </c>
      <c r="B552" s="59">
        <v>2918</v>
      </c>
      <c r="C552" s="58" t="s">
        <v>1405</v>
      </c>
      <c r="D552" s="58" t="s">
        <v>343</v>
      </c>
      <c r="E552" t="s">
        <v>385</v>
      </c>
    </row>
    <row r="553" spans="1:5" ht="15.75" customHeight="1">
      <c r="A553" s="58" t="s">
        <v>1406</v>
      </c>
      <c r="B553" s="59">
        <v>519</v>
      </c>
      <c r="C553" s="58" t="s">
        <v>1407</v>
      </c>
      <c r="D553" s="58" t="s">
        <v>357</v>
      </c>
      <c r="E553" t="s">
        <v>335</v>
      </c>
    </row>
    <row r="554" spans="1:5" ht="15.75" customHeight="1">
      <c r="A554" s="58" t="s">
        <v>1408</v>
      </c>
      <c r="B554" s="59">
        <v>2333</v>
      </c>
      <c r="C554" s="58" t="s">
        <v>1409</v>
      </c>
      <c r="D554" s="58" t="s">
        <v>357</v>
      </c>
      <c r="E554" t="s">
        <v>350</v>
      </c>
    </row>
    <row r="555" spans="1:5" ht="15.75" customHeight="1">
      <c r="A555" s="58" t="s">
        <v>1410</v>
      </c>
      <c r="B555" s="59">
        <v>432</v>
      </c>
      <c r="C555" s="58" t="s">
        <v>1411</v>
      </c>
      <c r="D555" s="58" t="s">
        <v>354</v>
      </c>
      <c r="E555" t="s">
        <v>335</v>
      </c>
    </row>
    <row r="556" spans="1:5" ht="15.75" customHeight="1">
      <c r="A556" s="58" t="s">
        <v>1412</v>
      </c>
      <c r="B556" s="59">
        <v>2437</v>
      </c>
      <c r="C556" s="58" t="s">
        <v>1413</v>
      </c>
      <c r="D556" s="58" t="s">
        <v>384</v>
      </c>
      <c r="E556" t="s">
        <v>335</v>
      </c>
    </row>
    <row r="557" spans="1:5" ht="15.75" customHeight="1">
      <c r="A557" s="58" t="s">
        <v>1414</v>
      </c>
      <c r="B557" s="59">
        <v>1339</v>
      </c>
      <c r="C557" s="58" t="s">
        <v>1415</v>
      </c>
      <c r="D557" s="58" t="s">
        <v>388</v>
      </c>
      <c r="E557" t="s">
        <v>363</v>
      </c>
    </row>
    <row r="558" spans="1:5" ht="15.75" customHeight="1">
      <c r="A558" s="58" t="s">
        <v>1416</v>
      </c>
      <c r="B558" s="59">
        <v>754</v>
      </c>
      <c r="C558" s="58" t="s">
        <v>1417</v>
      </c>
      <c r="D558" s="58" t="s">
        <v>357</v>
      </c>
      <c r="E558" t="s">
        <v>344</v>
      </c>
    </row>
    <row r="559" spans="1:5" ht="15.75" customHeight="1">
      <c r="A559" s="58" t="s">
        <v>1418</v>
      </c>
      <c r="B559" s="59">
        <v>2831</v>
      </c>
      <c r="C559" s="58" t="s">
        <v>1419</v>
      </c>
      <c r="D559" s="58" t="s">
        <v>357</v>
      </c>
      <c r="E559" t="s">
        <v>432</v>
      </c>
    </row>
    <row r="560" spans="1:5" ht="15.75" customHeight="1">
      <c r="A560" s="58" t="s">
        <v>1420</v>
      </c>
      <c r="B560" s="59">
        <v>1661</v>
      </c>
      <c r="C560" s="58" t="s">
        <v>1421</v>
      </c>
      <c r="D560" s="58" t="s">
        <v>338</v>
      </c>
      <c r="E560" t="s">
        <v>335</v>
      </c>
    </row>
    <row r="561" spans="1:5" ht="15.75" customHeight="1">
      <c r="A561" s="58" t="s">
        <v>1422</v>
      </c>
      <c r="B561" s="59">
        <v>2115</v>
      </c>
      <c r="C561" s="58" t="s">
        <v>1423</v>
      </c>
      <c r="D561" s="58" t="s">
        <v>384</v>
      </c>
      <c r="E561" t="s">
        <v>335</v>
      </c>
    </row>
    <row r="562" spans="1:5" ht="15.75" customHeight="1">
      <c r="A562" s="58" t="s">
        <v>1424</v>
      </c>
      <c r="B562" s="59">
        <v>2246</v>
      </c>
      <c r="C562" s="58" t="s">
        <v>1425</v>
      </c>
      <c r="D562" s="58" t="s">
        <v>378</v>
      </c>
      <c r="E562" t="s">
        <v>381</v>
      </c>
    </row>
    <row r="563" spans="1:5" ht="15.75" customHeight="1">
      <c r="A563" s="58" t="s">
        <v>1426</v>
      </c>
      <c r="B563" s="59">
        <v>1924</v>
      </c>
      <c r="C563" s="58" t="s">
        <v>1427</v>
      </c>
      <c r="D563" s="58" t="s">
        <v>401</v>
      </c>
      <c r="E563" t="s">
        <v>335</v>
      </c>
    </row>
    <row r="564" spans="1:5" ht="15.75" customHeight="1">
      <c r="A564" s="58" t="s">
        <v>1428</v>
      </c>
      <c r="B564" s="59">
        <v>720</v>
      </c>
      <c r="C564" s="58" t="s">
        <v>1429</v>
      </c>
      <c r="D564" s="58" t="s">
        <v>437</v>
      </c>
      <c r="E564" t="s">
        <v>344</v>
      </c>
    </row>
    <row r="565" spans="1:5" ht="15.75" customHeight="1">
      <c r="A565" s="58" t="s">
        <v>1430</v>
      </c>
      <c r="B565" s="59">
        <v>2081</v>
      </c>
      <c r="C565" s="58" t="s">
        <v>1431</v>
      </c>
      <c r="D565" s="58" t="s">
        <v>353</v>
      </c>
      <c r="E565" t="s">
        <v>350</v>
      </c>
    </row>
    <row r="566" spans="1:5" ht="15.75" customHeight="1">
      <c r="A566" s="58" t="s">
        <v>1432</v>
      </c>
      <c r="B566" s="59">
        <v>2212</v>
      </c>
      <c r="C566" s="58" t="s">
        <v>1433</v>
      </c>
      <c r="D566" s="58" t="s">
        <v>375</v>
      </c>
      <c r="E566" t="s">
        <v>335</v>
      </c>
    </row>
    <row r="567" spans="1:5" ht="15.75" customHeight="1">
      <c r="A567" s="58" t="s">
        <v>1434</v>
      </c>
      <c r="B567" s="59">
        <v>1890</v>
      </c>
      <c r="C567" s="58" t="s">
        <v>1435</v>
      </c>
      <c r="D567" s="58" t="s">
        <v>406</v>
      </c>
      <c r="E567" t="s">
        <v>363</v>
      </c>
    </row>
    <row r="568" spans="1:5" ht="15.75" customHeight="1">
      <c r="A568" s="58" t="s">
        <v>1436</v>
      </c>
      <c r="B568" s="59">
        <v>983</v>
      </c>
      <c r="C568" s="58" t="s">
        <v>1437</v>
      </c>
      <c r="D568" s="58" t="s">
        <v>401</v>
      </c>
      <c r="E568" t="s">
        <v>344</v>
      </c>
    </row>
    <row r="569" spans="1:5" ht="15.75" customHeight="1">
      <c r="A569" s="58" t="s">
        <v>1438</v>
      </c>
      <c r="B569" s="59">
        <v>267</v>
      </c>
      <c r="C569" s="58" t="s">
        <v>1439</v>
      </c>
      <c r="D569" s="58" t="s">
        <v>406</v>
      </c>
      <c r="E569" t="s">
        <v>335</v>
      </c>
    </row>
    <row r="570" spans="1:5" ht="15.75" customHeight="1">
      <c r="A570" s="58" t="s">
        <v>1440</v>
      </c>
      <c r="B570" s="59">
        <v>398</v>
      </c>
      <c r="C570" s="58" t="s">
        <v>1441</v>
      </c>
      <c r="D570" s="58" t="s">
        <v>354</v>
      </c>
      <c r="E570" t="s">
        <v>432</v>
      </c>
    </row>
    <row r="571" spans="1:5" ht="15.75" customHeight="1">
      <c r="A571" s="58" t="s">
        <v>1442</v>
      </c>
      <c r="B571" s="59">
        <v>1352</v>
      </c>
      <c r="C571" s="58" t="s">
        <v>1443</v>
      </c>
      <c r="D571" s="58" t="s">
        <v>431</v>
      </c>
      <c r="E571" t="s">
        <v>432</v>
      </c>
    </row>
    <row r="572" spans="1:5" ht="15.75" customHeight="1">
      <c r="A572" s="58" t="s">
        <v>1444</v>
      </c>
      <c r="B572" s="59">
        <v>3048</v>
      </c>
      <c r="C572" s="58" t="s">
        <v>1445</v>
      </c>
      <c r="D572" s="58" t="s">
        <v>353</v>
      </c>
      <c r="E572" t="s">
        <v>335</v>
      </c>
    </row>
    <row r="573" spans="1:5" ht="15.75" customHeight="1">
      <c r="A573" s="58" t="s">
        <v>1446</v>
      </c>
      <c r="B573" s="59">
        <v>2141</v>
      </c>
      <c r="C573" s="58" t="s">
        <v>1447</v>
      </c>
      <c r="D573" s="58" t="s">
        <v>353</v>
      </c>
      <c r="E573" t="s">
        <v>417</v>
      </c>
    </row>
    <row r="574" spans="1:5" ht="15.75" customHeight="1">
      <c r="A574" s="58" t="s">
        <v>1448</v>
      </c>
      <c r="B574" s="59">
        <v>1030</v>
      </c>
      <c r="C574" s="58" t="s">
        <v>1449</v>
      </c>
      <c r="D574" s="58" t="s">
        <v>347</v>
      </c>
      <c r="E574" t="s">
        <v>335</v>
      </c>
    </row>
    <row r="575" spans="1:5" ht="15.75" customHeight="1">
      <c r="A575" s="58" t="s">
        <v>1450</v>
      </c>
      <c r="B575" s="59">
        <v>1234</v>
      </c>
      <c r="C575" s="58" t="s">
        <v>1451</v>
      </c>
      <c r="D575" s="58" t="s">
        <v>401</v>
      </c>
      <c r="E575" t="s">
        <v>344</v>
      </c>
    </row>
    <row r="576" spans="1:5" ht="15.75" customHeight="1">
      <c r="A576" s="58" t="s">
        <v>1452</v>
      </c>
      <c r="B576" s="59">
        <v>2581</v>
      </c>
      <c r="C576" s="58" t="s">
        <v>1453</v>
      </c>
      <c r="D576" s="58" t="s">
        <v>447</v>
      </c>
      <c r="E576" t="s">
        <v>335</v>
      </c>
    </row>
    <row r="577" spans="1:5" ht="15.75" customHeight="1">
      <c r="A577" s="58" t="s">
        <v>1454</v>
      </c>
      <c r="B577" s="59">
        <v>767</v>
      </c>
      <c r="C577" s="58" t="s">
        <v>1455</v>
      </c>
      <c r="D577" s="58" t="s">
        <v>347</v>
      </c>
      <c r="E577" t="s">
        <v>363</v>
      </c>
    </row>
    <row r="578" spans="1:5" ht="15.75" customHeight="1">
      <c r="A578" s="58" t="s">
        <v>1456</v>
      </c>
      <c r="B578" s="59">
        <v>571</v>
      </c>
      <c r="C578" s="58" t="s">
        <v>1457</v>
      </c>
      <c r="D578" s="58" t="s">
        <v>447</v>
      </c>
      <c r="E578" t="s">
        <v>385</v>
      </c>
    </row>
    <row r="579" spans="1:5" ht="15.75" customHeight="1">
      <c r="A579" s="58" t="s">
        <v>1458</v>
      </c>
      <c r="B579" s="59">
        <v>2970</v>
      </c>
      <c r="C579" s="58" t="s">
        <v>1459</v>
      </c>
      <c r="D579" s="58" t="s">
        <v>524</v>
      </c>
      <c r="E579" t="s">
        <v>339</v>
      </c>
    </row>
    <row r="580" spans="1:5" ht="15.75" customHeight="1">
      <c r="A580" s="58" t="s">
        <v>1460</v>
      </c>
      <c r="B580" s="59">
        <v>2128</v>
      </c>
      <c r="C580" s="58" t="s">
        <v>1461</v>
      </c>
      <c r="D580" s="58" t="s">
        <v>437</v>
      </c>
      <c r="E580" t="s">
        <v>335</v>
      </c>
    </row>
    <row r="581" spans="1:5" ht="15.75" customHeight="1">
      <c r="A581" s="58" t="s">
        <v>1462</v>
      </c>
      <c r="B581" s="59">
        <v>314</v>
      </c>
      <c r="C581" s="58" t="s">
        <v>1463</v>
      </c>
      <c r="D581" s="58" t="s">
        <v>338</v>
      </c>
      <c r="E581" t="s">
        <v>335</v>
      </c>
    </row>
    <row r="582" spans="1:5" ht="15.75" customHeight="1">
      <c r="A582" s="58" t="s">
        <v>1464</v>
      </c>
      <c r="B582" s="59">
        <v>1702</v>
      </c>
      <c r="C582" s="58" t="s">
        <v>1465</v>
      </c>
      <c r="D582" s="58" t="s">
        <v>338</v>
      </c>
      <c r="E582" t="s">
        <v>335</v>
      </c>
    </row>
    <row r="583" spans="1:5" ht="15.75" customHeight="1">
      <c r="A583" s="58" t="s">
        <v>1466</v>
      </c>
      <c r="B583" s="59">
        <v>1380</v>
      </c>
      <c r="C583" s="58" t="s">
        <v>1467</v>
      </c>
      <c r="D583" s="58" t="s">
        <v>375</v>
      </c>
      <c r="E583" t="s">
        <v>381</v>
      </c>
    </row>
    <row r="584" spans="1:5" ht="15.75" customHeight="1">
      <c r="A584" s="58" t="s">
        <v>1468</v>
      </c>
      <c r="B584" s="59">
        <v>2287</v>
      </c>
      <c r="C584" s="58" t="s">
        <v>1469</v>
      </c>
      <c r="D584" s="58" t="s">
        <v>357</v>
      </c>
      <c r="E584" t="s">
        <v>344</v>
      </c>
    </row>
    <row r="585" spans="1:5" ht="15.75" customHeight="1">
      <c r="A585" s="58" t="s">
        <v>1470</v>
      </c>
      <c r="B585" s="59">
        <v>473</v>
      </c>
      <c r="C585" s="58" t="s">
        <v>1471</v>
      </c>
      <c r="D585" s="58" t="s">
        <v>353</v>
      </c>
      <c r="E585" t="s">
        <v>363</v>
      </c>
    </row>
    <row r="586" spans="1:5" ht="15.75" customHeight="1">
      <c r="A586" s="58" t="s">
        <v>1472</v>
      </c>
      <c r="B586" s="59">
        <v>2609</v>
      </c>
      <c r="C586" s="58" t="s">
        <v>1473</v>
      </c>
      <c r="D586" s="58" t="s">
        <v>368</v>
      </c>
      <c r="E586" t="s">
        <v>335</v>
      </c>
    </row>
    <row r="587" spans="1:5" ht="15.75" customHeight="1">
      <c r="A587" s="58" t="s">
        <v>1474</v>
      </c>
      <c r="B587" s="59">
        <v>160</v>
      </c>
      <c r="C587" s="58" t="s">
        <v>1475</v>
      </c>
      <c r="D587" s="58" t="s">
        <v>360</v>
      </c>
      <c r="E587" t="s">
        <v>344</v>
      </c>
    </row>
    <row r="588" spans="1:5" ht="15.75" customHeight="1">
      <c r="A588" s="58" t="s">
        <v>1476</v>
      </c>
      <c r="B588" s="59">
        <v>482</v>
      </c>
      <c r="C588" s="58" t="s">
        <v>1477</v>
      </c>
      <c r="D588" s="58" t="s">
        <v>406</v>
      </c>
      <c r="E588" t="s">
        <v>335</v>
      </c>
    </row>
    <row r="589" spans="1:5" ht="15.75" customHeight="1">
      <c r="A589" s="58" t="s">
        <v>1478</v>
      </c>
      <c r="B589" s="59">
        <v>804</v>
      </c>
      <c r="C589" s="58" t="s">
        <v>1479</v>
      </c>
      <c r="D589" s="58" t="s">
        <v>447</v>
      </c>
      <c r="E589" t="s">
        <v>335</v>
      </c>
    </row>
    <row r="590" spans="1:5" ht="15.75" customHeight="1">
      <c r="A590" s="58" t="s">
        <v>1480</v>
      </c>
      <c r="B590" s="59">
        <v>2881</v>
      </c>
      <c r="C590" s="58" t="s">
        <v>1481</v>
      </c>
      <c r="D590" s="58" t="s">
        <v>354</v>
      </c>
      <c r="E590" t="s">
        <v>335</v>
      </c>
    </row>
    <row r="591" spans="1:5" ht="15.75" customHeight="1">
      <c r="A591" s="58" t="s">
        <v>1482</v>
      </c>
      <c r="B591" s="59">
        <v>971</v>
      </c>
      <c r="C591" s="58" t="s">
        <v>1483</v>
      </c>
      <c r="D591" s="58" t="s">
        <v>401</v>
      </c>
      <c r="E591" t="s">
        <v>555</v>
      </c>
    </row>
    <row r="592" spans="1:5" ht="15.75" customHeight="1">
      <c r="A592" s="58" t="s">
        <v>1484</v>
      </c>
      <c r="B592" s="59">
        <v>1293</v>
      </c>
      <c r="C592" s="58" t="s">
        <v>1485</v>
      </c>
      <c r="D592" s="58" t="s">
        <v>437</v>
      </c>
      <c r="E592" t="s">
        <v>385</v>
      </c>
    </row>
    <row r="593" spans="1:5" ht="15.75" customHeight="1">
      <c r="A593" s="58" t="s">
        <v>1486</v>
      </c>
      <c r="B593" s="59">
        <v>964</v>
      </c>
      <c r="C593" s="58" t="s">
        <v>1487</v>
      </c>
      <c r="D593" s="58" t="s">
        <v>338</v>
      </c>
      <c r="E593" t="s">
        <v>335</v>
      </c>
    </row>
    <row r="594" spans="1:5" ht="15.75" customHeight="1">
      <c r="A594" s="58" t="s">
        <v>1488</v>
      </c>
      <c r="B594" s="59">
        <v>850</v>
      </c>
      <c r="C594" s="58" t="s">
        <v>1489</v>
      </c>
      <c r="D594" s="58" t="s">
        <v>524</v>
      </c>
      <c r="E594" t="s">
        <v>335</v>
      </c>
    </row>
    <row r="595" spans="1:5" ht="15.75" customHeight="1">
      <c r="A595" s="58" t="s">
        <v>1490</v>
      </c>
      <c r="B595" s="59">
        <v>2515</v>
      </c>
      <c r="C595" s="58" t="s">
        <v>1491</v>
      </c>
      <c r="D595" s="58" t="s">
        <v>357</v>
      </c>
      <c r="E595" t="s">
        <v>363</v>
      </c>
    </row>
    <row r="596" spans="1:5" ht="15.75" customHeight="1">
      <c r="A596" s="58" t="s">
        <v>1492</v>
      </c>
      <c r="B596" s="59">
        <v>528</v>
      </c>
      <c r="C596" s="58" t="s">
        <v>1493</v>
      </c>
      <c r="D596" s="58" t="s">
        <v>338</v>
      </c>
      <c r="E596" t="s">
        <v>344</v>
      </c>
    </row>
    <row r="597" spans="1:5" ht="15.75" customHeight="1">
      <c r="A597" s="58" t="s">
        <v>1494</v>
      </c>
      <c r="B597" s="59">
        <v>1615</v>
      </c>
      <c r="C597" s="58" t="s">
        <v>1495</v>
      </c>
      <c r="D597" s="58" t="s">
        <v>437</v>
      </c>
      <c r="E597" t="s">
        <v>432</v>
      </c>
    </row>
    <row r="598" spans="1:5" ht="15.75" customHeight="1">
      <c r="A598" s="58" t="s">
        <v>1496</v>
      </c>
      <c r="B598" s="59">
        <v>2020</v>
      </c>
      <c r="C598" s="58" t="s">
        <v>1497</v>
      </c>
      <c r="D598" s="58" t="s">
        <v>343</v>
      </c>
      <c r="E598" t="s">
        <v>335</v>
      </c>
    </row>
    <row r="599" spans="1:5" ht="15.75" customHeight="1">
      <c r="A599" s="58" t="s">
        <v>1498</v>
      </c>
      <c r="B599" s="59">
        <v>386</v>
      </c>
      <c r="C599" s="58" t="s">
        <v>1499</v>
      </c>
      <c r="D599" s="58" t="s">
        <v>447</v>
      </c>
      <c r="E599" t="s">
        <v>363</v>
      </c>
    </row>
    <row r="600" spans="1:5" ht="15.75" customHeight="1">
      <c r="A600" s="58" t="s">
        <v>1498</v>
      </c>
      <c r="B600" s="59">
        <v>2927</v>
      </c>
      <c r="C600" s="58" t="s">
        <v>1499</v>
      </c>
      <c r="D600" s="58" t="s">
        <v>368</v>
      </c>
      <c r="E600" t="s">
        <v>335</v>
      </c>
    </row>
    <row r="601" spans="1:5" ht="15.75" customHeight="1">
      <c r="A601" s="58" t="s">
        <v>1500</v>
      </c>
      <c r="B601" s="59">
        <v>1113</v>
      </c>
      <c r="C601" s="58" t="s">
        <v>1501</v>
      </c>
      <c r="D601" s="58" t="s">
        <v>343</v>
      </c>
      <c r="E601" t="s">
        <v>572</v>
      </c>
    </row>
    <row r="602" spans="1:5" ht="15.75" customHeight="1">
      <c r="A602" s="58" t="s">
        <v>1502</v>
      </c>
      <c r="B602" s="59">
        <v>64</v>
      </c>
      <c r="C602" s="58" t="s">
        <v>1503</v>
      </c>
      <c r="D602" s="58" t="s">
        <v>437</v>
      </c>
      <c r="E602" t="s">
        <v>335</v>
      </c>
    </row>
    <row r="603" spans="1:5" ht="15.75" customHeight="1">
      <c r="A603" s="58" t="s">
        <v>1504</v>
      </c>
      <c r="B603" s="59">
        <v>2522</v>
      </c>
      <c r="C603" s="58" t="s">
        <v>1505</v>
      </c>
      <c r="D603" s="58" t="s">
        <v>353</v>
      </c>
      <c r="E603" t="s">
        <v>350</v>
      </c>
    </row>
    <row r="604" spans="1:5" ht="15.75" customHeight="1">
      <c r="A604" s="58" t="s">
        <v>1506</v>
      </c>
      <c r="B604" s="59">
        <v>1987</v>
      </c>
      <c r="C604" s="58" t="s">
        <v>1507</v>
      </c>
      <c r="D604" s="58" t="s">
        <v>353</v>
      </c>
      <c r="E604" t="s">
        <v>335</v>
      </c>
    </row>
    <row r="605" spans="1:5" ht="15.75" customHeight="1">
      <c r="A605" s="58" t="s">
        <v>1508</v>
      </c>
      <c r="B605" s="59">
        <v>1080</v>
      </c>
      <c r="C605" s="58" t="s">
        <v>1509</v>
      </c>
      <c r="D605" s="58" t="s">
        <v>388</v>
      </c>
      <c r="E605" t="s">
        <v>363</v>
      </c>
    </row>
    <row r="606" spans="1:5" ht="15.75" customHeight="1">
      <c r="A606" s="58" t="s">
        <v>1510</v>
      </c>
      <c r="B606" s="59">
        <v>2309</v>
      </c>
      <c r="C606" s="58" t="s">
        <v>1511</v>
      </c>
      <c r="D606" s="58" t="s">
        <v>524</v>
      </c>
      <c r="E606" t="s">
        <v>335</v>
      </c>
    </row>
    <row r="607" spans="1:5" ht="15.75" customHeight="1">
      <c r="A607" s="58" t="s">
        <v>1510</v>
      </c>
      <c r="B607" s="59">
        <v>817</v>
      </c>
      <c r="C607" s="58" t="s">
        <v>1511</v>
      </c>
      <c r="D607" s="58" t="s">
        <v>357</v>
      </c>
      <c r="E607" t="s">
        <v>344</v>
      </c>
    </row>
    <row r="608" spans="1:5" ht="15.75" customHeight="1">
      <c r="A608" s="58" t="s">
        <v>1512</v>
      </c>
      <c r="B608" s="59">
        <v>2727</v>
      </c>
      <c r="C608" s="58" t="s">
        <v>1513</v>
      </c>
      <c r="D608" s="58" t="s">
        <v>633</v>
      </c>
      <c r="E608" t="s">
        <v>335</v>
      </c>
    </row>
    <row r="609" spans="1:5" ht="15.75" customHeight="1">
      <c r="A609" s="58" t="s">
        <v>1514</v>
      </c>
      <c r="B609" s="59">
        <v>2064</v>
      </c>
      <c r="C609" s="58" t="s">
        <v>1515</v>
      </c>
      <c r="D609" s="58" t="s">
        <v>360</v>
      </c>
      <c r="E609" t="s">
        <v>344</v>
      </c>
    </row>
    <row r="610" spans="1:5" ht="15.75" customHeight="1">
      <c r="A610" s="58" t="s">
        <v>1516</v>
      </c>
      <c r="B610" s="59">
        <v>2464</v>
      </c>
      <c r="C610" s="58" t="s">
        <v>1517</v>
      </c>
      <c r="D610" s="58" t="s">
        <v>633</v>
      </c>
      <c r="E610" t="s">
        <v>385</v>
      </c>
    </row>
    <row r="611" spans="1:5" ht="15.75" customHeight="1">
      <c r="A611" s="58" t="s">
        <v>1518</v>
      </c>
      <c r="B611" s="59">
        <v>1801</v>
      </c>
      <c r="C611" s="58" t="s">
        <v>1519</v>
      </c>
      <c r="D611" s="58" t="s">
        <v>357</v>
      </c>
      <c r="E611" t="s">
        <v>385</v>
      </c>
    </row>
    <row r="612" spans="1:5" ht="15.75" customHeight="1">
      <c r="A612" s="58" t="s">
        <v>1520</v>
      </c>
      <c r="B612" s="59">
        <v>2142</v>
      </c>
      <c r="C612" s="58" t="s">
        <v>1521</v>
      </c>
      <c r="D612" s="58" t="s">
        <v>357</v>
      </c>
      <c r="E612" t="s">
        <v>438</v>
      </c>
    </row>
    <row r="613" spans="1:5" ht="15.75" customHeight="1">
      <c r="A613" s="58" t="s">
        <v>1522</v>
      </c>
      <c r="B613" s="59">
        <v>2708</v>
      </c>
      <c r="C613" s="58" t="s">
        <v>1523</v>
      </c>
      <c r="D613" s="58" t="s">
        <v>375</v>
      </c>
      <c r="E613" t="s">
        <v>344</v>
      </c>
    </row>
    <row r="614" spans="1:5" ht="15.75" customHeight="1">
      <c r="A614" s="58" t="s">
        <v>1524</v>
      </c>
      <c r="B614" s="59">
        <v>2524</v>
      </c>
      <c r="C614" s="58" t="s">
        <v>1525</v>
      </c>
      <c r="D614" s="58" t="s">
        <v>388</v>
      </c>
      <c r="E614" t="s">
        <v>363</v>
      </c>
    </row>
    <row r="615" spans="1:5" ht="15.75" customHeight="1">
      <c r="A615" s="58" t="s">
        <v>1526</v>
      </c>
      <c r="B615" s="59">
        <v>2787</v>
      </c>
      <c r="C615" s="58" t="s">
        <v>1527</v>
      </c>
      <c r="D615" s="58" t="s">
        <v>431</v>
      </c>
      <c r="E615" t="s">
        <v>335</v>
      </c>
    </row>
    <row r="616" spans="1:5" ht="15.75" customHeight="1">
      <c r="A616" s="58" t="s">
        <v>1528</v>
      </c>
      <c r="B616" s="59">
        <v>710</v>
      </c>
      <c r="C616" s="58" t="s">
        <v>1529</v>
      </c>
      <c r="D616" s="58" t="s">
        <v>338</v>
      </c>
      <c r="E616" t="s">
        <v>385</v>
      </c>
    </row>
    <row r="617" spans="1:5" ht="15.75" customHeight="1">
      <c r="A617" s="58" t="s">
        <v>1530</v>
      </c>
      <c r="B617" s="59">
        <v>388</v>
      </c>
      <c r="C617" s="58" t="s">
        <v>1531</v>
      </c>
      <c r="D617" s="58" t="s">
        <v>357</v>
      </c>
      <c r="E617" t="s">
        <v>339</v>
      </c>
    </row>
    <row r="618" spans="1:5" ht="15.75" customHeight="1">
      <c r="A618" s="58" t="s">
        <v>1532</v>
      </c>
      <c r="B618" s="59">
        <v>1295</v>
      </c>
      <c r="C618" s="58" t="s">
        <v>1533</v>
      </c>
      <c r="D618" s="58" t="s">
        <v>401</v>
      </c>
      <c r="E618" t="s">
        <v>335</v>
      </c>
    </row>
    <row r="619" spans="1:5" ht="15.75" customHeight="1">
      <c r="A619" s="58" t="s">
        <v>1534</v>
      </c>
      <c r="B619" s="59">
        <v>1617</v>
      </c>
      <c r="C619" s="58" t="s">
        <v>1535</v>
      </c>
      <c r="D619" s="58" t="s">
        <v>428</v>
      </c>
      <c r="E619" t="s">
        <v>381</v>
      </c>
    </row>
    <row r="620" spans="1:5" ht="15.75" customHeight="1">
      <c r="A620" s="58" t="s">
        <v>1536</v>
      </c>
      <c r="B620" s="59">
        <v>1585</v>
      </c>
      <c r="C620" s="58" t="s">
        <v>1537</v>
      </c>
      <c r="D620" s="58" t="s">
        <v>437</v>
      </c>
      <c r="E620" t="s">
        <v>335</v>
      </c>
    </row>
    <row r="621" spans="1:5" ht="15.75" customHeight="1">
      <c r="A621" s="58" t="s">
        <v>1538</v>
      </c>
      <c r="B621" s="59">
        <v>678</v>
      </c>
      <c r="C621" s="58" t="s">
        <v>1539</v>
      </c>
      <c r="D621" s="58" t="s">
        <v>360</v>
      </c>
      <c r="E621" t="s">
        <v>344</v>
      </c>
    </row>
    <row r="622" spans="1:5" ht="15.75" customHeight="1">
      <c r="A622" s="58" t="s">
        <v>1540</v>
      </c>
      <c r="B622" s="59">
        <v>2170</v>
      </c>
      <c r="C622" s="58" t="s">
        <v>1541</v>
      </c>
      <c r="D622" s="58" t="s">
        <v>633</v>
      </c>
      <c r="E622" t="s">
        <v>344</v>
      </c>
    </row>
    <row r="623" spans="1:5" ht="15.75" customHeight="1">
      <c r="A623" s="58" t="s">
        <v>1542</v>
      </c>
      <c r="B623" s="59">
        <v>2900</v>
      </c>
      <c r="C623" s="58" t="s">
        <v>1543</v>
      </c>
      <c r="D623" s="58" t="s">
        <v>338</v>
      </c>
      <c r="E623" t="s">
        <v>381</v>
      </c>
    </row>
    <row r="624" spans="1:5" ht="15.75" customHeight="1">
      <c r="A624" s="58" t="s">
        <v>1544</v>
      </c>
      <c r="B624" s="59">
        <v>179</v>
      </c>
      <c r="C624" s="58" t="s">
        <v>1545</v>
      </c>
      <c r="D624" s="58" t="s">
        <v>378</v>
      </c>
      <c r="E624" t="s">
        <v>417</v>
      </c>
    </row>
    <row r="625" spans="1:5" ht="15.75" customHeight="1">
      <c r="A625" s="58" t="s">
        <v>1546</v>
      </c>
      <c r="B625" s="59">
        <v>1086</v>
      </c>
      <c r="C625" s="58" t="s">
        <v>1547</v>
      </c>
      <c r="D625" s="58" t="s">
        <v>338</v>
      </c>
      <c r="E625" t="s">
        <v>363</v>
      </c>
    </row>
    <row r="626" spans="1:5" ht="15.75" customHeight="1">
      <c r="A626" s="58" t="s">
        <v>1548</v>
      </c>
      <c r="B626" s="59">
        <v>501</v>
      </c>
      <c r="C626" s="58" t="s">
        <v>1549</v>
      </c>
      <c r="D626" s="58" t="s">
        <v>384</v>
      </c>
      <c r="E626" t="s">
        <v>335</v>
      </c>
    </row>
    <row r="627" spans="1:5" ht="15.75" customHeight="1">
      <c r="A627" s="58" t="s">
        <v>1550</v>
      </c>
      <c r="B627" s="59">
        <v>2096</v>
      </c>
      <c r="C627" s="58" t="s">
        <v>1551</v>
      </c>
      <c r="D627" s="58" t="s">
        <v>334</v>
      </c>
      <c r="E627" t="s">
        <v>350</v>
      </c>
    </row>
    <row r="628" spans="1:5" ht="15.75" customHeight="1">
      <c r="A628" s="58" t="s">
        <v>1552</v>
      </c>
      <c r="B628" s="59">
        <v>1320</v>
      </c>
      <c r="C628" s="58" t="s">
        <v>1553</v>
      </c>
      <c r="D628" s="58" t="s">
        <v>401</v>
      </c>
      <c r="E628" t="s">
        <v>335</v>
      </c>
    </row>
    <row r="629" spans="1:5" ht="15.75" customHeight="1">
      <c r="A629" s="58" t="s">
        <v>1554</v>
      </c>
      <c r="B629" s="59">
        <v>735</v>
      </c>
      <c r="C629" s="58" t="s">
        <v>1555</v>
      </c>
      <c r="D629" s="58" t="s">
        <v>401</v>
      </c>
      <c r="E629" t="s">
        <v>335</v>
      </c>
    </row>
    <row r="630" spans="1:5" ht="15.75" customHeight="1">
      <c r="A630" s="58" t="s">
        <v>1556</v>
      </c>
      <c r="B630" s="59">
        <v>282</v>
      </c>
      <c r="C630" s="58" t="s">
        <v>1557</v>
      </c>
      <c r="D630" s="58" t="s">
        <v>360</v>
      </c>
      <c r="E630" t="s">
        <v>335</v>
      </c>
    </row>
    <row r="631" spans="1:5" ht="15.75" customHeight="1">
      <c r="A631" s="58" t="s">
        <v>1558</v>
      </c>
      <c r="B631" s="59">
        <v>1189</v>
      </c>
      <c r="C631" s="58" t="s">
        <v>1559</v>
      </c>
      <c r="D631" s="58" t="s">
        <v>357</v>
      </c>
      <c r="E631" t="s">
        <v>432</v>
      </c>
    </row>
    <row r="632" spans="1:5" ht="15.75" customHeight="1">
      <c r="A632" s="58" t="s">
        <v>1560</v>
      </c>
      <c r="B632" s="59">
        <v>1905</v>
      </c>
      <c r="C632" s="58" t="s">
        <v>1561</v>
      </c>
      <c r="D632" s="58" t="s">
        <v>347</v>
      </c>
      <c r="E632" t="s">
        <v>344</v>
      </c>
    </row>
    <row r="633" spans="1:5" ht="15.75" customHeight="1">
      <c r="A633" s="58" t="s">
        <v>1562</v>
      </c>
      <c r="B633" s="59">
        <v>604</v>
      </c>
      <c r="C633" s="58" t="s">
        <v>1563</v>
      </c>
      <c r="D633" s="58" t="s">
        <v>431</v>
      </c>
      <c r="E633" t="s">
        <v>555</v>
      </c>
    </row>
    <row r="634" spans="1:5" ht="15.75" customHeight="1">
      <c r="A634" s="58" t="s">
        <v>1564</v>
      </c>
      <c r="B634" s="59">
        <v>1062</v>
      </c>
      <c r="C634" s="58" t="s">
        <v>1565</v>
      </c>
      <c r="D634" s="58" t="s">
        <v>384</v>
      </c>
      <c r="E634" t="s">
        <v>381</v>
      </c>
    </row>
    <row r="635" spans="1:5" ht="15.75" customHeight="1">
      <c r="A635" s="58" t="s">
        <v>1566</v>
      </c>
      <c r="B635" s="59">
        <v>477</v>
      </c>
      <c r="C635" s="58" t="s">
        <v>1567</v>
      </c>
      <c r="D635" s="58" t="s">
        <v>388</v>
      </c>
      <c r="E635" t="s">
        <v>381</v>
      </c>
    </row>
    <row r="636" spans="1:5" ht="15.75" customHeight="1">
      <c r="A636" s="58" t="s">
        <v>1566</v>
      </c>
      <c r="B636" s="59">
        <v>799</v>
      </c>
      <c r="C636" s="58" t="s">
        <v>1567</v>
      </c>
      <c r="D636" s="58" t="s">
        <v>343</v>
      </c>
      <c r="E636" t="s">
        <v>385</v>
      </c>
    </row>
    <row r="637" spans="1:5" ht="15.75" customHeight="1">
      <c r="A637" s="58" t="s">
        <v>1568</v>
      </c>
      <c r="B637" s="59">
        <v>1969</v>
      </c>
      <c r="C637" s="58" t="s">
        <v>1569</v>
      </c>
      <c r="D637" s="58" t="s">
        <v>347</v>
      </c>
      <c r="E637" t="s">
        <v>335</v>
      </c>
    </row>
    <row r="638" spans="1:5" ht="15.75" customHeight="1">
      <c r="A638" s="58" t="s">
        <v>1570</v>
      </c>
      <c r="B638" s="59">
        <v>2876</v>
      </c>
      <c r="C638" s="58" t="s">
        <v>1571</v>
      </c>
      <c r="D638" s="58" t="s">
        <v>343</v>
      </c>
      <c r="E638" t="s">
        <v>350</v>
      </c>
    </row>
    <row r="639" spans="1:5" ht="15.75" customHeight="1">
      <c r="A639" s="58" t="s">
        <v>1572</v>
      </c>
      <c r="B639" s="59">
        <v>2613</v>
      </c>
      <c r="C639" s="58" t="s">
        <v>1573</v>
      </c>
      <c r="D639" s="58" t="s">
        <v>388</v>
      </c>
      <c r="E639" t="s">
        <v>432</v>
      </c>
    </row>
    <row r="640" spans="1:5" ht="15.75" customHeight="1">
      <c r="A640" s="58" t="s">
        <v>1574</v>
      </c>
      <c r="B640" s="59">
        <v>1706</v>
      </c>
      <c r="C640" s="58" t="s">
        <v>1575</v>
      </c>
      <c r="D640" s="58" t="s">
        <v>388</v>
      </c>
      <c r="E640" t="s">
        <v>335</v>
      </c>
    </row>
    <row r="641" spans="1:5" ht="15.75" customHeight="1">
      <c r="A641" s="58" t="s">
        <v>1576</v>
      </c>
      <c r="B641" s="59">
        <v>2291</v>
      </c>
      <c r="C641" s="58" t="s">
        <v>1577</v>
      </c>
      <c r="D641" s="58" t="s">
        <v>354</v>
      </c>
      <c r="E641" t="s">
        <v>385</v>
      </c>
    </row>
    <row r="642" spans="1:5" ht="15.75" customHeight="1">
      <c r="A642" s="58" t="s">
        <v>1578</v>
      </c>
      <c r="B642" s="59">
        <v>2997</v>
      </c>
      <c r="C642" s="58" t="s">
        <v>1579</v>
      </c>
      <c r="D642" s="58" t="s">
        <v>437</v>
      </c>
      <c r="E642" t="s">
        <v>335</v>
      </c>
    </row>
    <row r="643" spans="1:5" ht="15.75" customHeight="1">
      <c r="A643" s="58" t="s">
        <v>1580</v>
      </c>
      <c r="B643" s="59">
        <v>407</v>
      </c>
      <c r="C643" s="58" t="s">
        <v>1581</v>
      </c>
      <c r="D643" s="58" t="s">
        <v>431</v>
      </c>
      <c r="E643" t="s">
        <v>335</v>
      </c>
    </row>
    <row r="644" spans="1:5" ht="15.75" customHeight="1">
      <c r="A644" s="58" t="s">
        <v>1582</v>
      </c>
      <c r="B644" s="59">
        <v>1505</v>
      </c>
      <c r="C644" s="58" t="s">
        <v>1583</v>
      </c>
      <c r="D644" s="58" t="s">
        <v>447</v>
      </c>
      <c r="E644" t="s">
        <v>335</v>
      </c>
    </row>
    <row r="645" spans="1:5" ht="15.75" customHeight="1">
      <c r="A645" s="58" t="s">
        <v>1584</v>
      </c>
      <c r="B645" s="59">
        <v>2090</v>
      </c>
      <c r="C645" s="58" t="s">
        <v>1585</v>
      </c>
      <c r="D645" s="58" t="s">
        <v>360</v>
      </c>
      <c r="E645" t="s">
        <v>335</v>
      </c>
    </row>
    <row r="646" spans="1:5" ht="15.75" customHeight="1">
      <c r="A646" s="58" t="s">
        <v>1586</v>
      </c>
      <c r="B646" s="59">
        <v>2806</v>
      </c>
      <c r="C646" s="58" t="s">
        <v>1587</v>
      </c>
      <c r="D646" s="58" t="s">
        <v>378</v>
      </c>
      <c r="E646" t="s">
        <v>335</v>
      </c>
    </row>
    <row r="647" spans="1:5" ht="15.75" customHeight="1">
      <c r="A647" s="58" t="s">
        <v>1588</v>
      </c>
      <c r="B647" s="59">
        <v>1636</v>
      </c>
      <c r="C647" s="58" t="s">
        <v>1589</v>
      </c>
      <c r="D647" s="58" t="s">
        <v>353</v>
      </c>
      <c r="E647" t="s">
        <v>344</v>
      </c>
    </row>
    <row r="648" spans="1:5" ht="15.75" customHeight="1">
      <c r="A648" s="58" t="s">
        <v>1590</v>
      </c>
      <c r="B648" s="59">
        <v>729</v>
      </c>
      <c r="C648" s="58" t="s">
        <v>1591</v>
      </c>
      <c r="D648" s="58" t="s">
        <v>357</v>
      </c>
      <c r="E648" t="s">
        <v>335</v>
      </c>
    </row>
    <row r="649" spans="1:5" ht="15.75" customHeight="1">
      <c r="A649" s="58" t="s">
        <v>1592</v>
      </c>
      <c r="B649" s="59">
        <v>345</v>
      </c>
      <c r="C649" s="58" t="s">
        <v>1593</v>
      </c>
      <c r="D649" s="58" t="s">
        <v>334</v>
      </c>
      <c r="E649" t="s">
        <v>363</v>
      </c>
    </row>
    <row r="650" spans="1:5" ht="15.75" customHeight="1">
      <c r="A650" s="58" t="s">
        <v>1594</v>
      </c>
      <c r="B650" s="59">
        <v>1407</v>
      </c>
      <c r="C650" s="58" t="s">
        <v>1595</v>
      </c>
      <c r="D650" s="58" t="s">
        <v>334</v>
      </c>
      <c r="E650" t="s">
        <v>385</v>
      </c>
    </row>
    <row r="651" spans="1:5" ht="15.75" customHeight="1">
      <c r="A651" s="58" t="s">
        <v>1596</v>
      </c>
      <c r="B651" s="59">
        <v>2273</v>
      </c>
      <c r="C651" s="58" t="s">
        <v>1597</v>
      </c>
      <c r="D651" s="58" t="s">
        <v>368</v>
      </c>
      <c r="E651" t="s">
        <v>335</v>
      </c>
    </row>
    <row r="652" spans="1:5" ht="15.75" customHeight="1">
      <c r="A652" s="58" t="s">
        <v>1598</v>
      </c>
      <c r="B652" s="59">
        <v>1951</v>
      </c>
      <c r="C652" s="58" t="s">
        <v>1599</v>
      </c>
      <c r="D652" s="58" t="s">
        <v>338</v>
      </c>
      <c r="E652" t="s">
        <v>381</v>
      </c>
    </row>
    <row r="653" spans="1:5" ht="15.75" customHeight="1">
      <c r="A653" s="58" t="s">
        <v>1600</v>
      </c>
      <c r="B653" s="59">
        <v>2481</v>
      </c>
      <c r="C653" s="58" t="s">
        <v>1601</v>
      </c>
      <c r="D653" s="58" t="s">
        <v>338</v>
      </c>
      <c r="E653" t="s">
        <v>335</v>
      </c>
    </row>
    <row r="654" spans="1:5" ht="15.75" customHeight="1">
      <c r="A654" s="58" t="s">
        <v>1602</v>
      </c>
      <c r="B654" s="59">
        <v>2636</v>
      </c>
      <c r="C654" s="58" t="s">
        <v>1603</v>
      </c>
      <c r="D654" s="58" t="s">
        <v>338</v>
      </c>
      <c r="E654" t="s">
        <v>432</v>
      </c>
    </row>
    <row r="655" spans="1:5" ht="15.75" customHeight="1">
      <c r="A655" s="58" t="s">
        <v>1604</v>
      </c>
      <c r="B655" s="59">
        <v>667</v>
      </c>
      <c r="C655" s="58" t="s">
        <v>1605</v>
      </c>
      <c r="D655" s="58" t="s">
        <v>368</v>
      </c>
      <c r="E655" t="s">
        <v>363</v>
      </c>
    </row>
    <row r="656" spans="1:5" ht="15.75" customHeight="1">
      <c r="A656" s="58" t="s">
        <v>1606</v>
      </c>
      <c r="B656" s="59">
        <v>1992</v>
      </c>
      <c r="C656" s="58" t="s">
        <v>1607</v>
      </c>
      <c r="D656" s="58" t="s">
        <v>353</v>
      </c>
      <c r="E656" t="s">
        <v>363</v>
      </c>
    </row>
    <row r="657" spans="1:5" ht="15.75" customHeight="1">
      <c r="A657" s="58" t="s">
        <v>1608</v>
      </c>
      <c r="B657" s="59">
        <v>1252</v>
      </c>
      <c r="C657" s="58" t="s">
        <v>1609</v>
      </c>
      <c r="D657" s="58" t="s">
        <v>354</v>
      </c>
      <c r="E657" t="s">
        <v>335</v>
      </c>
    </row>
    <row r="658" spans="1:5" ht="15.75" customHeight="1">
      <c r="A658" s="58" t="s">
        <v>1610</v>
      </c>
      <c r="B658" s="59">
        <v>1688</v>
      </c>
      <c r="C658" s="58" t="s">
        <v>1611</v>
      </c>
      <c r="D658" s="58" t="s">
        <v>437</v>
      </c>
      <c r="E658" t="s">
        <v>438</v>
      </c>
    </row>
    <row r="659" spans="1:5" ht="15.75" customHeight="1">
      <c r="A659" s="58" t="s">
        <v>1612</v>
      </c>
      <c r="B659" s="59">
        <v>23</v>
      </c>
      <c r="C659" s="58" t="s">
        <v>1613</v>
      </c>
      <c r="D659" s="58" t="s">
        <v>334</v>
      </c>
      <c r="E659" t="s">
        <v>335</v>
      </c>
    </row>
    <row r="660" spans="1:5" ht="15.75" customHeight="1">
      <c r="A660" s="58" t="s">
        <v>1614</v>
      </c>
      <c r="B660" s="59">
        <v>1044</v>
      </c>
      <c r="C660" s="58" t="s">
        <v>1615</v>
      </c>
      <c r="D660" s="58" t="s">
        <v>368</v>
      </c>
      <c r="E660" t="s">
        <v>363</v>
      </c>
    </row>
    <row r="661" spans="1:5" ht="15.75" customHeight="1">
      <c r="A661" s="58" t="s">
        <v>1616</v>
      </c>
      <c r="B661" s="59">
        <v>2858</v>
      </c>
      <c r="C661" s="58" t="s">
        <v>1617</v>
      </c>
      <c r="D661" s="58" t="s">
        <v>447</v>
      </c>
      <c r="E661" t="s">
        <v>363</v>
      </c>
    </row>
    <row r="662" spans="1:5" ht="15.75" customHeight="1">
      <c r="A662" s="58" t="s">
        <v>1618</v>
      </c>
      <c r="B662" s="59">
        <v>2159</v>
      </c>
      <c r="C662" s="58" t="s">
        <v>1619</v>
      </c>
      <c r="D662" s="58" t="s">
        <v>353</v>
      </c>
      <c r="E662" t="s">
        <v>432</v>
      </c>
    </row>
    <row r="663" spans="1:5" ht="15.75" customHeight="1">
      <c r="A663" s="58" t="s">
        <v>1620</v>
      </c>
      <c r="B663" s="59">
        <v>383</v>
      </c>
      <c r="C663" s="58" t="s">
        <v>1621</v>
      </c>
      <c r="D663" s="58" t="s">
        <v>334</v>
      </c>
      <c r="E663" t="s">
        <v>339</v>
      </c>
    </row>
    <row r="664" spans="1:5" ht="15.75" customHeight="1">
      <c r="A664" s="58" t="s">
        <v>1622</v>
      </c>
      <c r="B664" s="59">
        <v>2197</v>
      </c>
      <c r="C664" s="58" t="s">
        <v>1623</v>
      </c>
      <c r="D664" s="58" t="s">
        <v>406</v>
      </c>
      <c r="E664" t="s">
        <v>344</v>
      </c>
    </row>
    <row r="665" spans="1:5" ht="15.75" customHeight="1">
      <c r="A665" s="58" t="s">
        <v>1624</v>
      </c>
      <c r="B665" s="59">
        <v>1290</v>
      </c>
      <c r="C665" s="58" t="s">
        <v>1625</v>
      </c>
      <c r="D665" s="58" t="s">
        <v>431</v>
      </c>
      <c r="E665" t="s">
        <v>335</v>
      </c>
    </row>
    <row r="666" spans="1:5" ht="15.75" customHeight="1">
      <c r="A666" s="58" t="s">
        <v>1626</v>
      </c>
      <c r="B666" s="59">
        <v>1612</v>
      </c>
      <c r="C666" s="58" t="s">
        <v>1627</v>
      </c>
      <c r="D666" s="58" t="s">
        <v>334</v>
      </c>
      <c r="E666" t="s">
        <v>344</v>
      </c>
    </row>
    <row r="667" spans="1:5" ht="15.75" customHeight="1">
      <c r="A667" s="58" t="s">
        <v>1628</v>
      </c>
      <c r="B667" s="59">
        <v>968</v>
      </c>
      <c r="C667" s="58" t="s">
        <v>1629</v>
      </c>
      <c r="D667" s="58" t="s">
        <v>334</v>
      </c>
      <c r="E667" t="s">
        <v>363</v>
      </c>
    </row>
    <row r="668" spans="1:5" ht="15.75" customHeight="1">
      <c r="A668" s="58" t="s">
        <v>1630</v>
      </c>
      <c r="B668" s="59">
        <v>147</v>
      </c>
      <c r="C668" s="58" t="s">
        <v>1631</v>
      </c>
      <c r="D668" s="58" t="s">
        <v>357</v>
      </c>
      <c r="E668" t="s">
        <v>335</v>
      </c>
    </row>
    <row r="669" spans="1:5" ht="15.75" customHeight="1">
      <c r="A669" s="58" t="s">
        <v>1632</v>
      </c>
      <c r="B669" s="59">
        <v>1376</v>
      </c>
      <c r="C669" s="58" t="s">
        <v>1633</v>
      </c>
      <c r="D669" s="58" t="s">
        <v>431</v>
      </c>
      <c r="E669" t="s">
        <v>350</v>
      </c>
    </row>
    <row r="670" spans="1:5" ht="15.75" customHeight="1">
      <c r="A670" s="58" t="s">
        <v>1634</v>
      </c>
      <c r="B670" s="59">
        <v>791</v>
      </c>
      <c r="C670" s="58" t="s">
        <v>1635</v>
      </c>
      <c r="D670" s="58" t="s">
        <v>428</v>
      </c>
      <c r="E670" t="s">
        <v>335</v>
      </c>
    </row>
    <row r="671" spans="1:5" ht="15.75" customHeight="1">
      <c r="A671" s="58" t="s">
        <v>1636</v>
      </c>
      <c r="B671" s="59">
        <v>469</v>
      </c>
      <c r="C671" s="58" t="s">
        <v>1637</v>
      </c>
      <c r="D671" s="58" t="s">
        <v>388</v>
      </c>
      <c r="E671" t="s">
        <v>344</v>
      </c>
    </row>
    <row r="672" spans="1:5" ht="15.75" customHeight="1">
      <c r="A672" s="58" t="s">
        <v>1638</v>
      </c>
      <c r="B672" s="59">
        <v>2283</v>
      </c>
      <c r="C672" s="58" t="s">
        <v>1639</v>
      </c>
      <c r="D672" s="58" t="s">
        <v>447</v>
      </c>
      <c r="E672" t="s">
        <v>344</v>
      </c>
    </row>
    <row r="673" spans="1:5" ht="15.75" customHeight="1">
      <c r="A673" s="58" t="s">
        <v>1640</v>
      </c>
      <c r="B673" s="59">
        <v>1961</v>
      </c>
      <c r="C673" s="58" t="s">
        <v>1641</v>
      </c>
      <c r="D673" s="58" t="s">
        <v>343</v>
      </c>
      <c r="E673" t="s">
        <v>350</v>
      </c>
    </row>
    <row r="674" spans="1:5" ht="15.75" customHeight="1">
      <c r="A674" s="58" t="s">
        <v>1642</v>
      </c>
      <c r="B674" s="59">
        <v>1852</v>
      </c>
      <c r="C674" s="58" t="s">
        <v>1643</v>
      </c>
      <c r="D674" s="58" t="s">
        <v>447</v>
      </c>
      <c r="E674" t="s">
        <v>438</v>
      </c>
    </row>
    <row r="675" spans="1:5" ht="15.75" customHeight="1">
      <c r="A675" s="58" t="s">
        <v>1644</v>
      </c>
      <c r="B675" s="59">
        <v>3081</v>
      </c>
      <c r="C675" s="58" t="s">
        <v>1645</v>
      </c>
      <c r="D675" s="58" t="s">
        <v>360</v>
      </c>
      <c r="E675" t="s">
        <v>344</v>
      </c>
    </row>
    <row r="676" spans="1:5" ht="15.75" customHeight="1">
      <c r="A676" s="58" t="s">
        <v>1646</v>
      </c>
      <c r="B676" s="59">
        <v>2709</v>
      </c>
      <c r="C676" s="58" t="s">
        <v>1647</v>
      </c>
      <c r="D676" s="58" t="s">
        <v>353</v>
      </c>
      <c r="E676" t="s">
        <v>335</v>
      </c>
    </row>
    <row r="677" spans="1:5" ht="15.75" customHeight="1">
      <c r="A677" s="58" t="s">
        <v>1648</v>
      </c>
      <c r="B677" s="59">
        <v>573</v>
      </c>
      <c r="C677" s="58" t="s">
        <v>1649</v>
      </c>
      <c r="D677" s="58" t="s">
        <v>388</v>
      </c>
      <c r="E677" t="s">
        <v>432</v>
      </c>
    </row>
    <row r="678" spans="1:5" ht="15.75" customHeight="1">
      <c r="A678" s="58" t="s">
        <v>1650</v>
      </c>
      <c r="B678" s="59">
        <v>2465</v>
      </c>
      <c r="C678" s="58" t="s">
        <v>1651</v>
      </c>
      <c r="D678" s="58" t="s">
        <v>360</v>
      </c>
      <c r="E678" t="s">
        <v>555</v>
      </c>
    </row>
    <row r="679" spans="1:5" ht="15.75" customHeight="1">
      <c r="A679" s="58" t="s">
        <v>1652</v>
      </c>
      <c r="B679" s="59">
        <v>651</v>
      </c>
      <c r="C679" s="58" t="s">
        <v>1653</v>
      </c>
      <c r="D679" s="58" t="s">
        <v>357</v>
      </c>
      <c r="E679" t="s">
        <v>381</v>
      </c>
    </row>
    <row r="680" spans="1:5" ht="15.75" customHeight="1">
      <c r="A680" s="58" t="s">
        <v>1652</v>
      </c>
      <c r="B680" s="59">
        <v>1821</v>
      </c>
      <c r="C680" s="58" t="s">
        <v>1653</v>
      </c>
      <c r="D680" s="58" t="s">
        <v>378</v>
      </c>
      <c r="E680" t="s">
        <v>381</v>
      </c>
    </row>
    <row r="681" spans="1:5" ht="15.75" customHeight="1">
      <c r="A681" s="58" t="s">
        <v>1654</v>
      </c>
      <c r="B681" s="59">
        <v>1480</v>
      </c>
      <c r="C681" s="58" t="s">
        <v>1655</v>
      </c>
      <c r="D681" s="58" t="s">
        <v>357</v>
      </c>
      <c r="E681" t="s">
        <v>335</v>
      </c>
    </row>
    <row r="682" spans="1:5" ht="15.75" customHeight="1">
      <c r="A682" s="58" t="s">
        <v>1656</v>
      </c>
      <c r="B682" s="59">
        <v>187</v>
      </c>
      <c r="C682" s="58" t="s">
        <v>1657</v>
      </c>
      <c r="D682" s="58" t="s">
        <v>334</v>
      </c>
      <c r="E682" t="s">
        <v>432</v>
      </c>
    </row>
    <row r="683" spans="1:5" ht="15.75" customHeight="1">
      <c r="A683" s="58" t="s">
        <v>1658</v>
      </c>
      <c r="B683" s="59">
        <v>831</v>
      </c>
      <c r="C683" s="58" t="s">
        <v>1659</v>
      </c>
      <c r="D683" s="58" t="s">
        <v>353</v>
      </c>
      <c r="E683" t="s">
        <v>363</v>
      </c>
    </row>
    <row r="684" spans="1:5" ht="15.75" customHeight="1">
      <c r="A684" s="58" t="s">
        <v>1660</v>
      </c>
      <c r="B684" s="59">
        <v>1831</v>
      </c>
      <c r="C684" s="58" t="s">
        <v>1661</v>
      </c>
      <c r="D684" s="58" t="s">
        <v>388</v>
      </c>
      <c r="E684" t="s">
        <v>335</v>
      </c>
    </row>
    <row r="685" spans="1:5" ht="15.75" customHeight="1">
      <c r="A685" s="58" t="s">
        <v>1662</v>
      </c>
      <c r="B685" s="59">
        <v>661</v>
      </c>
      <c r="C685" s="58" t="s">
        <v>1663</v>
      </c>
      <c r="D685" s="58" t="s">
        <v>401</v>
      </c>
      <c r="E685" t="s">
        <v>350</v>
      </c>
    </row>
    <row r="686" spans="1:5" ht="15.75" customHeight="1">
      <c r="A686" s="58" t="s">
        <v>1664</v>
      </c>
      <c r="B686" s="59">
        <v>261</v>
      </c>
      <c r="C686" s="58" t="s">
        <v>1665</v>
      </c>
      <c r="D686" s="58" t="s">
        <v>334</v>
      </c>
      <c r="E686" t="s">
        <v>335</v>
      </c>
    </row>
    <row r="687" spans="1:5" ht="15.75" customHeight="1">
      <c r="A687" s="58" t="s">
        <v>1666</v>
      </c>
      <c r="B687" s="59">
        <v>17</v>
      </c>
      <c r="C687" s="58" t="s">
        <v>1667</v>
      </c>
      <c r="D687" s="58" t="s">
        <v>378</v>
      </c>
      <c r="E687" t="s">
        <v>335</v>
      </c>
    </row>
    <row r="688" spans="1:5" ht="15.75" customHeight="1">
      <c r="A688" s="58" t="s">
        <v>1668</v>
      </c>
      <c r="B688" s="59">
        <v>924</v>
      </c>
      <c r="C688" s="58" t="s">
        <v>1669</v>
      </c>
      <c r="D688" s="58" t="s">
        <v>357</v>
      </c>
      <c r="E688" t="s">
        <v>344</v>
      </c>
    </row>
    <row r="689" spans="1:5" ht="15.75" customHeight="1">
      <c r="A689" s="58" t="s">
        <v>1670</v>
      </c>
      <c r="B689" s="59">
        <v>3060</v>
      </c>
      <c r="C689" s="58" t="s">
        <v>1671</v>
      </c>
      <c r="D689" s="58" t="s">
        <v>401</v>
      </c>
      <c r="E689" t="s">
        <v>417</v>
      </c>
    </row>
    <row r="690" spans="1:5" ht="15.75" customHeight="1">
      <c r="A690" s="58" t="s">
        <v>1672</v>
      </c>
      <c r="B690" s="59">
        <v>1519</v>
      </c>
      <c r="C690" s="58" t="s">
        <v>1673</v>
      </c>
      <c r="D690" s="58" t="s">
        <v>338</v>
      </c>
      <c r="E690" t="s">
        <v>335</v>
      </c>
    </row>
    <row r="691" spans="1:5" ht="15.75" customHeight="1">
      <c r="A691" s="58" t="s">
        <v>1674</v>
      </c>
      <c r="B691" s="59">
        <v>2235</v>
      </c>
      <c r="C691" s="58" t="s">
        <v>1675</v>
      </c>
      <c r="D691" s="58" t="s">
        <v>524</v>
      </c>
      <c r="E691" t="s">
        <v>363</v>
      </c>
    </row>
    <row r="692" spans="1:5" ht="15.75" customHeight="1">
      <c r="A692" s="58" t="s">
        <v>1676</v>
      </c>
      <c r="B692" s="59">
        <v>743</v>
      </c>
      <c r="C692" s="58" t="s">
        <v>1677</v>
      </c>
      <c r="D692" s="58" t="s">
        <v>357</v>
      </c>
      <c r="E692" t="s">
        <v>417</v>
      </c>
    </row>
    <row r="693" spans="1:5" ht="15.75" customHeight="1">
      <c r="A693" s="58" t="s">
        <v>1678</v>
      </c>
      <c r="B693" s="59">
        <v>290</v>
      </c>
      <c r="C693" s="58" t="s">
        <v>1679</v>
      </c>
      <c r="D693" s="58" t="s">
        <v>353</v>
      </c>
      <c r="E693" t="s">
        <v>438</v>
      </c>
    </row>
    <row r="694" spans="1:5" ht="15.75" customHeight="1">
      <c r="A694" s="58" t="s">
        <v>1678</v>
      </c>
      <c r="B694" s="59">
        <v>612</v>
      </c>
      <c r="C694" s="58" t="s">
        <v>1679</v>
      </c>
      <c r="D694" s="58" t="s">
        <v>378</v>
      </c>
      <c r="E694" t="s">
        <v>385</v>
      </c>
    </row>
    <row r="695" spans="1:5" ht="15.75" customHeight="1">
      <c r="A695" s="58" t="s">
        <v>1680</v>
      </c>
      <c r="B695" s="59">
        <v>99</v>
      </c>
      <c r="C695" s="58" t="s">
        <v>1681</v>
      </c>
      <c r="D695" s="58" t="s">
        <v>378</v>
      </c>
      <c r="E695" t="s">
        <v>344</v>
      </c>
    </row>
    <row r="696" spans="1:5" ht="15.75" customHeight="1">
      <c r="A696" s="58" t="s">
        <v>1682</v>
      </c>
      <c r="B696" s="59">
        <v>2820</v>
      </c>
      <c r="C696" s="58" t="s">
        <v>1683</v>
      </c>
      <c r="D696" s="58" t="s">
        <v>388</v>
      </c>
      <c r="E696" t="s">
        <v>363</v>
      </c>
    </row>
    <row r="697" spans="1:5" ht="15.75" customHeight="1">
      <c r="A697" s="58" t="s">
        <v>1684</v>
      </c>
      <c r="B697" s="59">
        <v>1351</v>
      </c>
      <c r="C697" s="58" t="s">
        <v>1685</v>
      </c>
      <c r="D697" s="58" t="s">
        <v>354</v>
      </c>
      <c r="E697" t="s">
        <v>363</v>
      </c>
    </row>
    <row r="698" spans="1:5" ht="15.75" customHeight="1">
      <c r="A698" s="58" t="s">
        <v>1686</v>
      </c>
      <c r="B698" s="59">
        <v>313</v>
      </c>
      <c r="C698" s="58" t="s">
        <v>1687</v>
      </c>
      <c r="D698" s="58" t="s">
        <v>401</v>
      </c>
      <c r="E698" t="s">
        <v>432</v>
      </c>
    </row>
    <row r="699" spans="1:5" ht="15.75" customHeight="1">
      <c r="A699" s="58" t="s">
        <v>1688</v>
      </c>
      <c r="B699" s="59">
        <v>2449</v>
      </c>
      <c r="C699" s="58" t="s">
        <v>1689</v>
      </c>
      <c r="D699" s="58" t="s">
        <v>368</v>
      </c>
      <c r="E699" t="s">
        <v>385</v>
      </c>
    </row>
    <row r="700" spans="1:5" ht="15.75" customHeight="1">
      <c r="A700" s="58" t="s">
        <v>1690</v>
      </c>
      <c r="B700" s="59">
        <v>1936</v>
      </c>
      <c r="C700" s="58" t="s">
        <v>1691</v>
      </c>
      <c r="D700" s="58" t="s">
        <v>353</v>
      </c>
      <c r="E700" t="s">
        <v>339</v>
      </c>
    </row>
    <row r="701" spans="1:5" ht="15.75" customHeight="1">
      <c r="A701" s="58" t="s">
        <v>1692</v>
      </c>
      <c r="B701" s="59">
        <v>444</v>
      </c>
      <c r="C701" s="58" t="s">
        <v>1693</v>
      </c>
      <c r="D701" s="58" t="s">
        <v>375</v>
      </c>
      <c r="E701" t="s">
        <v>335</v>
      </c>
    </row>
    <row r="702" spans="1:5" ht="15.75" customHeight="1">
      <c r="A702" s="58" t="s">
        <v>1694</v>
      </c>
      <c r="B702" s="59">
        <v>359</v>
      </c>
      <c r="C702" s="58" t="s">
        <v>1695</v>
      </c>
      <c r="D702" s="58" t="s">
        <v>357</v>
      </c>
      <c r="E702" t="s">
        <v>344</v>
      </c>
    </row>
    <row r="703" spans="1:5" ht="15.75" customHeight="1">
      <c r="A703" s="58" t="s">
        <v>1696</v>
      </c>
      <c r="B703" s="59">
        <v>3080</v>
      </c>
      <c r="C703" s="58" t="s">
        <v>1697</v>
      </c>
      <c r="D703" s="58" t="s">
        <v>447</v>
      </c>
      <c r="E703" t="s">
        <v>335</v>
      </c>
    </row>
    <row r="704" spans="1:5" ht="15.75" customHeight="1">
      <c r="A704" s="58" t="s">
        <v>1698</v>
      </c>
      <c r="B704" s="59">
        <v>2495</v>
      </c>
      <c r="C704" s="58" t="s">
        <v>1699</v>
      </c>
      <c r="D704" s="58" t="s">
        <v>338</v>
      </c>
      <c r="E704" t="s">
        <v>381</v>
      </c>
    </row>
    <row r="705" spans="1:5" ht="15.75" customHeight="1">
      <c r="A705" s="58" t="s">
        <v>1700</v>
      </c>
      <c r="B705" s="59">
        <v>1851</v>
      </c>
      <c r="C705" s="58" t="s">
        <v>1701</v>
      </c>
      <c r="D705" s="58" t="s">
        <v>384</v>
      </c>
      <c r="E705" t="s">
        <v>363</v>
      </c>
    </row>
    <row r="706" spans="1:5" ht="15.75" customHeight="1">
      <c r="A706" s="58" t="s">
        <v>1702</v>
      </c>
      <c r="B706" s="59">
        <v>2</v>
      </c>
      <c r="C706" s="58" t="s">
        <v>1703</v>
      </c>
      <c r="D706" s="58" t="s">
        <v>378</v>
      </c>
      <c r="E706" t="s">
        <v>335</v>
      </c>
    </row>
    <row r="707" spans="1:5" ht="15.75" customHeight="1">
      <c r="A707" s="58" t="s">
        <v>1704</v>
      </c>
      <c r="B707" s="59">
        <v>889</v>
      </c>
      <c r="C707" s="58" t="s">
        <v>1705</v>
      </c>
      <c r="D707" s="58" t="s">
        <v>353</v>
      </c>
      <c r="E707" t="s">
        <v>344</v>
      </c>
    </row>
    <row r="708" spans="1:5" ht="15.75" customHeight="1">
      <c r="A708" s="58" t="s">
        <v>1706</v>
      </c>
      <c r="B708" s="59">
        <v>2966</v>
      </c>
      <c r="C708" s="58" t="s">
        <v>1707</v>
      </c>
      <c r="D708" s="58" t="s">
        <v>347</v>
      </c>
      <c r="E708" t="s">
        <v>335</v>
      </c>
    </row>
    <row r="709" spans="1:5" ht="15.75" customHeight="1">
      <c r="A709" s="58" t="s">
        <v>1708</v>
      </c>
      <c r="B709" s="59">
        <v>2723</v>
      </c>
      <c r="C709" s="58" t="s">
        <v>1709</v>
      </c>
      <c r="D709" s="58" t="s">
        <v>353</v>
      </c>
      <c r="E709" t="s">
        <v>335</v>
      </c>
    </row>
    <row r="710" spans="1:5" ht="15.75" customHeight="1">
      <c r="A710" s="58" t="s">
        <v>1710</v>
      </c>
      <c r="B710" s="59">
        <v>1474</v>
      </c>
      <c r="C710" s="58" t="s">
        <v>1711</v>
      </c>
      <c r="D710" s="58" t="s">
        <v>360</v>
      </c>
      <c r="E710" t="s">
        <v>363</v>
      </c>
    </row>
    <row r="711" spans="1:5" ht="15.75" customHeight="1">
      <c r="A711" s="58" t="s">
        <v>1710</v>
      </c>
      <c r="B711" s="59">
        <v>568</v>
      </c>
      <c r="C711" s="58" t="s">
        <v>1711</v>
      </c>
      <c r="D711" s="58" t="s">
        <v>384</v>
      </c>
      <c r="E711" t="s">
        <v>335</v>
      </c>
    </row>
    <row r="712" spans="1:5" ht="15.75" customHeight="1">
      <c r="A712" s="58" t="s">
        <v>1712</v>
      </c>
      <c r="B712" s="59">
        <v>645</v>
      </c>
      <c r="C712" s="58" t="s">
        <v>1713</v>
      </c>
      <c r="D712" s="58" t="s">
        <v>378</v>
      </c>
      <c r="E712" t="s">
        <v>385</v>
      </c>
    </row>
    <row r="713" spans="1:5" ht="15.75" customHeight="1">
      <c r="A713" s="58" t="s">
        <v>1714</v>
      </c>
      <c r="B713" s="59">
        <v>3045</v>
      </c>
      <c r="C713" s="58" t="s">
        <v>1715</v>
      </c>
      <c r="D713" s="58" t="s">
        <v>338</v>
      </c>
      <c r="E713" t="s">
        <v>432</v>
      </c>
    </row>
    <row r="714" spans="1:5" ht="15.75" customHeight="1">
      <c r="A714" s="58" t="s">
        <v>1716</v>
      </c>
      <c r="B714" s="59">
        <v>1153</v>
      </c>
      <c r="C714" s="58" t="s">
        <v>1717</v>
      </c>
      <c r="D714" s="58" t="s">
        <v>406</v>
      </c>
      <c r="E714" t="s">
        <v>335</v>
      </c>
    </row>
    <row r="715" spans="1:5" ht="15.75" customHeight="1">
      <c r="A715" s="58" t="s">
        <v>1718</v>
      </c>
      <c r="B715" s="59">
        <v>1815</v>
      </c>
      <c r="C715" s="58" t="s">
        <v>1719</v>
      </c>
      <c r="D715" s="58" t="s">
        <v>524</v>
      </c>
      <c r="E715" t="s">
        <v>381</v>
      </c>
    </row>
    <row r="716" spans="1:5" ht="15.75" customHeight="1">
      <c r="A716" s="58" t="s">
        <v>1720</v>
      </c>
      <c r="B716" s="59">
        <v>646</v>
      </c>
      <c r="C716" s="58" t="s">
        <v>1721</v>
      </c>
      <c r="D716" s="58" t="s">
        <v>524</v>
      </c>
      <c r="E716" t="s">
        <v>381</v>
      </c>
    </row>
    <row r="717" spans="1:5" ht="15.75" customHeight="1">
      <c r="A717" s="58" t="s">
        <v>1722</v>
      </c>
      <c r="B717" s="59">
        <v>2382</v>
      </c>
      <c r="C717" s="58" t="s">
        <v>1723</v>
      </c>
      <c r="D717" s="58" t="s">
        <v>388</v>
      </c>
      <c r="E717" t="s">
        <v>335</v>
      </c>
    </row>
    <row r="718" spans="1:5" ht="15.75" customHeight="1">
      <c r="A718" s="58" t="s">
        <v>1724</v>
      </c>
      <c r="B718" s="59">
        <v>2967</v>
      </c>
      <c r="C718" s="58" t="s">
        <v>1725</v>
      </c>
      <c r="D718" s="58" t="s">
        <v>447</v>
      </c>
      <c r="E718" t="s">
        <v>350</v>
      </c>
    </row>
    <row r="719" spans="1:5" ht="15.75" customHeight="1">
      <c r="A719" s="58" t="s">
        <v>1726</v>
      </c>
      <c r="B719" s="59">
        <v>2138</v>
      </c>
      <c r="C719" s="58" t="s">
        <v>1727</v>
      </c>
      <c r="D719" s="58" t="s">
        <v>437</v>
      </c>
      <c r="E719" t="s">
        <v>335</v>
      </c>
    </row>
    <row r="720" spans="1:5" ht="15.75" customHeight="1">
      <c r="A720" s="58" t="s">
        <v>1728</v>
      </c>
      <c r="B720" s="59">
        <v>323</v>
      </c>
      <c r="C720" s="58" t="s">
        <v>1729</v>
      </c>
      <c r="D720" s="58" t="s">
        <v>388</v>
      </c>
      <c r="E720" t="s">
        <v>385</v>
      </c>
    </row>
    <row r="721" spans="1:5" ht="15.75" customHeight="1">
      <c r="A721" s="58" t="s">
        <v>1730</v>
      </c>
      <c r="B721" s="59">
        <v>3044</v>
      </c>
      <c r="C721" s="58" t="s">
        <v>1731</v>
      </c>
      <c r="D721" s="58" t="s">
        <v>360</v>
      </c>
      <c r="E721" t="s">
        <v>363</v>
      </c>
    </row>
    <row r="722" spans="1:5" ht="15.75" customHeight="1">
      <c r="A722" s="58" t="s">
        <v>1730</v>
      </c>
      <c r="B722" s="59">
        <v>1797</v>
      </c>
      <c r="C722" s="58" t="s">
        <v>1731</v>
      </c>
      <c r="D722" s="58" t="s">
        <v>343</v>
      </c>
      <c r="E722" t="s">
        <v>344</v>
      </c>
    </row>
    <row r="723" spans="1:5" ht="15.75" customHeight="1">
      <c r="A723" s="58" t="s">
        <v>1732</v>
      </c>
      <c r="B723" s="59">
        <v>324</v>
      </c>
      <c r="C723" s="58" t="s">
        <v>1733</v>
      </c>
      <c r="D723" s="58" t="s">
        <v>334</v>
      </c>
      <c r="E723" t="s">
        <v>335</v>
      </c>
    </row>
    <row r="724" spans="1:5" ht="15.75" customHeight="1">
      <c r="A724" s="58" t="s">
        <v>1732</v>
      </c>
      <c r="B724" s="59">
        <v>1230</v>
      </c>
      <c r="C724" s="58" t="s">
        <v>1733</v>
      </c>
      <c r="D724" s="58" t="s">
        <v>334</v>
      </c>
      <c r="E724" t="s">
        <v>335</v>
      </c>
    </row>
    <row r="725" spans="1:5" ht="15.75" customHeight="1">
      <c r="A725" s="58" t="s">
        <v>1734</v>
      </c>
      <c r="B725" s="59">
        <v>1231</v>
      </c>
      <c r="C725" s="58" t="s">
        <v>1735</v>
      </c>
      <c r="D725" s="58" t="s">
        <v>447</v>
      </c>
      <c r="E725" t="s">
        <v>335</v>
      </c>
    </row>
    <row r="726" spans="1:5" ht="15.75" customHeight="1">
      <c r="A726" s="58" t="s">
        <v>1736</v>
      </c>
      <c r="B726" s="59">
        <v>1795</v>
      </c>
      <c r="C726" s="58" t="s">
        <v>1737</v>
      </c>
      <c r="D726" s="58" t="s">
        <v>353</v>
      </c>
      <c r="E726" t="s">
        <v>344</v>
      </c>
    </row>
    <row r="727" spans="1:5" ht="15.75" customHeight="1">
      <c r="A727" s="58" t="s">
        <v>1738</v>
      </c>
      <c r="B727" s="59">
        <v>2535</v>
      </c>
      <c r="C727" s="58" t="s">
        <v>1739</v>
      </c>
      <c r="D727" s="58" t="s">
        <v>524</v>
      </c>
      <c r="E727" t="s">
        <v>350</v>
      </c>
    </row>
    <row r="728" spans="1:5" ht="15.75" customHeight="1">
      <c r="A728" s="58" t="s">
        <v>1740</v>
      </c>
      <c r="B728" s="59">
        <v>244</v>
      </c>
      <c r="C728" s="58" t="s">
        <v>1741</v>
      </c>
      <c r="D728" s="58" t="s">
        <v>428</v>
      </c>
      <c r="E728" t="s">
        <v>344</v>
      </c>
    </row>
    <row r="729" spans="1:5" ht="15.75" customHeight="1">
      <c r="A729" s="58" t="s">
        <v>1742</v>
      </c>
      <c r="B729" s="59">
        <v>77</v>
      </c>
      <c r="C729" s="58" t="s">
        <v>1743</v>
      </c>
      <c r="D729" s="58" t="s">
        <v>384</v>
      </c>
      <c r="E729" t="s">
        <v>335</v>
      </c>
    </row>
    <row r="730" spans="1:5" ht="15.75" customHeight="1">
      <c r="A730" s="58" t="s">
        <v>1744</v>
      </c>
      <c r="B730" s="59">
        <v>888</v>
      </c>
      <c r="C730" s="58" t="s">
        <v>1745</v>
      </c>
      <c r="D730" s="58" t="s">
        <v>354</v>
      </c>
      <c r="E730" t="s">
        <v>432</v>
      </c>
    </row>
    <row r="731" spans="1:5" ht="15.75" customHeight="1">
      <c r="A731" s="58" t="s">
        <v>1746</v>
      </c>
      <c r="B731" s="59">
        <v>268</v>
      </c>
      <c r="C731" s="58" t="s">
        <v>1747</v>
      </c>
      <c r="D731" s="58" t="s">
        <v>447</v>
      </c>
      <c r="E731" t="s">
        <v>344</v>
      </c>
    </row>
    <row r="732" spans="1:5" ht="15.75" customHeight="1">
      <c r="A732" s="58" t="s">
        <v>1748</v>
      </c>
      <c r="B732" s="59">
        <v>2702</v>
      </c>
      <c r="C732" s="58" t="s">
        <v>1749</v>
      </c>
      <c r="D732" s="58" t="s">
        <v>384</v>
      </c>
      <c r="E732" t="s">
        <v>385</v>
      </c>
    </row>
    <row r="733" spans="1:5" ht="15.75" customHeight="1">
      <c r="A733" s="58" t="s">
        <v>1750</v>
      </c>
      <c r="B733" s="59">
        <v>2404</v>
      </c>
      <c r="C733" s="58" t="s">
        <v>1751</v>
      </c>
      <c r="D733" s="58" t="s">
        <v>338</v>
      </c>
      <c r="E733" t="s">
        <v>335</v>
      </c>
    </row>
    <row r="734" spans="1:5" ht="15.75" customHeight="1">
      <c r="A734" s="58" t="s">
        <v>1752</v>
      </c>
      <c r="B734" s="59">
        <v>962</v>
      </c>
      <c r="C734" s="58" t="s">
        <v>1753</v>
      </c>
      <c r="D734" s="58" t="s">
        <v>347</v>
      </c>
      <c r="E734" t="s">
        <v>381</v>
      </c>
    </row>
    <row r="735" spans="1:5" ht="15.75" customHeight="1">
      <c r="A735" s="58" t="s">
        <v>1754</v>
      </c>
      <c r="B735" s="59">
        <v>2776</v>
      </c>
      <c r="C735" s="58" t="s">
        <v>1755</v>
      </c>
      <c r="D735" s="58" t="s">
        <v>347</v>
      </c>
      <c r="E735" t="s">
        <v>385</v>
      </c>
    </row>
    <row r="736" spans="1:5" ht="15.75" customHeight="1">
      <c r="A736" s="58" t="s">
        <v>1756</v>
      </c>
      <c r="B736" s="59">
        <v>1606</v>
      </c>
      <c r="C736" s="58" t="s">
        <v>1757</v>
      </c>
      <c r="D736" s="58" t="s">
        <v>375</v>
      </c>
      <c r="E736" t="s">
        <v>363</v>
      </c>
    </row>
    <row r="737" spans="1:5" ht="15.75" customHeight="1">
      <c r="A737" s="58" t="s">
        <v>1758</v>
      </c>
      <c r="B737" s="59">
        <v>2890</v>
      </c>
      <c r="C737" s="58" t="s">
        <v>1759</v>
      </c>
      <c r="D737" s="58" t="s">
        <v>353</v>
      </c>
      <c r="E737" t="s">
        <v>381</v>
      </c>
    </row>
    <row r="738" spans="1:5" ht="15.75" customHeight="1">
      <c r="A738" s="58" t="s">
        <v>1760</v>
      </c>
      <c r="B738" s="59">
        <v>813</v>
      </c>
      <c r="C738" s="58" t="s">
        <v>1761</v>
      </c>
      <c r="D738" s="58" t="s">
        <v>524</v>
      </c>
      <c r="E738" t="s">
        <v>335</v>
      </c>
    </row>
    <row r="739" spans="1:5" ht="15.75" customHeight="1">
      <c r="A739" s="58" t="s">
        <v>1762</v>
      </c>
      <c r="B739" s="59">
        <v>1398</v>
      </c>
      <c r="C739" s="58" t="s">
        <v>1763</v>
      </c>
      <c r="D739" s="58" t="s">
        <v>633</v>
      </c>
      <c r="E739" t="s">
        <v>381</v>
      </c>
    </row>
    <row r="740" spans="1:5" ht="15.75" customHeight="1">
      <c r="A740" s="58" t="s">
        <v>1764</v>
      </c>
      <c r="B740" s="59">
        <v>169</v>
      </c>
      <c r="C740" s="58" t="s">
        <v>1765</v>
      </c>
      <c r="D740" s="58" t="s">
        <v>334</v>
      </c>
      <c r="E740" t="s">
        <v>335</v>
      </c>
    </row>
    <row r="741" spans="1:5" ht="15.75" customHeight="1">
      <c r="A741" s="58" t="s">
        <v>1764</v>
      </c>
      <c r="B741" s="59">
        <v>2627</v>
      </c>
      <c r="C741" s="58" t="s">
        <v>1765</v>
      </c>
      <c r="D741" s="58" t="s">
        <v>343</v>
      </c>
      <c r="E741" t="s">
        <v>344</v>
      </c>
    </row>
    <row r="742" spans="1:5" ht="15.75" customHeight="1">
      <c r="A742" s="58" t="s">
        <v>1766</v>
      </c>
      <c r="B742" s="59">
        <v>164</v>
      </c>
      <c r="C742" s="58" t="s">
        <v>1767</v>
      </c>
      <c r="D742" s="58" t="s">
        <v>338</v>
      </c>
      <c r="E742" t="s">
        <v>350</v>
      </c>
    </row>
    <row r="743" spans="1:5" ht="15.75" customHeight="1">
      <c r="A743" s="58" t="s">
        <v>1768</v>
      </c>
      <c r="B743" s="59">
        <v>1978</v>
      </c>
      <c r="C743" s="58" t="s">
        <v>1769</v>
      </c>
      <c r="D743" s="58" t="s">
        <v>524</v>
      </c>
      <c r="E743" t="s">
        <v>350</v>
      </c>
    </row>
    <row r="744" spans="1:5" ht="15.75" customHeight="1">
      <c r="A744" s="58" t="s">
        <v>1770</v>
      </c>
      <c r="B744" s="59">
        <v>1071</v>
      </c>
      <c r="C744" s="58" t="s">
        <v>1771</v>
      </c>
      <c r="D744" s="58" t="s">
        <v>357</v>
      </c>
      <c r="E744" t="s">
        <v>344</v>
      </c>
    </row>
    <row r="745" spans="1:5" ht="15.75" customHeight="1">
      <c r="A745" s="58" t="s">
        <v>1772</v>
      </c>
      <c r="B745" s="59">
        <v>2300</v>
      </c>
      <c r="C745" s="58" t="s">
        <v>1773</v>
      </c>
      <c r="D745" s="58" t="s">
        <v>357</v>
      </c>
      <c r="E745" t="s">
        <v>350</v>
      </c>
    </row>
    <row r="746" spans="1:5" ht="15.75" customHeight="1">
      <c r="A746" s="58" t="s">
        <v>1774</v>
      </c>
      <c r="B746" s="59">
        <v>1715</v>
      </c>
      <c r="C746" s="58" t="s">
        <v>1775</v>
      </c>
      <c r="D746" s="58" t="s">
        <v>360</v>
      </c>
      <c r="E746" t="s">
        <v>335</v>
      </c>
    </row>
    <row r="747" spans="1:5" ht="15.75" customHeight="1">
      <c r="A747" s="58" t="s">
        <v>1776</v>
      </c>
      <c r="B747" s="59">
        <v>134</v>
      </c>
      <c r="C747" s="58" t="s">
        <v>1777</v>
      </c>
      <c r="D747" s="58" t="s">
        <v>347</v>
      </c>
      <c r="E747" t="s">
        <v>344</v>
      </c>
    </row>
    <row r="748" spans="1:5" ht="15.75" customHeight="1">
      <c r="A748" s="58" t="s">
        <v>1778</v>
      </c>
      <c r="B748" s="59">
        <v>2592</v>
      </c>
      <c r="C748" s="58" t="s">
        <v>1779</v>
      </c>
      <c r="D748" s="58" t="s">
        <v>357</v>
      </c>
      <c r="E748" t="s">
        <v>344</v>
      </c>
    </row>
    <row r="749" spans="1:5" ht="15.75" customHeight="1">
      <c r="A749" s="58" t="s">
        <v>1780</v>
      </c>
      <c r="B749" s="59">
        <v>1685</v>
      </c>
      <c r="C749" s="58" t="s">
        <v>1781</v>
      </c>
      <c r="D749" s="58" t="s">
        <v>357</v>
      </c>
      <c r="E749" t="s">
        <v>344</v>
      </c>
    </row>
    <row r="750" spans="1:5" ht="15.75" customHeight="1">
      <c r="A750" s="58" t="s">
        <v>1782</v>
      </c>
      <c r="B750" s="59">
        <v>2959</v>
      </c>
      <c r="C750" s="58" t="s">
        <v>1783</v>
      </c>
      <c r="D750" s="58" t="s">
        <v>401</v>
      </c>
      <c r="E750" t="s">
        <v>335</v>
      </c>
    </row>
    <row r="751" spans="1:5" ht="15.75" customHeight="1">
      <c r="A751" s="58" t="s">
        <v>1782</v>
      </c>
      <c r="B751" s="59">
        <v>1467</v>
      </c>
      <c r="C751" s="58" t="s">
        <v>1783</v>
      </c>
      <c r="D751" s="58" t="s">
        <v>378</v>
      </c>
      <c r="E751" t="s">
        <v>335</v>
      </c>
    </row>
    <row r="752" spans="1:5" ht="15.75" customHeight="1">
      <c r="A752" s="58" t="s">
        <v>1784</v>
      </c>
      <c r="B752" s="59">
        <v>2696</v>
      </c>
      <c r="C752" s="58" t="s">
        <v>1785</v>
      </c>
      <c r="D752" s="58" t="s">
        <v>388</v>
      </c>
      <c r="E752" t="s">
        <v>335</v>
      </c>
    </row>
    <row r="753" spans="1:5" ht="15.75" customHeight="1">
      <c r="A753" s="58" t="s">
        <v>1786</v>
      </c>
      <c r="B753" s="59">
        <v>2052</v>
      </c>
      <c r="C753" s="58" t="s">
        <v>1787</v>
      </c>
      <c r="D753" s="58" t="s">
        <v>401</v>
      </c>
      <c r="E753" t="s">
        <v>432</v>
      </c>
    </row>
    <row r="754" spans="1:5" ht="15.75" customHeight="1">
      <c r="A754" s="58" t="s">
        <v>1788</v>
      </c>
      <c r="B754" s="59">
        <v>417</v>
      </c>
      <c r="C754" s="58" t="s">
        <v>1789</v>
      </c>
      <c r="D754" s="58" t="s">
        <v>360</v>
      </c>
      <c r="E754" t="s">
        <v>344</v>
      </c>
    </row>
    <row r="755" spans="1:5" ht="15.75" customHeight="1">
      <c r="A755" s="58" t="s">
        <v>1790</v>
      </c>
      <c r="B755" s="59">
        <v>2100</v>
      </c>
      <c r="C755" s="58" t="s">
        <v>1791</v>
      </c>
      <c r="D755" s="58" t="s">
        <v>354</v>
      </c>
      <c r="E755" t="s">
        <v>555</v>
      </c>
    </row>
    <row r="756" spans="1:5" ht="15.75" customHeight="1">
      <c r="A756" s="58" t="s">
        <v>1792</v>
      </c>
      <c r="B756" s="59">
        <v>2231</v>
      </c>
      <c r="C756" s="58" t="s">
        <v>1793</v>
      </c>
      <c r="D756" s="58" t="s">
        <v>447</v>
      </c>
      <c r="E756" t="s">
        <v>335</v>
      </c>
    </row>
    <row r="757" spans="1:5" ht="15.75" customHeight="1">
      <c r="A757" s="58" t="s">
        <v>1794</v>
      </c>
      <c r="B757" s="59">
        <v>2422</v>
      </c>
      <c r="C757" s="58" t="s">
        <v>1795</v>
      </c>
      <c r="D757" s="58" t="s">
        <v>388</v>
      </c>
      <c r="E757" t="s">
        <v>350</v>
      </c>
    </row>
    <row r="758" spans="1:5" ht="15.75" customHeight="1">
      <c r="A758" s="58" t="s">
        <v>1796</v>
      </c>
      <c r="B758" s="59">
        <v>2816</v>
      </c>
      <c r="C758" s="58" t="s">
        <v>1797</v>
      </c>
      <c r="D758" s="58" t="s">
        <v>384</v>
      </c>
      <c r="E758" t="s">
        <v>363</v>
      </c>
    </row>
    <row r="759" spans="1:5" ht="15.75" customHeight="1">
      <c r="A759" s="58" t="s">
        <v>1798</v>
      </c>
      <c r="B759" s="59">
        <v>1324</v>
      </c>
      <c r="C759" s="58" t="s">
        <v>1799</v>
      </c>
      <c r="D759" s="58" t="s">
        <v>406</v>
      </c>
      <c r="E759" t="s">
        <v>335</v>
      </c>
    </row>
    <row r="760" spans="1:5" ht="15.75" customHeight="1">
      <c r="A760" s="58" t="s">
        <v>1800</v>
      </c>
      <c r="B760" s="59">
        <v>298</v>
      </c>
      <c r="C760" s="58" t="s">
        <v>1801</v>
      </c>
      <c r="D760" s="58" t="s">
        <v>357</v>
      </c>
      <c r="E760" t="s">
        <v>363</v>
      </c>
    </row>
    <row r="761" spans="1:5" ht="15.75" customHeight="1">
      <c r="A761" s="58" t="s">
        <v>1802</v>
      </c>
      <c r="B761" s="59">
        <v>2243</v>
      </c>
      <c r="C761" s="58" t="s">
        <v>1803</v>
      </c>
      <c r="D761" s="58" t="s">
        <v>357</v>
      </c>
      <c r="E761" t="s">
        <v>335</v>
      </c>
    </row>
    <row r="762" spans="1:5" ht="15.75" customHeight="1">
      <c r="A762" s="58" t="s">
        <v>1804</v>
      </c>
      <c r="B762" s="59">
        <v>1921</v>
      </c>
      <c r="C762" s="58" t="s">
        <v>1805</v>
      </c>
      <c r="D762" s="58" t="s">
        <v>384</v>
      </c>
      <c r="E762" t="s">
        <v>335</v>
      </c>
    </row>
    <row r="763" spans="1:5" ht="15.75" customHeight="1">
      <c r="A763" s="58" t="s">
        <v>1806</v>
      </c>
      <c r="B763" s="59">
        <v>107</v>
      </c>
      <c r="C763" s="58" t="s">
        <v>1807</v>
      </c>
      <c r="D763" s="58" t="s">
        <v>368</v>
      </c>
      <c r="E763" t="s">
        <v>335</v>
      </c>
    </row>
    <row r="764" spans="1:5" ht="15.75" customHeight="1">
      <c r="A764" s="58" t="s">
        <v>1808</v>
      </c>
      <c r="B764" s="59">
        <v>2112</v>
      </c>
      <c r="C764" s="58" t="s">
        <v>1809</v>
      </c>
      <c r="D764" s="58" t="s">
        <v>347</v>
      </c>
      <c r="E764" t="s">
        <v>381</v>
      </c>
    </row>
    <row r="765" spans="1:5" ht="15.75" customHeight="1">
      <c r="A765" s="58" t="s">
        <v>1810</v>
      </c>
      <c r="B765" s="59">
        <v>1658</v>
      </c>
      <c r="C765" s="58" t="s">
        <v>1811</v>
      </c>
      <c r="D765" s="58" t="s">
        <v>375</v>
      </c>
      <c r="E765" t="s">
        <v>385</v>
      </c>
    </row>
    <row r="766" spans="1:5" ht="15.75" customHeight="1">
      <c r="A766" s="58" t="s">
        <v>1812</v>
      </c>
      <c r="B766" s="59">
        <v>82</v>
      </c>
      <c r="C766" s="58" t="s">
        <v>1813</v>
      </c>
      <c r="D766" s="58" t="s">
        <v>357</v>
      </c>
      <c r="E766" t="s">
        <v>344</v>
      </c>
    </row>
    <row r="767" spans="1:5" ht="15.75" customHeight="1">
      <c r="A767" s="58" t="s">
        <v>1812</v>
      </c>
      <c r="B767" s="59">
        <v>1237</v>
      </c>
      <c r="C767" s="58" t="s">
        <v>1813</v>
      </c>
      <c r="D767" s="58" t="s">
        <v>357</v>
      </c>
      <c r="E767" t="s">
        <v>381</v>
      </c>
    </row>
    <row r="768" spans="1:5" ht="15.75" customHeight="1">
      <c r="A768" s="58" t="s">
        <v>1812</v>
      </c>
      <c r="B768" s="59">
        <v>404</v>
      </c>
      <c r="C768" s="58" t="s">
        <v>1813</v>
      </c>
      <c r="D768" s="58" t="s">
        <v>343</v>
      </c>
      <c r="E768" t="s">
        <v>381</v>
      </c>
    </row>
    <row r="769" spans="1:5" ht="15.75" customHeight="1">
      <c r="A769" s="58" t="s">
        <v>1814</v>
      </c>
      <c r="B769" s="59">
        <v>2066</v>
      </c>
      <c r="C769" s="58" t="s">
        <v>1815</v>
      </c>
      <c r="D769" s="58" t="s">
        <v>357</v>
      </c>
      <c r="E769" t="s">
        <v>417</v>
      </c>
    </row>
    <row r="770" spans="1:5" ht="15.75" customHeight="1">
      <c r="A770" s="58" t="s">
        <v>1816</v>
      </c>
      <c r="B770" s="59">
        <v>2218</v>
      </c>
      <c r="C770" s="58" t="s">
        <v>1817</v>
      </c>
      <c r="D770" s="58" t="s">
        <v>431</v>
      </c>
      <c r="E770" t="s">
        <v>344</v>
      </c>
    </row>
    <row r="771" spans="1:5" ht="15.75" customHeight="1">
      <c r="A771" s="58" t="s">
        <v>1818</v>
      </c>
      <c r="B771" s="59">
        <v>1502</v>
      </c>
      <c r="C771" s="58" t="s">
        <v>1819</v>
      </c>
      <c r="D771" s="58" t="s">
        <v>368</v>
      </c>
      <c r="E771" t="s">
        <v>385</v>
      </c>
    </row>
    <row r="772" spans="1:5" ht="15.75" customHeight="1">
      <c r="A772" s="58" t="s">
        <v>1820</v>
      </c>
      <c r="B772" s="59">
        <v>2994</v>
      </c>
      <c r="C772" s="58" t="s">
        <v>1821</v>
      </c>
      <c r="D772" s="58" t="s">
        <v>357</v>
      </c>
      <c r="E772" t="s">
        <v>335</v>
      </c>
    </row>
    <row r="773" spans="1:5" ht="15.75" customHeight="1">
      <c r="A773" s="58" t="s">
        <v>1822</v>
      </c>
      <c r="B773" s="59">
        <v>273</v>
      </c>
      <c r="C773" s="58" t="s">
        <v>1823</v>
      </c>
      <c r="D773" s="58" t="s">
        <v>357</v>
      </c>
      <c r="E773" t="s">
        <v>438</v>
      </c>
    </row>
    <row r="774" spans="1:5" ht="15.75" customHeight="1">
      <c r="A774" s="58" t="s">
        <v>1824</v>
      </c>
      <c r="B774" s="59">
        <v>2973</v>
      </c>
      <c r="C774" s="58" t="s">
        <v>1825</v>
      </c>
      <c r="D774" s="58" t="s">
        <v>375</v>
      </c>
      <c r="E774" t="s">
        <v>344</v>
      </c>
    </row>
    <row r="775" spans="1:5" ht="15.75" customHeight="1">
      <c r="A775" s="58" t="s">
        <v>1826</v>
      </c>
      <c r="B775" s="59">
        <v>1633</v>
      </c>
      <c r="C775" s="58" t="s">
        <v>1827</v>
      </c>
      <c r="D775" s="58" t="s">
        <v>347</v>
      </c>
      <c r="E775" t="s">
        <v>335</v>
      </c>
    </row>
    <row r="776" spans="1:5" ht="15.75" customHeight="1">
      <c r="A776" s="58" t="s">
        <v>1828</v>
      </c>
      <c r="B776" s="59">
        <v>2388</v>
      </c>
      <c r="C776" s="58" t="s">
        <v>1829</v>
      </c>
      <c r="D776" s="58" t="s">
        <v>347</v>
      </c>
      <c r="E776" t="s">
        <v>432</v>
      </c>
    </row>
    <row r="777" spans="1:5" ht="15.75" customHeight="1">
      <c r="A777" s="58" t="s">
        <v>1830</v>
      </c>
      <c r="B777" s="59">
        <v>896</v>
      </c>
      <c r="C777" s="58" t="s">
        <v>1831</v>
      </c>
      <c r="D777" s="58" t="s">
        <v>437</v>
      </c>
      <c r="E777" t="s">
        <v>335</v>
      </c>
    </row>
    <row r="778" spans="1:5" ht="15.75" customHeight="1">
      <c r="A778" s="58" t="s">
        <v>1832</v>
      </c>
      <c r="B778" s="59">
        <v>2729</v>
      </c>
      <c r="C778" s="58" t="s">
        <v>1833</v>
      </c>
      <c r="D778" s="58" t="s">
        <v>368</v>
      </c>
      <c r="E778" t="s">
        <v>385</v>
      </c>
    </row>
    <row r="779" spans="1:5" ht="15.75" customHeight="1">
      <c r="A779" s="58" t="s">
        <v>1834</v>
      </c>
      <c r="B779" s="59">
        <v>2409</v>
      </c>
      <c r="C779" s="58" t="s">
        <v>1835</v>
      </c>
      <c r="D779" s="58" t="s">
        <v>384</v>
      </c>
      <c r="E779" t="s">
        <v>344</v>
      </c>
    </row>
    <row r="780" spans="1:5" ht="15.75" customHeight="1">
      <c r="A780" s="58" t="s">
        <v>1836</v>
      </c>
      <c r="B780" s="59">
        <v>2087</v>
      </c>
      <c r="C780" s="58" t="s">
        <v>1837</v>
      </c>
      <c r="D780" s="58" t="s">
        <v>357</v>
      </c>
      <c r="E780" t="s">
        <v>381</v>
      </c>
    </row>
    <row r="781" spans="1:5" ht="15.75" customHeight="1">
      <c r="A781" s="58" t="s">
        <v>1836</v>
      </c>
      <c r="B781" s="59">
        <v>8</v>
      </c>
      <c r="C781" s="58" t="s">
        <v>1837</v>
      </c>
      <c r="D781" s="58" t="s">
        <v>375</v>
      </c>
      <c r="E781" t="s">
        <v>344</v>
      </c>
    </row>
    <row r="782" spans="1:5" ht="15.75" customHeight="1">
      <c r="A782" s="58" t="s">
        <v>1838</v>
      </c>
      <c r="B782" s="59">
        <v>1896</v>
      </c>
      <c r="C782" s="58" t="s">
        <v>1839</v>
      </c>
      <c r="D782" s="58" t="s">
        <v>334</v>
      </c>
      <c r="E782" t="s">
        <v>335</v>
      </c>
    </row>
    <row r="783" spans="1:5" ht="15.75" customHeight="1">
      <c r="A783" s="58" t="s">
        <v>1838</v>
      </c>
      <c r="B783" s="59">
        <v>2803</v>
      </c>
      <c r="C783" s="58" t="s">
        <v>1839</v>
      </c>
      <c r="D783" s="58" t="s">
        <v>368</v>
      </c>
      <c r="E783" t="s">
        <v>381</v>
      </c>
    </row>
    <row r="784" spans="1:5" ht="15.75" customHeight="1">
      <c r="A784" s="58" t="s">
        <v>1840</v>
      </c>
      <c r="B784" s="59">
        <v>2903</v>
      </c>
      <c r="C784" s="58" t="s">
        <v>1841</v>
      </c>
      <c r="D784" s="58" t="s">
        <v>401</v>
      </c>
      <c r="E784" t="s">
        <v>344</v>
      </c>
    </row>
    <row r="785" spans="1:5" ht="15.75" customHeight="1">
      <c r="A785" s="58" t="s">
        <v>1842</v>
      </c>
      <c r="B785" s="59">
        <v>1733</v>
      </c>
      <c r="C785" s="58" t="s">
        <v>1843</v>
      </c>
      <c r="D785" s="58" t="s">
        <v>368</v>
      </c>
      <c r="E785" t="s">
        <v>350</v>
      </c>
    </row>
    <row r="786" spans="1:5" ht="15.75" customHeight="1">
      <c r="A786" s="58" t="s">
        <v>1844</v>
      </c>
      <c r="B786" s="59">
        <v>182</v>
      </c>
      <c r="C786" s="58" t="s">
        <v>1845</v>
      </c>
      <c r="D786" s="58" t="s">
        <v>338</v>
      </c>
      <c r="E786" t="s">
        <v>335</v>
      </c>
    </row>
    <row r="787" spans="1:5" ht="15.75" customHeight="1">
      <c r="A787" s="58" t="s">
        <v>1846</v>
      </c>
      <c r="B787" s="59">
        <v>1411</v>
      </c>
      <c r="C787" s="58" t="s">
        <v>1847</v>
      </c>
      <c r="D787" s="58" t="s">
        <v>378</v>
      </c>
      <c r="E787" t="s">
        <v>350</v>
      </c>
    </row>
    <row r="788" spans="1:5" ht="15.75" customHeight="1">
      <c r="A788" s="58" t="s">
        <v>1848</v>
      </c>
      <c r="B788" s="59">
        <v>504</v>
      </c>
      <c r="C788" s="58" t="s">
        <v>1849</v>
      </c>
      <c r="D788" s="58" t="s">
        <v>354</v>
      </c>
      <c r="E788" t="s">
        <v>350</v>
      </c>
    </row>
    <row r="789" spans="1:5" ht="15.75" customHeight="1">
      <c r="A789" s="58" t="s">
        <v>1850</v>
      </c>
      <c r="B789" s="59">
        <v>2318</v>
      </c>
      <c r="C789" s="58" t="s">
        <v>1851</v>
      </c>
      <c r="D789" s="58" t="s">
        <v>524</v>
      </c>
      <c r="E789" t="s">
        <v>381</v>
      </c>
    </row>
    <row r="790" spans="1:5" ht="15.75" customHeight="1">
      <c r="A790" s="58" t="s">
        <v>1852</v>
      </c>
      <c r="B790" s="59">
        <v>866</v>
      </c>
      <c r="C790" s="58" t="s">
        <v>1853</v>
      </c>
      <c r="D790" s="58" t="s">
        <v>360</v>
      </c>
      <c r="E790" t="s">
        <v>417</v>
      </c>
    </row>
    <row r="791" spans="1:5" ht="15.75" customHeight="1">
      <c r="A791" s="58" t="s">
        <v>1854</v>
      </c>
      <c r="B791" s="59">
        <v>2943</v>
      </c>
      <c r="C791" s="58" t="s">
        <v>1855</v>
      </c>
      <c r="D791" s="58" t="s">
        <v>368</v>
      </c>
      <c r="E791" t="s">
        <v>438</v>
      </c>
    </row>
    <row r="792" spans="1:5" ht="15.75" customHeight="1">
      <c r="A792" s="58" t="s">
        <v>1856</v>
      </c>
      <c r="B792" s="59">
        <v>1129</v>
      </c>
      <c r="C792" s="58" t="s">
        <v>1857</v>
      </c>
      <c r="D792" s="58" t="s">
        <v>357</v>
      </c>
      <c r="E792" t="s">
        <v>335</v>
      </c>
    </row>
    <row r="793" spans="1:5" ht="15.75" customHeight="1">
      <c r="A793" s="58" t="s">
        <v>1856</v>
      </c>
      <c r="B793" s="59">
        <v>1773</v>
      </c>
      <c r="C793" s="58" t="s">
        <v>1857</v>
      </c>
      <c r="D793" s="58" t="s">
        <v>334</v>
      </c>
      <c r="E793" t="s">
        <v>335</v>
      </c>
    </row>
    <row r="794" spans="1:5" ht="15.75" customHeight="1">
      <c r="A794" s="58" t="s">
        <v>1858</v>
      </c>
      <c r="B794" s="59">
        <v>1451</v>
      </c>
      <c r="C794" s="58" t="s">
        <v>1859</v>
      </c>
      <c r="D794" s="58" t="s">
        <v>338</v>
      </c>
      <c r="E794" t="s">
        <v>344</v>
      </c>
    </row>
    <row r="795" spans="1:5" ht="15.75" customHeight="1">
      <c r="A795" s="58" t="s">
        <v>1860</v>
      </c>
      <c r="B795" s="59">
        <v>2406</v>
      </c>
      <c r="C795" s="58" t="s">
        <v>1861</v>
      </c>
      <c r="D795" s="58" t="s">
        <v>357</v>
      </c>
      <c r="E795" t="s">
        <v>350</v>
      </c>
    </row>
    <row r="796" spans="1:5" ht="15.75" customHeight="1">
      <c r="A796" s="58" t="s">
        <v>1862</v>
      </c>
      <c r="B796" s="59">
        <v>2991</v>
      </c>
      <c r="C796" s="58" t="s">
        <v>1863</v>
      </c>
      <c r="D796" s="58" t="s">
        <v>375</v>
      </c>
      <c r="E796" t="s">
        <v>335</v>
      </c>
    </row>
    <row r="797" spans="1:5" ht="15.75" customHeight="1">
      <c r="A797" s="58" t="s">
        <v>1864</v>
      </c>
      <c r="B797" s="59">
        <v>79</v>
      </c>
      <c r="C797" s="58" t="s">
        <v>1865</v>
      </c>
      <c r="D797" s="58" t="s">
        <v>347</v>
      </c>
      <c r="E797" t="s">
        <v>385</v>
      </c>
    </row>
    <row r="798" spans="1:5" ht="15.75" customHeight="1">
      <c r="A798" s="58" t="s">
        <v>1866</v>
      </c>
      <c r="B798" s="59">
        <v>1630</v>
      </c>
      <c r="C798" s="58" t="s">
        <v>1867</v>
      </c>
      <c r="D798" s="58" t="s">
        <v>354</v>
      </c>
      <c r="E798" t="s">
        <v>335</v>
      </c>
    </row>
    <row r="799" spans="1:5" ht="15.75" customHeight="1">
      <c r="A799" s="58" t="s">
        <v>1868</v>
      </c>
      <c r="B799" s="59">
        <v>1499</v>
      </c>
      <c r="C799" s="58" t="s">
        <v>1869</v>
      </c>
      <c r="D799" s="58" t="s">
        <v>375</v>
      </c>
      <c r="E799" t="s">
        <v>344</v>
      </c>
    </row>
    <row r="800" spans="1:5" ht="15.75" customHeight="1">
      <c r="A800" s="58" t="s">
        <v>1870</v>
      </c>
      <c r="B800" s="59">
        <v>2537</v>
      </c>
      <c r="C800" s="58" t="s">
        <v>1871</v>
      </c>
      <c r="D800" s="58" t="s">
        <v>401</v>
      </c>
      <c r="E800" t="s">
        <v>381</v>
      </c>
    </row>
    <row r="801" spans="1:5" ht="15.75" customHeight="1">
      <c r="A801" s="58" t="s">
        <v>1872</v>
      </c>
      <c r="B801" s="59">
        <v>270</v>
      </c>
      <c r="C801" s="58" t="s">
        <v>1873</v>
      </c>
      <c r="D801" s="58" t="s">
        <v>334</v>
      </c>
      <c r="E801" t="s">
        <v>385</v>
      </c>
    </row>
    <row r="802" spans="1:5" ht="15.75" customHeight="1">
      <c r="A802" s="58" t="s">
        <v>1874</v>
      </c>
      <c r="B802" s="59">
        <v>2164</v>
      </c>
      <c r="C802" s="58" t="s">
        <v>1875</v>
      </c>
      <c r="D802" s="58" t="s">
        <v>357</v>
      </c>
      <c r="E802" t="s">
        <v>335</v>
      </c>
    </row>
    <row r="803" spans="1:5" ht="15.75" customHeight="1">
      <c r="A803" s="58" t="s">
        <v>1876</v>
      </c>
      <c r="B803" s="59">
        <v>1842</v>
      </c>
      <c r="C803" s="58" t="s">
        <v>1877</v>
      </c>
      <c r="D803" s="58" t="s">
        <v>428</v>
      </c>
      <c r="E803" t="s">
        <v>350</v>
      </c>
    </row>
    <row r="804" spans="1:5" ht="15.75" customHeight="1">
      <c r="A804" s="58" t="s">
        <v>1878</v>
      </c>
      <c r="B804" s="59">
        <v>2749</v>
      </c>
      <c r="C804" s="58" t="s">
        <v>1879</v>
      </c>
      <c r="D804" s="58" t="s">
        <v>524</v>
      </c>
      <c r="E804" t="s">
        <v>335</v>
      </c>
    </row>
    <row r="805" spans="1:5" ht="15.75" customHeight="1">
      <c r="A805" s="58" t="s">
        <v>1880</v>
      </c>
      <c r="B805" s="59">
        <v>350</v>
      </c>
      <c r="C805" s="58" t="s">
        <v>1881</v>
      </c>
      <c r="D805" s="58" t="s">
        <v>343</v>
      </c>
      <c r="E805" t="s">
        <v>335</v>
      </c>
    </row>
    <row r="806" spans="1:5" ht="15.75" customHeight="1">
      <c r="A806" s="58" t="s">
        <v>1882</v>
      </c>
      <c r="B806" s="59">
        <v>935</v>
      </c>
      <c r="C806" s="58" t="s">
        <v>1883</v>
      </c>
      <c r="D806" s="58" t="s">
        <v>343</v>
      </c>
      <c r="E806" t="s">
        <v>385</v>
      </c>
    </row>
    <row r="807" spans="1:5" ht="15.75" customHeight="1">
      <c r="A807" s="58" t="s">
        <v>1884</v>
      </c>
      <c r="B807" s="59">
        <v>672</v>
      </c>
      <c r="C807" s="58" t="s">
        <v>1885</v>
      </c>
      <c r="D807" s="58" t="s">
        <v>343</v>
      </c>
      <c r="E807" t="s">
        <v>432</v>
      </c>
    </row>
    <row r="808" spans="1:5" ht="15.75" customHeight="1">
      <c r="A808" s="58" t="s">
        <v>1886</v>
      </c>
      <c r="B808" s="59">
        <v>814</v>
      </c>
      <c r="C808" s="58" t="s">
        <v>1887</v>
      </c>
      <c r="D808" s="58" t="s">
        <v>401</v>
      </c>
      <c r="E808" t="s">
        <v>335</v>
      </c>
    </row>
    <row r="809" spans="1:5" ht="15.75" customHeight="1">
      <c r="A809" s="58" t="s">
        <v>1888</v>
      </c>
      <c r="B809" s="59">
        <v>1721</v>
      </c>
      <c r="C809" s="58" t="s">
        <v>1889</v>
      </c>
      <c r="D809" s="58" t="s">
        <v>437</v>
      </c>
      <c r="E809" t="s">
        <v>572</v>
      </c>
    </row>
    <row r="810" spans="1:5" ht="15.75" customHeight="1">
      <c r="A810" s="58" t="s">
        <v>1890</v>
      </c>
      <c r="B810" s="59">
        <v>1984</v>
      </c>
      <c r="C810" s="58" t="s">
        <v>1891</v>
      </c>
      <c r="D810" s="58" t="s">
        <v>353</v>
      </c>
      <c r="E810" t="s">
        <v>350</v>
      </c>
    </row>
    <row r="811" spans="1:5" ht="15.75" customHeight="1">
      <c r="A811" s="58" t="s">
        <v>1892</v>
      </c>
      <c r="B811" s="59">
        <v>2651</v>
      </c>
      <c r="C811" s="58" t="s">
        <v>1893</v>
      </c>
      <c r="D811" s="58" t="s">
        <v>447</v>
      </c>
      <c r="E811" t="s">
        <v>335</v>
      </c>
    </row>
    <row r="812" spans="1:5" ht="15.75" customHeight="1">
      <c r="A812" s="58" t="s">
        <v>1894</v>
      </c>
      <c r="B812" s="59">
        <v>1744</v>
      </c>
      <c r="C812" s="58" t="s">
        <v>1895</v>
      </c>
      <c r="D812" s="58" t="s">
        <v>384</v>
      </c>
      <c r="E812" t="s">
        <v>344</v>
      </c>
    </row>
    <row r="813" spans="1:5" ht="15.75" customHeight="1">
      <c r="A813" s="58" t="s">
        <v>1896</v>
      </c>
      <c r="B813" s="59">
        <v>2329</v>
      </c>
      <c r="C813" s="58" t="s">
        <v>1897</v>
      </c>
      <c r="D813" s="58" t="s">
        <v>401</v>
      </c>
      <c r="E813" t="s">
        <v>350</v>
      </c>
    </row>
    <row r="814" spans="1:5" ht="15.75" customHeight="1">
      <c r="A814" s="58" t="s">
        <v>1898</v>
      </c>
      <c r="B814" s="59">
        <v>2914</v>
      </c>
      <c r="C814" s="58" t="s">
        <v>1899</v>
      </c>
      <c r="D814" s="58" t="s">
        <v>343</v>
      </c>
      <c r="E814" t="s">
        <v>344</v>
      </c>
    </row>
    <row r="815" spans="1:5" ht="15.75" customHeight="1">
      <c r="A815" s="58" t="s">
        <v>1900</v>
      </c>
      <c r="B815" s="59">
        <v>1550</v>
      </c>
      <c r="C815" s="58" t="s">
        <v>1901</v>
      </c>
      <c r="D815" s="58" t="s">
        <v>447</v>
      </c>
      <c r="E815" t="s">
        <v>381</v>
      </c>
    </row>
    <row r="816" spans="1:5" ht="15.75" customHeight="1">
      <c r="A816" s="58" t="s">
        <v>1902</v>
      </c>
      <c r="B816" s="59">
        <v>1944</v>
      </c>
      <c r="C816" s="58" t="s">
        <v>1903</v>
      </c>
      <c r="D816" s="58" t="s">
        <v>347</v>
      </c>
      <c r="E816" t="s">
        <v>417</v>
      </c>
    </row>
    <row r="817" spans="1:5" ht="15.75" customHeight="1">
      <c r="A817" s="58" t="s">
        <v>1904</v>
      </c>
      <c r="B817" s="59">
        <v>1228</v>
      </c>
      <c r="C817" s="58" t="s">
        <v>1905</v>
      </c>
      <c r="D817" s="58" t="s">
        <v>357</v>
      </c>
      <c r="E817" t="s">
        <v>335</v>
      </c>
    </row>
    <row r="818" spans="1:5" ht="15.75" customHeight="1">
      <c r="A818" s="58" t="s">
        <v>1906</v>
      </c>
      <c r="B818" s="59">
        <v>130</v>
      </c>
      <c r="C818" s="58" t="s">
        <v>1907</v>
      </c>
      <c r="D818" s="58" t="s">
        <v>343</v>
      </c>
      <c r="E818" t="s">
        <v>432</v>
      </c>
    </row>
    <row r="819" spans="1:5" ht="15.75" customHeight="1">
      <c r="A819" s="58" t="s">
        <v>1908</v>
      </c>
      <c r="B819" s="59">
        <v>774</v>
      </c>
      <c r="C819" s="58" t="s">
        <v>1909</v>
      </c>
      <c r="D819" s="58" t="s">
        <v>354</v>
      </c>
      <c r="E819" t="s">
        <v>344</v>
      </c>
    </row>
    <row r="820" spans="1:5" ht="15.75" customHeight="1">
      <c r="A820" s="58" t="s">
        <v>1910</v>
      </c>
      <c r="B820" s="59">
        <v>2588</v>
      </c>
      <c r="C820" s="58" t="s">
        <v>1911</v>
      </c>
      <c r="D820" s="58" t="s">
        <v>334</v>
      </c>
      <c r="E820" t="s">
        <v>385</v>
      </c>
    </row>
    <row r="821" spans="1:5" ht="15.75" customHeight="1">
      <c r="A821" s="58" t="s">
        <v>1912</v>
      </c>
      <c r="B821" s="59">
        <v>2457</v>
      </c>
      <c r="C821" s="58" t="s">
        <v>1913</v>
      </c>
      <c r="D821" s="58" t="s">
        <v>357</v>
      </c>
      <c r="E821" t="s">
        <v>432</v>
      </c>
    </row>
    <row r="822" spans="1:5" ht="15.75" customHeight="1">
      <c r="A822" s="58" t="s">
        <v>1914</v>
      </c>
      <c r="B822" s="59">
        <v>2851</v>
      </c>
      <c r="C822" s="58" t="s">
        <v>1915</v>
      </c>
      <c r="D822" s="58" t="s">
        <v>354</v>
      </c>
      <c r="E822" t="s">
        <v>335</v>
      </c>
    </row>
    <row r="823" spans="1:5" ht="15.75" customHeight="1">
      <c r="A823" s="58" t="s">
        <v>1916</v>
      </c>
      <c r="B823" s="59">
        <v>452</v>
      </c>
      <c r="C823" s="58" t="s">
        <v>1917</v>
      </c>
      <c r="D823" s="58" t="s">
        <v>406</v>
      </c>
      <c r="E823" t="s">
        <v>363</v>
      </c>
    </row>
    <row r="824" spans="1:5" ht="15.75" customHeight="1">
      <c r="A824" s="58" t="s">
        <v>1918</v>
      </c>
      <c r="B824" s="59">
        <v>643</v>
      </c>
      <c r="C824" s="58" t="s">
        <v>1919</v>
      </c>
      <c r="D824" s="58" t="s">
        <v>388</v>
      </c>
      <c r="E824" t="s">
        <v>385</v>
      </c>
    </row>
    <row r="825" spans="1:5" ht="15.75" customHeight="1">
      <c r="A825" s="58" t="s">
        <v>1920</v>
      </c>
      <c r="B825" s="59">
        <v>321</v>
      </c>
      <c r="C825" s="58" t="s">
        <v>1921</v>
      </c>
      <c r="D825" s="58" t="s">
        <v>353</v>
      </c>
      <c r="E825" t="s">
        <v>417</v>
      </c>
    </row>
    <row r="826" spans="1:5" ht="15.75" customHeight="1">
      <c r="A826" s="58" t="s">
        <v>1922</v>
      </c>
      <c r="B826" s="59">
        <v>1037</v>
      </c>
      <c r="C826" s="58" t="s">
        <v>1923</v>
      </c>
      <c r="D826" s="58" t="s">
        <v>368</v>
      </c>
      <c r="E826" t="s">
        <v>335</v>
      </c>
    </row>
    <row r="827" spans="1:5" ht="15.75" customHeight="1">
      <c r="A827" s="58" t="s">
        <v>1924</v>
      </c>
      <c r="B827" s="59">
        <v>1681</v>
      </c>
      <c r="C827" s="58" t="s">
        <v>1925</v>
      </c>
      <c r="D827" s="58" t="s">
        <v>347</v>
      </c>
      <c r="E827" t="s">
        <v>381</v>
      </c>
    </row>
    <row r="828" spans="1:5" ht="15.75" customHeight="1">
      <c r="A828" s="58" t="s">
        <v>1926</v>
      </c>
      <c r="B828" s="59">
        <v>199</v>
      </c>
      <c r="C828" s="58" t="s">
        <v>1927</v>
      </c>
      <c r="D828" s="58" t="s">
        <v>334</v>
      </c>
      <c r="E828" t="s">
        <v>385</v>
      </c>
    </row>
    <row r="829" spans="1:5" ht="15.75" customHeight="1">
      <c r="A829" s="58" t="s">
        <v>1928</v>
      </c>
      <c r="B829" s="59">
        <v>2657</v>
      </c>
      <c r="C829" s="58" t="s">
        <v>1929</v>
      </c>
      <c r="D829" s="58" t="s">
        <v>384</v>
      </c>
      <c r="E829" t="s">
        <v>344</v>
      </c>
    </row>
    <row r="830" spans="1:5" ht="15.75" customHeight="1">
      <c r="A830" s="58" t="s">
        <v>1930</v>
      </c>
      <c r="B830" s="59">
        <v>1106</v>
      </c>
      <c r="C830" s="58" t="s">
        <v>1931</v>
      </c>
      <c r="D830" s="58" t="s">
        <v>633</v>
      </c>
      <c r="E830" t="s">
        <v>335</v>
      </c>
    </row>
    <row r="831" spans="1:5" ht="15.75" customHeight="1">
      <c r="A831" s="58" t="s">
        <v>1932</v>
      </c>
      <c r="B831" s="59">
        <v>2335</v>
      </c>
      <c r="C831" s="58" t="s">
        <v>1933</v>
      </c>
      <c r="D831" s="58" t="s">
        <v>447</v>
      </c>
      <c r="E831" t="s">
        <v>363</v>
      </c>
    </row>
    <row r="832" spans="1:5" ht="15.75" customHeight="1">
      <c r="A832" s="58" t="s">
        <v>1934</v>
      </c>
      <c r="B832" s="59">
        <v>1750</v>
      </c>
      <c r="C832" s="58" t="s">
        <v>1935</v>
      </c>
      <c r="D832" s="58" t="s">
        <v>401</v>
      </c>
      <c r="E832" t="s">
        <v>363</v>
      </c>
    </row>
    <row r="833" spans="1:5" ht="15.75" customHeight="1">
      <c r="A833" s="58" t="s">
        <v>1936</v>
      </c>
      <c r="B833" s="59">
        <v>2013</v>
      </c>
      <c r="C833" s="58" t="s">
        <v>1937</v>
      </c>
      <c r="D833" s="58" t="s">
        <v>524</v>
      </c>
      <c r="E833" t="s">
        <v>363</v>
      </c>
    </row>
    <row r="834" spans="1:5" ht="15.75" customHeight="1">
      <c r="A834" s="58" t="s">
        <v>1938</v>
      </c>
      <c r="B834" s="59">
        <v>2839</v>
      </c>
      <c r="C834" s="58" t="s">
        <v>1939</v>
      </c>
      <c r="D834" s="58" t="s">
        <v>431</v>
      </c>
      <c r="E834" t="s">
        <v>344</v>
      </c>
    </row>
    <row r="835" spans="1:5" ht="15.75" customHeight="1">
      <c r="A835" s="58" t="s">
        <v>1940</v>
      </c>
      <c r="B835" s="59">
        <v>440</v>
      </c>
      <c r="C835" s="58" t="s">
        <v>1941</v>
      </c>
      <c r="D835" s="58" t="s">
        <v>384</v>
      </c>
      <c r="E835" t="s">
        <v>381</v>
      </c>
    </row>
    <row r="836" spans="1:5" ht="15.75" customHeight="1">
      <c r="A836" s="58" t="s">
        <v>1942</v>
      </c>
      <c r="B836" s="59">
        <v>1669</v>
      </c>
      <c r="C836" s="58" t="s">
        <v>1943</v>
      </c>
      <c r="D836" s="58" t="s">
        <v>354</v>
      </c>
      <c r="E836" t="s">
        <v>344</v>
      </c>
    </row>
    <row r="837" spans="1:5" ht="15.75" customHeight="1">
      <c r="A837" s="58" t="s">
        <v>1944</v>
      </c>
      <c r="B837" s="59">
        <v>2576</v>
      </c>
      <c r="C837" s="58" t="s">
        <v>1945</v>
      </c>
      <c r="D837" s="58" t="s">
        <v>384</v>
      </c>
      <c r="E837" t="s">
        <v>363</v>
      </c>
    </row>
    <row r="838" spans="1:5" ht="15.75" customHeight="1">
      <c r="A838" s="58" t="s">
        <v>1946</v>
      </c>
      <c r="B838" s="59">
        <v>762</v>
      </c>
      <c r="C838" s="58" t="s">
        <v>1947</v>
      </c>
      <c r="D838" s="58" t="s">
        <v>353</v>
      </c>
      <c r="E838" t="s">
        <v>381</v>
      </c>
    </row>
    <row r="839" spans="1:5" ht="15.75" customHeight="1">
      <c r="A839" s="58" t="s">
        <v>1948</v>
      </c>
      <c r="B839" s="59">
        <v>118</v>
      </c>
      <c r="C839" s="58" t="s">
        <v>1949</v>
      </c>
      <c r="D839" s="58" t="s">
        <v>354</v>
      </c>
      <c r="E839" t="s">
        <v>344</v>
      </c>
    </row>
    <row r="840" spans="1:5" ht="15.75" customHeight="1">
      <c r="A840" s="58" t="s">
        <v>1950</v>
      </c>
      <c r="B840" s="59">
        <v>2445</v>
      </c>
      <c r="C840" s="58" t="s">
        <v>1951</v>
      </c>
      <c r="D840" s="58" t="s">
        <v>357</v>
      </c>
      <c r="E840" t="s">
        <v>335</v>
      </c>
    </row>
    <row r="841" spans="1:5" ht="15.75" customHeight="1">
      <c r="A841" s="58" t="s">
        <v>1952</v>
      </c>
      <c r="B841" s="59">
        <v>1216</v>
      </c>
      <c r="C841" s="58" t="s">
        <v>1953</v>
      </c>
      <c r="D841" s="58" t="s">
        <v>401</v>
      </c>
      <c r="E841" t="s">
        <v>344</v>
      </c>
    </row>
    <row r="842" spans="1:5" ht="15.75" customHeight="1">
      <c r="A842" s="58" t="s">
        <v>1954</v>
      </c>
      <c r="B842" s="59">
        <v>631</v>
      </c>
      <c r="C842" s="58" t="s">
        <v>1955</v>
      </c>
      <c r="D842" s="58" t="s">
        <v>524</v>
      </c>
      <c r="E842" t="s">
        <v>335</v>
      </c>
    </row>
    <row r="843" spans="1:5" ht="15.75" customHeight="1">
      <c r="A843" s="58" t="s">
        <v>1956</v>
      </c>
      <c r="B843" s="59">
        <v>1055</v>
      </c>
      <c r="C843" s="58" t="s">
        <v>1957</v>
      </c>
      <c r="D843" s="58" t="s">
        <v>360</v>
      </c>
      <c r="E843" t="s">
        <v>381</v>
      </c>
    </row>
    <row r="844" spans="1:5" ht="15.75" customHeight="1">
      <c r="A844" s="58" t="s">
        <v>1958</v>
      </c>
      <c r="B844" s="59">
        <v>2606</v>
      </c>
      <c r="C844" s="58" t="s">
        <v>1959</v>
      </c>
      <c r="D844" s="58" t="s">
        <v>368</v>
      </c>
      <c r="E844" t="s">
        <v>335</v>
      </c>
    </row>
    <row r="845" spans="1:5" ht="15.75" customHeight="1">
      <c r="A845" s="58" t="s">
        <v>1960</v>
      </c>
      <c r="B845" s="59">
        <v>2869</v>
      </c>
      <c r="C845" s="58" t="s">
        <v>1961</v>
      </c>
      <c r="D845" s="58" t="s">
        <v>334</v>
      </c>
      <c r="E845" t="s">
        <v>335</v>
      </c>
    </row>
    <row r="846" spans="1:5" ht="15.75" customHeight="1">
      <c r="A846" s="58" t="s">
        <v>1962</v>
      </c>
      <c r="B846" s="59">
        <v>2768</v>
      </c>
      <c r="C846" s="58" t="s">
        <v>1963</v>
      </c>
      <c r="D846" s="58" t="s">
        <v>343</v>
      </c>
      <c r="E846" t="s">
        <v>432</v>
      </c>
    </row>
    <row r="847" spans="1:5" ht="15.75" customHeight="1">
      <c r="A847" s="58" t="s">
        <v>1964</v>
      </c>
      <c r="B847" s="59">
        <v>864</v>
      </c>
      <c r="C847" s="58" t="s">
        <v>1965</v>
      </c>
      <c r="D847" s="58" t="s">
        <v>375</v>
      </c>
      <c r="E847" t="s">
        <v>335</v>
      </c>
    </row>
    <row r="848" spans="1:5" ht="15.75" customHeight="1">
      <c r="A848" s="58" t="s">
        <v>1966</v>
      </c>
      <c r="B848" s="59">
        <v>1771</v>
      </c>
      <c r="C848" s="58" t="s">
        <v>1967</v>
      </c>
      <c r="D848" s="58" t="s">
        <v>384</v>
      </c>
      <c r="E848" t="s">
        <v>344</v>
      </c>
    </row>
    <row r="849" spans="1:5" ht="15.75" customHeight="1">
      <c r="A849" s="58" t="s">
        <v>1968</v>
      </c>
      <c r="B849" s="59">
        <v>220</v>
      </c>
      <c r="C849" s="58" t="s">
        <v>1969</v>
      </c>
      <c r="D849" s="58" t="s">
        <v>524</v>
      </c>
      <c r="E849" t="s">
        <v>555</v>
      </c>
    </row>
    <row r="850" spans="1:5" ht="15.75" customHeight="1">
      <c r="A850" s="58" t="s">
        <v>1970</v>
      </c>
      <c r="B850" s="59">
        <v>2941</v>
      </c>
      <c r="C850" s="58" t="s">
        <v>1971</v>
      </c>
      <c r="D850" s="58" t="s">
        <v>431</v>
      </c>
      <c r="E850" t="s">
        <v>350</v>
      </c>
    </row>
    <row r="851" spans="1:5" ht="15.75" customHeight="1">
      <c r="A851" s="58" t="s">
        <v>1972</v>
      </c>
      <c r="B851" s="59">
        <v>542</v>
      </c>
      <c r="C851" s="58" t="s">
        <v>1973</v>
      </c>
      <c r="D851" s="58" t="s">
        <v>431</v>
      </c>
      <c r="E851" t="s">
        <v>363</v>
      </c>
    </row>
    <row r="852" spans="1:5" ht="15.75" customHeight="1">
      <c r="A852" s="58" t="s">
        <v>1974</v>
      </c>
      <c r="B852" s="59">
        <v>409</v>
      </c>
      <c r="C852" s="58" t="s">
        <v>1975</v>
      </c>
      <c r="D852" s="58" t="s">
        <v>384</v>
      </c>
      <c r="E852" t="s">
        <v>335</v>
      </c>
    </row>
    <row r="853" spans="1:5" ht="15.75" customHeight="1">
      <c r="A853" s="58" t="s">
        <v>1976</v>
      </c>
      <c r="B853" s="59">
        <v>731</v>
      </c>
      <c r="C853" s="58" t="s">
        <v>1977</v>
      </c>
      <c r="D853" s="58" t="s">
        <v>428</v>
      </c>
      <c r="E853" t="s">
        <v>432</v>
      </c>
    </row>
    <row r="854" spans="1:5" ht="15.75" customHeight="1">
      <c r="A854" s="58" t="s">
        <v>1978</v>
      </c>
      <c r="B854" s="59">
        <v>2545</v>
      </c>
      <c r="C854" s="58" t="s">
        <v>1979</v>
      </c>
      <c r="D854" s="58" t="s">
        <v>354</v>
      </c>
      <c r="E854" t="s">
        <v>385</v>
      </c>
    </row>
    <row r="855" spans="1:5" ht="15.75" customHeight="1">
      <c r="A855" s="58" t="s">
        <v>1980</v>
      </c>
      <c r="B855" s="59">
        <v>278</v>
      </c>
      <c r="C855" s="58" t="s">
        <v>1981</v>
      </c>
      <c r="D855" s="58" t="s">
        <v>447</v>
      </c>
      <c r="E855" t="s">
        <v>363</v>
      </c>
    </row>
    <row r="856" spans="1:5" ht="15.75" customHeight="1">
      <c r="A856" s="58" t="s">
        <v>1982</v>
      </c>
      <c r="B856" s="59">
        <v>1507</v>
      </c>
      <c r="C856" s="58" t="s">
        <v>1983</v>
      </c>
      <c r="D856" s="58" t="s">
        <v>353</v>
      </c>
      <c r="E856" t="s">
        <v>335</v>
      </c>
    </row>
    <row r="857" spans="1:5" ht="15.75" customHeight="1">
      <c r="A857" s="58" t="s">
        <v>1984</v>
      </c>
      <c r="B857" s="59">
        <v>2092</v>
      </c>
      <c r="C857" s="58" t="s">
        <v>1985</v>
      </c>
      <c r="D857" s="58" t="s">
        <v>368</v>
      </c>
      <c r="E857" t="s">
        <v>335</v>
      </c>
    </row>
    <row r="858" spans="1:5" ht="15.75" customHeight="1">
      <c r="A858" s="58" t="s">
        <v>1986</v>
      </c>
      <c r="B858" s="59">
        <v>87</v>
      </c>
      <c r="C858" s="58" t="s">
        <v>1987</v>
      </c>
      <c r="D858" s="58" t="s">
        <v>384</v>
      </c>
      <c r="E858" t="s">
        <v>572</v>
      </c>
    </row>
    <row r="859" spans="1:5" ht="15.75" customHeight="1">
      <c r="A859" s="58" t="s">
        <v>1988</v>
      </c>
      <c r="B859" s="59">
        <v>994</v>
      </c>
      <c r="C859" s="58" t="s">
        <v>1989</v>
      </c>
      <c r="D859" s="58" t="s">
        <v>357</v>
      </c>
      <c r="E859" t="s">
        <v>335</v>
      </c>
    </row>
    <row r="860" spans="1:5" ht="15.75" customHeight="1">
      <c r="A860" s="58" t="s">
        <v>1990</v>
      </c>
      <c r="B860" s="59">
        <v>2808</v>
      </c>
      <c r="C860" s="58" t="s">
        <v>1991</v>
      </c>
      <c r="D860" s="58" t="s">
        <v>343</v>
      </c>
      <c r="E860" t="s">
        <v>350</v>
      </c>
    </row>
    <row r="861" spans="1:5" ht="15.75" customHeight="1">
      <c r="A861" s="58" t="s">
        <v>1992</v>
      </c>
      <c r="B861" s="59">
        <v>1901</v>
      </c>
      <c r="C861" s="58" t="s">
        <v>1993</v>
      </c>
      <c r="D861" s="58" t="s">
        <v>347</v>
      </c>
      <c r="E861" t="s">
        <v>344</v>
      </c>
    </row>
    <row r="862" spans="1:5" ht="15.75" customHeight="1">
      <c r="A862" s="58" t="s">
        <v>1994</v>
      </c>
      <c r="B862" s="59">
        <v>626</v>
      </c>
      <c r="C862" s="58" t="s">
        <v>1995</v>
      </c>
      <c r="D862" s="58" t="s">
        <v>338</v>
      </c>
      <c r="E862" t="s">
        <v>350</v>
      </c>
    </row>
    <row r="863" spans="1:5" ht="15.75" customHeight="1">
      <c r="A863" s="58" t="s">
        <v>1996</v>
      </c>
      <c r="B863" s="59">
        <v>304</v>
      </c>
      <c r="C863" s="58" t="s">
        <v>1997</v>
      </c>
      <c r="D863" s="58" t="s">
        <v>334</v>
      </c>
      <c r="E863" t="s">
        <v>335</v>
      </c>
    </row>
    <row r="864" spans="1:5" ht="15.75" customHeight="1">
      <c r="A864" s="58" t="s">
        <v>1998</v>
      </c>
      <c r="B864" s="59">
        <v>1573</v>
      </c>
      <c r="C864" s="58" t="s">
        <v>1999</v>
      </c>
      <c r="D864" s="58" t="s">
        <v>360</v>
      </c>
      <c r="E864" t="s">
        <v>363</v>
      </c>
    </row>
    <row r="865" spans="1:5" ht="15.75" customHeight="1">
      <c r="A865" s="58" t="s">
        <v>2000</v>
      </c>
      <c r="B865" s="59">
        <v>1664</v>
      </c>
      <c r="C865" s="58" t="s">
        <v>2001</v>
      </c>
      <c r="D865" s="58" t="s">
        <v>360</v>
      </c>
      <c r="E865" t="s">
        <v>385</v>
      </c>
    </row>
    <row r="866" spans="1:5" ht="15.75" customHeight="1">
      <c r="A866" s="58" t="s">
        <v>2002</v>
      </c>
      <c r="B866" s="59">
        <v>3065</v>
      </c>
      <c r="C866" s="58" t="s">
        <v>2003</v>
      </c>
      <c r="D866" s="58" t="s">
        <v>357</v>
      </c>
      <c r="E866" t="s">
        <v>344</v>
      </c>
    </row>
    <row r="867" spans="1:5" ht="15.75" customHeight="1">
      <c r="A867" s="58" t="s">
        <v>2004</v>
      </c>
      <c r="B867" s="59">
        <v>1533</v>
      </c>
      <c r="C867" s="58" t="s">
        <v>2005</v>
      </c>
      <c r="D867" s="58" t="s">
        <v>384</v>
      </c>
      <c r="E867" t="s">
        <v>381</v>
      </c>
    </row>
    <row r="868" spans="1:5" ht="15.75" customHeight="1">
      <c r="A868" s="58" t="s">
        <v>2006</v>
      </c>
      <c r="B868" s="59">
        <v>1211</v>
      </c>
      <c r="C868" s="58" t="s">
        <v>2007</v>
      </c>
      <c r="D868" s="58" t="s">
        <v>357</v>
      </c>
      <c r="E868" t="s">
        <v>335</v>
      </c>
    </row>
    <row r="869" spans="1:5" ht="15.75" customHeight="1">
      <c r="A869" s="58" t="s">
        <v>2008</v>
      </c>
      <c r="B869" s="59">
        <v>1927</v>
      </c>
      <c r="C869" s="58" t="s">
        <v>2009</v>
      </c>
      <c r="D869" s="58" t="s">
        <v>343</v>
      </c>
      <c r="E869" t="s">
        <v>363</v>
      </c>
    </row>
    <row r="870" spans="1:5" ht="15.75" customHeight="1">
      <c r="A870" s="58" t="s">
        <v>2010</v>
      </c>
      <c r="B870" s="59">
        <v>2249</v>
      </c>
      <c r="C870" s="58" t="s">
        <v>2011</v>
      </c>
      <c r="D870" s="58" t="s">
        <v>360</v>
      </c>
      <c r="E870" t="s">
        <v>432</v>
      </c>
    </row>
    <row r="871" spans="1:5" ht="15.75" customHeight="1">
      <c r="A871" s="58" t="s">
        <v>2012</v>
      </c>
      <c r="B871" s="59">
        <v>666</v>
      </c>
      <c r="C871" s="58" t="s">
        <v>2013</v>
      </c>
      <c r="D871" s="58" t="s">
        <v>368</v>
      </c>
      <c r="E871" t="s">
        <v>335</v>
      </c>
    </row>
    <row r="872" spans="1:5" ht="15.75" customHeight="1">
      <c r="A872" s="58" t="s">
        <v>2014</v>
      </c>
      <c r="B872" s="59">
        <v>2743</v>
      </c>
      <c r="C872" s="58" t="s">
        <v>2015</v>
      </c>
      <c r="D872" s="58" t="s">
        <v>406</v>
      </c>
      <c r="E872" t="s">
        <v>363</v>
      </c>
    </row>
    <row r="873" spans="1:5" ht="15.75" customHeight="1">
      <c r="A873" s="58" t="s">
        <v>2016</v>
      </c>
      <c r="B873" s="59">
        <v>344</v>
      </c>
      <c r="C873" s="58" t="s">
        <v>2017</v>
      </c>
      <c r="D873" s="58" t="s">
        <v>368</v>
      </c>
      <c r="E873" t="s">
        <v>385</v>
      </c>
    </row>
    <row r="874" spans="1:5" ht="15.75" customHeight="1">
      <c r="A874" s="58" t="s">
        <v>2016</v>
      </c>
      <c r="B874" s="59">
        <v>113</v>
      </c>
      <c r="C874" s="58" t="s">
        <v>2017</v>
      </c>
      <c r="D874" s="58" t="s">
        <v>378</v>
      </c>
      <c r="E874" t="s">
        <v>432</v>
      </c>
    </row>
    <row r="875" spans="1:5" ht="15.75" customHeight="1">
      <c r="A875" s="58" t="s">
        <v>2018</v>
      </c>
      <c r="B875" s="59">
        <v>3025</v>
      </c>
      <c r="C875" s="58" t="s">
        <v>2019</v>
      </c>
      <c r="D875" s="58" t="s">
        <v>378</v>
      </c>
      <c r="E875" t="s">
        <v>381</v>
      </c>
    </row>
    <row r="876" spans="1:5" ht="15.75" customHeight="1">
      <c r="A876" s="58" t="s">
        <v>2020</v>
      </c>
      <c r="B876" s="59">
        <v>60</v>
      </c>
      <c r="C876" s="58" t="s">
        <v>2021</v>
      </c>
      <c r="D876" s="58" t="s">
        <v>338</v>
      </c>
      <c r="E876" t="s">
        <v>335</v>
      </c>
    </row>
    <row r="877" spans="1:5" ht="15.75" customHeight="1">
      <c r="A877" s="58" t="s">
        <v>2022</v>
      </c>
      <c r="B877" s="59">
        <v>1289</v>
      </c>
      <c r="C877" s="58" t="s">
        <v>2023</v>
      </c>
      <c r="D877" s="58" t="s">
        <v>447</v>
      </c>
      <c r="E877" t="s">
        <v>432</v>
      </c>
    </row>
    <row r="878" spans="1:5" ht="15.75" customHeight="1">
      <c r="A878" s="58" t="s">
        <v>2024</v>
      </c>
      <c r="B878" s="59">
        <v>382</v>
      </c>
      <c r="C878" s="58" t="s">
        <v>2025</v>
      </c>
      <c r="D878" s="58" t="s">
        <v>360</v>
      </c>
      <c r="E878" t="s">
        <v>385</v>
      </c>
    </row>
    <row r="879" spans="1:5" ht="15.75" customHeight="1">
      <c r="A879" s="58" t="s">
        <v>2026</v>
      </c>
      <c r="B879" s="59">
        <v>948</v>
      </c>
      <c r="C879" s="58" t="s">
        <v>2027</v>
      </c>
      <c r="D879" s="58" t="s">
        <v>357</v>
      </c>
      <c r="E879" t="s">
        <v>344</v>
      </c>
    </row>
    <row r="880" spans="1:5" ht="15.75" customHeight="1">
      <c r="A880" s="58" t="s">
        <v>2028</v>
      </c>
      <c r="B880" s="59">
        <v>3084</v>
      </c>
      <c r="C880" s="58" t="s">
        <v>2029</v>
      </c>
      <c r="D880" s="58" t="s">
        <v>347</v>
      </c>
      <c r="E880" t="s">
        <v>344</v>
      </c>
    </row>
    <row r="881" spans="1:5" ht="15.75" customHeight="1">
      <c r="A881" s="58" t="s">
        <v>2030</v>
      </c>
      <c r="B881" s="59">
        <v>1270</v>
      </c>
      <c r="C881" s="58" t="s">
        <v>2031</v>
      </c>
      <c r="D881" s="58" t="s">
        <v>633</v>
      </c>
      <c r="E881" t="s">
        <v>363</v>
      </c>
    </row>
    <row r="882" spans="1:5" ht="15.75" customHeight="1">
      <c r="A882" s="58" t="s">
        <v>2032</v>
      </c>
      <c r="B882" s="59">
        <v>2177</v>
      </c>
      <c r="C882" s="58" t="s">
        <v>2033</v>
      </c>
      <c r="D882" s="58" t="s">
        <v>378</v>
      </c>
      <c r="E882" t="s">
        <v>381</v>
      </c>
    </row>
    <row r="883" spans="1:5" ht="15.75" customHeight="1">
      <c r="A883" s="58" t="s">
        <v>2034</v>
      </c>
      <c r="B883" s="59">
        <v>2303</v>
      </c>
      <c r="C883" s="58" t="s">
        <v>2035</v>
      </c>
      <c r="D883" s="58" t="s">
        <v>347</v>
      </c>
      <c r="E883" t="s">
        <v>335</v>
      </c>
    </row>
    <row r="884" spans="1:5" ht="15.75" customHeight="1">
      <c r="A884" s="58" t="s">
        <v>2036</v>
      </c>
      <c r="B884" s="59">
        <v>2888</v>
      </c>
      <c r="C884" s="58" t="s">
        <v>2037</v>
      </c>
      <c r="D884" s="58" t="s">
        <v>360</v>
      </c>
      <c r="E884" t="s">
        <v>344</v>
      </c>
    </row>
    <row r="885" spans="1:5" ht="15.75" customHeight="1">
      <c r="A885" s="58" t="s">
        <v>2038</v>
      </c>
      <c r="B885" s="59">
        <v>1074</v>
      </c>
      <c r="C885" s="58" t="s">
        <v>2039</v>
      </c>
      <c r="D885" s="58" t="s">
        <v>357</v>
      </c>
      <c r="E885" t="s">
        <v>363</v>
      </c>
    </row>
    <row r="886" spans="1:5" ht="15.75" customHeight="1">
      <c r="A886" s="58" t="s">
        <v>2040</v>
      </c>
      <c r="B886" s="59">
        <v>1396</v>
      </c>
      <c r="C886" s="58" t="s">
        <v>2041</v>
      </c>
      <c r="D886" s="58" t="s">
        <v>384</v>
      </c>
      <c r="E886" t="s">
        <v>417</v>
      </c>
    </row>
    <row r="887" spans="1:5" ht="15.75" customHeight="1">
      <c r="A887" s="58" t="s">
        <v>2042</v>
      </c>
      <c r="B887" s="59">
        <v>167</v>
      </c>
      <c r="C887" s="58" t="s">
        <v>2043</v>
      </c>
      <c r="D887" s="58" t="s">
        <v>388</v>
      </c>
      <c r="E887" t="s">
        <v>344</v>
      </c>
    </row>
    <row r="888" spans="1:5" ht="15.75" customHeight="1">
      <c r="A888" s="58" t="s">
        <v>2044</v>
      </c>
      <c r="B888" s="59">
        <v>917</v>
      </c>
      <c r="C888" s="58" t="s">
        <v>2045</v>
      </c>
      <c r="D888" s="58" t="s">
        <v>401</v>
      </c>
      <c r="E888" t="s">
        <v>335</v>
      </c>
    </row>
    <row r="889" spans="1:5" ht="15.75" customHeight="1">
      <c r="A889" s="58" t="s">
        <v>2046</v>
      </c>
      <c r="B889" s="59">
        <v>2712</v>
      </c>
      <c r="C889" s="58" t="s">
        <v>2047</v>
      </c>
      <c r="D889" s="58" t="s">
        <v>437</v>
      </c>
      <c r="E889" t="s">
        <v>344</v>
      </c>
    </row>
    <row r="890" spans="1:5" ht="15.75" customHeight="1">
      <c r="A890" s="58" t="s">
        <v>2048</v>
      </c>
      <c r="B890" s="59">
        <v>898</v>
      </c>
      <c r="C890" s="58" t="s">
        <v>2049</v>
      </c>
      <c r="D890" s="58" t="s">
        <v>406</v>
      </c>
      <c r="E890" t="s">
        <v>344</v>
      </c>
    </row>
    <row r="891" spans="1:5" ht="15.75" customHeight="1">
      <c r="A891" s="58" t="s">
        <v>2050</v>
      </c>
      <c r="B891" s="59">
        <v>2068</v>
      </c>
      <c r="C891" s="58" t="s">
        <v>2051</v>
      </c>
      <c r="D891" s="58" t="s">
        <v>334</v>
      </c>
      <c r="E891" t="s">
        <v>335</v>
      </c>
    </row>
    <row r="892" spans="1:5" ht="15.75" customHeight="1">
      <c r="A892" s="58" t="s">
        <v>2052</v>
      </c>
      <c r="B892" s="59">
        <v>1561</v>
      </c>
      <c r="C892" s="58" t="s">
        <v>2053</v>
      </c>
      <c r="D892" s="58" t="s">
        <v>334</v>
      </c>
      <c r="E892" t="s">
        <v>363</v>
      </c>
    </row>
    <row r="893" spans="1:5" ht="15.75" customHeight="1">
      <c r="A893" s="58" t="s">
        <v>2054</v>
      </c>
      <c r="B893" s="59">
        <v>332</v>
      </c>
      <c r="C893" s="58" t="s">
        <v>2055</v>
      </c>
      <c r="D893" s="58" t="s">
        <v>401</v>
      </c>
      <c r="E893" t="s">
        <v>385</v>
      </c>
    </row>
    <row r="894" spans="1:5" ht="15.75" customHeight="1">
      <c r="A894" s="58" t="s">
        <v>2056</v>
      </c>
      <c r="B894" s="59">
        <v>1483</v>
      </c>
      <c r="C894" s="58" t="s">
        <v>2057</v>
      </c>
      <c r="D894" s="58" t="s">
        <v>437</v>
      </c>
      <c r="E894" t="s">
        <v>385</v>
      </c>
    </row>
    <row r="895" spans="1:5" ht="15.75" customHeight="1">
      <c r="A895" s="58" t="s">
        <v>2058</v>
      </c>
      <c r="B895" s="59">
        <v>2468</v>
      </c>
      <c r="C895" s="58" t="s">
        <v>2059</v>
      </c>
      <c r="D895" s="58" t="s">
        <v>524</v>
      </c>
      <c r="E895" t="s">
        <v>555</v>
      </c>
    </row>
    <row r="896" spans="1:5" ht="15.75" customHeight="1">
      <c r="A896" s="58" t="s">
        <v>2060</v>
      </c>
      <c r="B896" s="59">
        <v>2390</v>
      </c>
      <c r="C896" s="58" t="s">
        <v>2061</v>
      </c>
      <c r="D896" s="58" t="s">
        <v>388</v>
      </c>
      <c r="E896" t="s">
        <v>555</v>
      </c>
    </row>
    <row r="897" spans="1:5" ht="15.75" customHeight="1">
      <c r="A897" s="58" t="s">
        <v>2062</v>
      </c>
      <c r="B897" s="59">
        <v>1933</v>
      </c>
      <c r="C897" s="58" t="s">
        <v>2063</v>
      </c>
      <c r="D897" s="58" t="s">
        <v>338</v>
      </c>
      <c r="E897" t="s">
        <v>381</v>
      </c>
    </row>
    <row r="898" spans="1:5" ht="15.75" customHeight="1">
      <c r="A898" s="58" t="s">
        <v>2064</v>
      </c>
      <c r="B898" s="59">
        <v>2124</v>
      </c>
      <c r="C898" s="58" t="s">
        <v>2065</v>
      </c>
      <c r="D898" s="58" t="s">
        <v>406</v>
      </c>
      <c r="E898" t="s">
        <v>381</v>
      </c>
    </row>
    <row r="899" spans="1:5" ht="15.75" customHeight="1">
      <c r="A899" s="58" t="s">
        <v>2066</v>
      </c>
      <c r="B899" s="59">
        <v>1026</v>
      </c>
      <c r="C899" s="58" t="s">
        <v>2067</v>
      </c>
      <c r="D899" s="58" t="s">
        <v>357</v>
      </c>
      <c r="E899" t="s">
        <v>385</v>
      </c>
    </row>
    <row r="900" spans="1:5" ht="15.75" customHeight="1">
      <c r="A900" s="58" t="s">
        <v>2068</v>
      </c>
      <c r="B900" s="59">
        <v>1217</v>
      </c>
      <c r="C900" s="58" t="s">
        <v>2069</v>
      </c>
      <c r="D900" s="58" t="s">
        <v>360</v>
      </c>
      <c r="E900" t="s">
        <v>335</v>
      </c>
    </row>
    <row r="901" spans="1:5" ht="15.75" customHeight="1">
      <c r="A901" s="58" t="s">
        <v>2070</v>
      </c>
      <c r="B901" s="59">
        <v>2255</v>
      </c>
      <c r="C901" s="58" t="s">
        <v>2071</v>
      </c>
      <c r="D901" s="58" t="s">
        <v>375</v>
      </c>
      <c r="E901" t="s">
        <v>350</v>
      </c>
    </row>
    <row r="902" spans="1:5" ht="15.75" customHeight="1">
      <c r="A902" s="58" t="s">
        <v>2072</v>
      </c>
      <c r="B902" s="59">
        <v>1539</v>
      </c>
      <c r="C902" s="58" t="s">
        <v>2073</v>
      </c>
      <c r="D902" s="58" t="s">
        <v>384</v>
      </c>
      <c r="E902" t="s">
        <v>363</v>
      </c>
    </row>
    <row r="903" spans="1:5" ht="15.75" customHeight="1">
      <c r="A903" s="58" t="s">
        <v>2074</v>
      </c>
      <c r="B903" s="59">
        <v>3031</v>
      </c>
      <c r="C903" s="58" t="s">
        <v>2075</v>
      </c>
      <c r="D903" s="58" t="s">
        <v>357</v>
      </c>
      <c r="E903" t="s">
        <v>432</v>
      </c>
    </row>
    <row r="904" spans="1:5" ht="15.75" customHeight="1">
      <c r="A904" s="58" t="s">
        <v>2076</v>
      </c>
      <c r="B904" s="59">
        <v>1348</v>
      </c>
      <c r="C904" s="58" t="s">
        <v>2077</v>
      </c>
      <c r="D904" s="58" t="s">
        <v>437</v>
      </c>
      <c r="E904" t="s">
        <v>363</v>
      </c>
    </row>
    <row r="905" spans="1:5" ht="15.75" customHeight="1">
      <c r="A905" s="58" t="s">
        <v>2078</v>
      </c>
      <c r="B905" s="59">
        <v>2577</v>
      </c>
      <c r="C905" s="58" t="s">
        <v>2079</v>
      </c>
      <c r="D905" s="58" t="s">
        <v>357</v>
      </c>
      <c r="E905" t="s">
        <v>335</v>
      </c>
    </row>
    <row r="906" spans="1:5" ht="15.75" customHeight="1">
      <c r="A906" s="58" t="s">
        <v>2080</v>
      </c>
      <c r="B906" s="59">
        <v>1045</v>
      </c>
      <c r="C906" s="58" t="s">
        <v>2081</v>
      </c>
      <c r="D906" s="58" t="s">
        <v>357</v>
      </c>
      <c r="E906" t="s">
        <v>335</v>
      </c>
    </row>
    <row r="907" spans="1:5" ht="15.75" customHeight="1">
      <c r="A907" s="58" t="s">
        <v>2082</v>
      </c>
      <c r="B907" s="59">
        <v>1952</v>
      </c>
      <c r="C907" s="58" t="s">
        <v>2083</v>
      </c>
      <c r="D907" s="58" t="s">
        <v>431</v>
      </c>
      <c r="E907" t="s">
        <v>381</v>
      </c>
    </row>
    <row r="908" spans="1:5" ht="15.75" customHeight="1">
      <c r="A908" s="58" t="s">
        <v>2084</v>
      </c>
      <c r="B908" s="59">
        <v>2596</v>
      </c>
      <c r="C908" s="58" t="s">
        <v>2085</v>
      </c>
      <c r="D908" s="58" t="s">
        <v>360</v>
      </c>
      <c r="E908" t="s">
        <v>385</v>
      </c>
    </row>
    <row r="909" spans="1:5" ht="15.75" customHeight="1">
      <c r="A909" s="58" t="s">
        <v>2086</v>
      </c>
      <c r="B909" s="59">
        <v>2226</v>
      </c>
      <c r="C909" s="58" t="s">
        <v>2087</v>
      </c>
      <c r="D909" s="58" t="s">
        <v>360</v>
      </c>
      <c r="E909" t="s">
        <v>385</v>
      </c>
    </row>
    <row r="910" spans="1:5" ht="15.75" customHeight="1">
      <c r="A910" s="58" t="s">
        <v>2088</v>
      </c>
      <c r="B910" s="59">
        <v>1188</v>
      </c>
      <c r="C910" s="58" t="s">
        <v>2089</v>
      </c>
      <c r="D910" s="58" t="s">
        <v>357</v>
      </c>
      <c r="E910" t="s">
        <v>344</v>
      </c>
    </row>
    <row r="911" spans="1:5" ht="15.75" customHeight="1">
      <c r="A911" s="58" t="s">
        <v>2090</v>
      </c>
      <c r="B911" s="59">
        <v>603</v>
      </c>
      <c r="C911" s="58" t="s">
        <v>2091</v>
      </c>
      <c r="D911" s="58" t="s">
        <v>353</v>
      </c>
      <c r="E911" t="s">
        <v>335</v>
      </c>
    </row>
    <row r="912" spans="1:5" ht="15.75" customHeight="1">
      <c r="A912" s="58" t="s">
        <v>2092</v>
      </c>
      <c r="B912" s="59">
        <v>412</v>
      </c>
      <c r="C912" s="58" t="s">
        <v>2093</v>
      </c>
      <c r="D912" s="58" t="s">
        <v>378</v>
      </c>
      <c r="E912" t="s">
        <v>432</v>
      </c>
    </row>
    <row r="913" spans="1:5" ht="15.75" customHeight="1">
      <c r="A913" s="58" t="s">
        <v>2094</v>
      </c>
      <c r="B913" s="59">
        <v>1510</v>
      </c>
      <c r="C913" s="58" t="s">
        <v>2095</v>
      </c>
      <c r="D913" s="58" t="s">
        <v>368</v>
      </c>
      <c r="E913" t="s">
        <v>432</v>
      </c>
    </row>
    <row r="914" spans="1:5" ht="15.75" customHeight="1">
      <c r="A914" s="58" t="s">
        <v>2096</v>
      </c>
      <c r="B914" s="59">
        <v>734</v>
      </c>
      <c r="C914" s="58" t="s">
        <v>2097</v>
      </c>
      <c r="D914" s="58" t="s">
        <v>343</v>
      </c>
      <c r="E914" t="s">
        <v>335</v>
      </c>
    </row>
    <row r="915" spans="1:5" ht="15.75" customHeight="1">
      <c r="A915" s="58" t="s">
        <v>2098</v>
      </c>
      <c r="B915" s="59">
        <v>2811</v>
      </c>
      <c r="C915" s="58" t="s">
        <v>2099</v>
      </c>
      <c r="D915" s="58" t="s">
        <v>368</v>
      </c>
      <c r="E915" t="s">
        <v>335</v>
      </c>
    </row>
    <row r="916" spans="1:5" ht="15.75" customHeight="1">
      <c r="A916" s="58" t="s">
        <v>2100</v>
      </c>
      <c r="B916" s="59">
        <v>951</v>
      </c>
      <c r="C916" s="58" t="s">
        <v>2101</v>
      </c>
      <c r="D916" s="58" t="s">
        <v>378</v>
      </c>
      <c r="E916" t="s">
        <v>363</v>
      </c>
    </row>
    <row r="917" spans="1:5" ht="15.75" customHeight="1">
      <c r="A917" s="58" t="s">
        <v>2102</v>
      </c>
      <c r="B917" s="59">
        <v>2765</v>
      </c>
      <c r="C917" s="58" t="s">
        <v>2103</v>
      </c>
      <c r="D917" s="58" t="s">
        <v>347</v>
      </c>
      <c r="E917" t="s">
        <v>385</v>
      </c>
    </row>
    <row r="918" spans="1:5" ht="15.75" customHeight="1">
      <c r="A918" s="58" t="s">
        <v>2104</v>
      </c>
      <c r="B918" s="59">
        <v>1273</v>
      </c>
      <c r="C918" s="58" t="s">
        <v>2105</v>
      </c>
      <c r="D918" s="58" t="s">
        <v>347</v>
      </c>
      <c r="E918" t="s">
        <v>335</v>
      </c>
    </row>
    <row r="919" spans="1:5" ht="15.75" customHeight="1">
      <c r="A919" s="58" t="s">
        <v>2106</v>
      </c>
      <c r="B919" s="59">
        <v>3087</v>
      </c>
      <c r="C919" s="58" t="s">
        <v>2107</v>
      </c>
      <c r="D919" s="58" t="s">
        <v>347</v>
      </c>
      <c r="E919" t="s">
        <v>438</v>
      </c>
    </row>
    <row r="920" spans="1:5" ht="15.75" customHeight="1">
      <c r="A920" s="58" t="s">
        <v>2108</v>
      </c>
      <c r="B920" s="59">
        <v>688</v>
      </c>
      <c r="C920" s="58" t="s">
        <v>2109</v>
      </c>
      <c r="D920" s="58" t="s">
        <v>360</v>
      </c>
      <c r="E920" t="s">
        <v>344</v>
      </c>
    </row>
    <row r="921" spans="1:5" ht="15.75" customHeight="1">
      <c r="A921" s="58" t="s">
        <v>2110</v>
      </c>
      <c r="B921" s="59">
        <v>2311</v>
      </c>
      <c r="C921" s="58" t="s">
        <v>2111</v>
      </c>
      <c r="D921" s="58" t="s">
        <v>384</v>
      </c>
      <c r="E921" t="s">
        <v>363</v>
      </c>
    </row>
    <row r="922" spans="1:5" ht="15.75" customHeight="1">
      <c r="A922" s="58" t="s">
        <v>2112</v>
      </c>
      <c r="B922" s="59">
        <v>497</v>
      </c>
      <c r="C922" s="58" t="s">
        <v>2113</v>
      </c>
      <c r="D922" s="58" t="s">
        <v>368</v>
      </c>
      <c r="E922" t="s">
        <v>432</v>
      </c>
    </row>
    <row r="923" spans="1:5" ht="15.75" customHeight="1">
      <c r="A923" s="58" t="s">
        <v>2114</v>
      </c>
      <c r="B923" s="59">
        <v>819</v>
      </c>
      <c r="C923" s="58" t="s">
        <v>2115</v>
      </c>
      <c r="D923" s="58" t="s">
        <v>353</v>
      </c>
      <c r="E923" t="s">
        <v>335</v>
      </c>
    </row>
    <row r="924" spans="1:5" ht="15.75" customHeight="1">
      <c r="A924" s="58" t="s">
        <v>2116</v>
      </c>
      <c r="B924" s="59">
        <v>175</v>
      </c>
      <c r="C924" s="58" t="s">
        <v>2117</v>
      </c>
      <c r="D924" s="58" t="s">
        <v>334</v>
      </c>
      <c r="E924" t="s">
        <v>339</v>
      </c>
    </row>
    <row r="925" spans="1:5" ht="15.75" customHeight="1">
      <c r="A925" s="58" t="s">
        <v>2118</v>
      </c>
      <c r="B925" s="59">
        <v>1082</v>
      </c>
      <c r="C925" s="58" t="s">
        <v>2119</v>
      </c>
      <c r="D925" s="58" t="s">
        <v>338</v>
      </c>
      <c r="E925" t="s">
        <v>344</v>
      </c>
    </row>
    <row r="926" spans="1:5" ht="15.75" customHeight="1">
      <c r="A926" s="58" t="s">
        <v>2120</v>
      </c>
      <c r="B926" s="59">
        <v>1492</v>
      </c>
      <c r="C926" s="58" t="s">
        <v>2121</v>
      </c>
      <c r="D926" s="58" t="s">
        <v>428</v>
      </c>
      <c r="E926" t="s">
        <v>344</v>
      </c>
    </row>
    <row r="927" spans="1:5" ht="15.75" customHeight="1">
      <c r="A927" s="58" t="s">
        <v>2122</v>
      </c>
      <c r="B927" s="59">
        <v>1833</v>
      </c>
      <c r="C927" s="58" t="s">
        <v>2123</v>
      </c>
      <c r="D927" s="58" t="s">
        <v>384</v>
      </c>
      <c r="E927" t="s">
        <v>335</v>
      </c>
    </row>
    <row r="928" spans="1:5" ht="15.75" customHeight="1">
      <c r="A928" s="58" t="s">
        <v>2124</v>
      </c>
      <c r="B928" s="59">
        <v>1570</v>
      </c>
      <c r="C928" s="58" t="s">
        <v>2125</v>
      </c>
      <c r="D928" s="58" t="s">
        <v>428</v>
      </c>
      <c r="E928" t="s">
        <v>344</v>
      </c>
    </row>
    <row r="929" spans="1:5" ht="15.75" customHeight="1">
      <c r="A929" s="58" t="s">
        <v>2126</v>
      </c>
      <c r="B929" s="59">
        <v>19</v>
      </c>
      <c r="C929" s="58" t="s">
        <v>2127</v>
      </c>
      <c r="D929" s="58" t="s">
        <v>524</v>
      </c>
      <c r="E929" t="s">
        <v>335</v>
      </c>
    </row>
    <row r="930" spans="1:5" ht="15.75" customHeight="1">
      <c r="A930" s="58" t="s">
        <v>2128</v>
      </c>
      <c r="B930" s="59">
        <v>2477</v>
      </c>
      <c r="C930" s="58" t="s">
        <v>2129</v>
      </c>
      <c r="D930" s="58" t="s">
        <v>401</v>
      </c>
      <c r="E930" t="s">
        <v>344</v>
      </c>
    </row>
    <row r="931" spans="1:5" ht="15.75" customHeight="1">
      <c r="A931" s="58" t="s">
        <v>2130</v>
      </c>
      <c r="B931" s="59">
        <v>2155</v>
      </c>
      <c r="C931" s="58" t="s">
        <v>2131</v>
      </c>
      <c r="D931" s="58" t="s">
        <v>378</v>
      </c>
      <c r="E931" t="s">
        <v>438</v>
      </c>
    </row>
    <row r="932" spans="1:5" ht="15.75" customHeight="1">
      <c r="A932" s="58" t="s">
        <v>2132</v>
      </c>
      <c r="B932" s="59">
        <v>237</v>
      </c>
      <c r="C932" s="58" t="s">
        <v>2133</v>
      </c>
      <c r="D932" s="58" t="s">
        <v>334</v>
      </c>
      <c r="E932" t="s">
        <v>335</v>
      </c>
    </row>
    <row r="933" spans="1:5" ht="15.75" customHeight="1">
      <c r="A933" s="58" t="s">
        <v>2134</v>
      </c>
      <c r="B933" s="59">
        <v>1144</v>
      </c>
      <c r="C933" s="58" t="s">
        <v>2135</v>
      </c>
      <c r="D933" s="58" t="s">
        <v>334</v>
      </c>
      <c r="E933" t="s">
        <v>344</v>
      </c>
    </row>
    <row r="934" spans="1:5" ht="15.75" customHeight="1">
      <c r="A934" s="58" t="s">
        <v>2136</v>
      </c>
      <c r="B934" s="59">
        <v>2051</v>
      </c>
      <c r="C934" s="58" t="s">
        <v>2137</v>
      </c>
      <c r="D934" s="58" t="s">
        <v>357</v>
      </c>
      <c r="E934" t="s">
        <v>344</v>
      </c>
    </row>
    <row r="935" spans="1:5" ht="15.75" customHeight="1">
      <c r="A935" s="58" t="s">
        <v>2138</v>
      </c>
      <c r="B935" s="59">
        <v>1466</v>
      </c>
      <c r="C935" s="58" t="s">
        <v>2139</v>
      </c>
      <c r="D935" s="58" t="s">
        <v>447</v>
      </c>
      <c r="E935" t="s">
        <v>363</v>
      </c>
    </row>
    <row r="936" spans="1:5" ht="15.75" customHeight="1">
      <c r="A936" s="58" t="s">
        <v>2140</v>
      </c>
      <c r="B936" s="59">
        <v>2669</v>
      </c>
      <c r="C936" s="58" t="s">
        <v>2141</v>
      </c>
      <c r="D936" s="58" t="s">
        <v>406</v>
      </c>
      <c r="E936" t="s">
        <v>335</v>
      </c>
    </row>
    <row r="937" spans="1:5" ht="15.75" customHeight="1">
      <c r="A937" s="58" t="s">
        <v>2142</v>
      </c>
      <c r="B937" s="59">
        <v>855</v>
      </c>
      <c r="C937" s="58" t="s">
        <v>2143</v>
      </c>
      <c r="D937" s="58" t="s">
        <v>338</v>
      </c>
      <c r="E937" t="s">
        <v>344</v>
      </c>
    </row>
    <row r="938" spans="1:5" ht="15.75" customHeight="1">
      <c r="A938" s="58" t="s">
        <v>2144</v>
      </c>
      <c r="B938" s="59">
        <v>2614</v>
      </c>
      <c r="C938" s="58" t="s">
        <v>2145</v>
      </c>
      <c r="D938" s="58" t="s">
        <v>343</v>
      </c>
      <c r="E938" t="s">
        <v>381</v>
      </c>
    </row>
    <row r="939" spans="1:5" ht="15.75" customHeight="1">
      <c r="A939" s="58" t="s">
        <v>2146</v>
      </c>
      <c r="B939" s="59">
        <v>2292</v>
      </c>
      <c r="C939" s="58" t="s">
        <v>2147</v>
      </c>
      <c r="D939" s="58" t="s">
        <v>401</v>
      </c>
      <c r="E939" t="s">
        <v>335</v>
      </c>
    </row>
    <row r="940" spans="1:5" ht="15.75" customHeight="1">
      <c r="A940" s="58" t="s">
        <v>2148</v>
      </c>
      <c r="B940" s="59">
        <v>478</v>
      </c>
      <c r="C940" s="58" t="s">
        <v>2149</v>
      </c>
      <c r="D940" s="58" t="s">
        <v>353</v>
      </c>
      <c r="E940" t="s">
        <v>335</v>
      </c>
    </row>
    <row r="941" spans="1:5" ht="15.75" customHeight="1">
      <c r="A941" s="58" t="s">
        <v>2150</v>
      </c>
      <c r="B941" s="59">
        <v>2877</v>
      </c>
      <c r="C941" s="58" t="s">
        <v>2151</v>
      </c>
      <c r="D941" s="58" t="s">
        <v>338</v>
      </c>
      <c r="E941" t="s">
        <v>385</v>
      </c>
    </row>
    <row r="942" spans="1:5" ht="15.75" customHeight="1">
      <c r="A942" s="58" t="s">
        <v>2152</v>
      </c>
      <c r="B942" s="59">
        <v>1704</v>
      </c>
      <c r="C942" s="58" t="s">
        <v>2153</v>
      </c>
      <c r="D942" s="58" t="s">
        <v>388</v>
      </c>
      <c r="E942" t="s">
        <v>363</v>
      </c>
    </row>
    <row r="943" spans="1:5" ht="15.75" customHeight="1">
      <c r="A943" s="58" t="s">
        <v>2154</v>
      </c>
      <c r="B943" s="59">
        <v>1060</v>
      </c>
      <c r="C943" s="58" t="s">
        <v>2155</v>
      </c>
      <c r="D943" s="58" t="s">
        <v>401</v>
      </c>
      <c r="E943" t="s">
        <v>335</v>
      </c>
    </row>
    <row r="944" spans="1:5" ht="15.75" customHeight="1">
      <c r="A944" s="58" t="s">
        <v>2156</v>
      </c>
      <c r="B944" s="59">
        <v>153</v>
      </c>
      <c r="C944" s="58" t="s">
        <v>2157</v>
      </c>
      <c r="D944" s="58" t="s">
        <v>334</v>
      </c>
      <c r="E944" t="s">
        <v>335</v>
      </c>
    </row>
    <row r="945" spans="1:5" ht="15.75" customHeight="1">
      <c r="A945" s="58" t="s">
        <v>2158</v>
      </c>
      <c r="B945" s="59">
        <v>476</v>
      </c>
      <c r="C945" s="58" t="s">
        <v>2159</v>
      </c>
      <c r="D945" s="58" t="s">
        <v>357</v>
      </c>
      <c r="E945" t="s">
        <v>344</v>
      </c>
    </row>
    <row r="946" spans="1:5" ht="15.75" customHeight="1">
      <c r="A946" s="58" t="s">
        <v>2158</v>
      </c>
      <c r="B946" s="59">
        <v>154</v>
      </c>
      <c r="C946" s="58" t="s">
        <v>2159</v>
      </c>
      <c r="D946" s="58" t="s">
        <v>360</v>
      </c>
      <c r="E946" t="s">
        <v>350</v>
      </c>
    </row>
    <row r="947" spans="1:5" ht="15.75" customHeight="1">
      <c r="A947" s="58" t="s">
        <v>2160</v>
      </c>
      <c r="B947" s="59">
        <v>1061</v>
      </c>
      <c r="C947" s="58" t="s">
        <v>2161</v>
      </c>
      <c r="D947" s="58" t="s">
        <v>437</v>
      </c>
      <c r="E947" t="s">
        <v>335</v>
      </c>
    </row>
    <row r="948" spans="1:5" ht="15.75" customHeight="1">
      <c r="A948" s="58" t="s">
        <v>2162</v>
      </c>
      <c r="B948" s="59">
        <v>1968</v>
      </c>
      <c r="C948" s="58" t="s">
        <v>2163</v>
      </c>
      <c r="D948" s="58" t="s">
        <v>431</v>
      </c>
      <c r="E948" t="s">
        <v>350</v>
      </c>
    </row>
    <row r="949" spans="1:5" ht="15.75" customHeight="1">
      <c r="A949" s="58" t="s">
        <v>2164</v>
      </c>
      <c r="B949" s="59">
        <v>194</v>
      </c>
      <c r="C949" s="58" t="s">
        <v>2165</v>
      </c>
      <c r="D949" s="58" t="s">
        <v>354</v>
      </c>
      <c r="E949" t="s">
        <v>344</v>
      </c>
    </row>
    <row r="950" spans="1:5" ht="15.75" customHeight="1">
      <c r="A950" s="58" t="s">
        <v>2166</v>
      </c>
      <c r="B950" s="59">
        <v>2915</v>
      </c>
      <c r="C950" s="58" t="s">
        <v>2167</v>
      </c>
      <c r="D950" s="58" t="s">
        <v>347</v>
      </c>
      <c r="E950" t="s">
        <v>381</v>
      </c>
    </row>
    <row r="951" spans="1:5" ht="15.75" customHeight="1">
      <c r="A951" s="58" t="s">
        <v>2168</v>
      </c>
      <c r="B951" s="59">
        <v>516</v>
      </c>
      <c r="C951" s="58" t="s">
        <v>2169</v>
      </c>
      <c r="D951" s="58" t="s">
        <v>354</v>
      </c>
      <c r="E951" t="s">
        <v>432</v>
      </c>
    </row>
    <row r="952" spans="1:5" ht="15.75" customHeight="1">
      <c r="A952" s="58" t="s">
        <v>2170</v>
      </c>
      <c r="B952" s="59">
        <v>1423</v>
      </c>
      <c r="C952" s="58" t="s">
        <v>2171</v>
      </c>
      <c r="D952" s="58" t="s">
        <v>357</v>
      </c>
      <c r="E952" t="s">
        <v>363</v>
      </c>
    </row>
    <row r="953" spans="1:5" ht="15.75" customHeight="1">
      <c r="A953" s="58" t="s">
        <v>2172</v>
      </c>
      <c r="B953" s="59">
        <v>838</v>
      </c>
      <c r="C953" s="58" t="s">
        <v>2173</v>
      </c>
      <c r="D953" s="58" t="s">
        <v>633</v>
      </c>
      <c r="E953" t="s">
        <v>344</v>
      </c>
    </row>
    <row r="954" spans="1:5" ht="15.75" customHeight="1">
      <c r="A954" s="58" t="s">
        <v>2174</v>
      </c>
      <c r="B954" s="59">
        <v>2979</v>
      </c>
      <c r="C954" s="58" t="s">
        <v>2175</v>
      </c>
      <c r="D954" s="58" t="s">
        <v>388</v>
      </c>
      <c r="E954" t="s">
        <v>432</v>
      </c>
    </row>
    <row r="955" spans="1:5" ht="15.75" customHeight="1">
      <c r="A955" s="58" t="s">
        <v>2176</v>
      </c>
      <c r="B955" s="59">
        <v>658</v>
      </c>
      <c r="C955" s="58" t="s">
        <v>2177</v>
      </c>
      <c r="D955" s="58" t="s">
        <v>368</v>
      </c>
      <c r="E955" t="s">
        <v>335</v>
      </c>
    </row>
    <row r="956" spans="1:5" ht="15.75" customHeight="1">
      <c r="A956" s="58" t="s">
        <v>2178</v>
      </c>
      <c r="B956" s="59">
        <v>418</v>
      </c>
      <c r="C956" s="58" t="s">
        <v>2179</v>
      </c>
      <c r="D956" s="58" t="s">
        <v>437</v>
      </c>
      <c r="E956" t="s">
        <v>381</v>
      </c>
    </row>
    <row r="957" spans="1:5" ht="15.75" customHeight="1">
      <c r="A957" s="58" t="s">
        <v>2180</v>
      </c>
      <c r="B957" s="59">
        <v>609</v>
      </c>
      <c r="C957" s="58" t="s">
        <v>2181</v>
      </c>
      <c r="D957" s="58" t="s">
        <v>524</v>
      </c>
      <c r="E957" t="s">
        <v>335</v>
      </c>
    </row>
    <row r="958" spans="1:5" ht="15.75" customHeight="1">
      <c r="A958" s="58" t="s">
        <v>2182</v>
      </c>
      <c r="B958" s="59">
        <v>1243</v>
      </c>
      <c r="C958" s="58" t="s">
        <v>2183</v>
      </c>
      <c r="D958" s="58" t="s">
        <v>384</v>
      </c>
      <c r="E958" t="s">
        <v>363</v>
      </c>
    </row>
    <row r="959" spans="1:5" ht="15.75" customHeight="1">
      <c r="A959" s="58" t="s">
        <v>2184</v>
      </c>
      <c r="B959" s="59">
        <v>14</v>
      </c>
      <c r="C959" s="58" t="s">
        <v>2185</v>
      </c>
      <c r="D959" s="58" t="s">
        <v>357</v>
      </c>
      <c r="E959" t="s">
        <v>335</v>
      </c>
    </row>
    <row r="960" spans="1:5" ht="15.75" customHeight="1">
      <c r="A960" s="58" t="s">
        <v>2186</v>
      </c>
      <c r="B960" s="59">
        <v>1809</v>
      </c>
      <c r="C960" s="58" t="s">
        <v>2187</v>
      </c>
      <c r="D960" s="58" t="s">
        <v>354</v>
      </c>
      <c r="E960" t="s">
        <v>339</v>
      </c>
    </row>
    <row r="961" spans="1:5" ht="15.75" customHeight="1">
      <c r="A961" s="58" t="s">
        <v>2188</v>
      </c>
      <c r="B961" s="59">
        <v>3057</v>
      </c>
      <c r="C961" s="58" t="s">
        <v>2189</v>
      </c>
      <c r="D961" s="58" t="s">
        <v>347</v>
      </c>
      <c r="E961" t="s">
        <v>335</v>
      </c>
    </row>
    <row r="962" spans="1:5" ht="15.75" customHeight="1">
      <c r="A962" s="58" t="s">
        <v>2188</v>
      </c>
      <c r="B962" s="59">
        <v>2716</v>
      </c>
      <c r="C962" s="58" t="s">
        <v>2189</v>
      </c>
      <c r="D962" s="58" t="s">
        <v>384</v>
      </c>
      <c r="E962" t="s">
        <v>344</v>
      </c>
    </row>
    <row r="963" spans="1:5" ht="15.75" customHeight="1">
      <c r="A963" s="58" t="s">
        <v>2190</v>
      </c>
      <c r="B963" s="59">
        <v>1325</v>
      </c>
      <c r="C963" s="58" t="s">
        <v>2191</v>
      </c>
      <c r="D963" s="58" t="s">
        <v>375</v>
      </c>
      <c r="E963" t="s">
        <v>363</v>
      </c>
    </row>
    <row r="964" spans="1:5" ht="15.75" customHeight="1">
      <c r="A964" s="58" t="s">
        <v>2192</v>
      </c>
      <c r="B964" s="59">
        <v>2394</v>
      </c>
      <c r="C964" s="58" t="s">
        <v>2193</v>
      </c>
      <c r="D964" s="58" t="s">
        <v>524</v>
      </c>
      <c r="E964" t="s">
        <v>335</v>
      </c>
    </row>
    <row r="965" spans="1:5" ht="15.75" customHeight="1">
      <c r="A965" s="58" t="s">
        <v>2194</v>
      </c>
      <c r="B965" s="59">
        <v>2150</v>
      </c>
      <c r="C965" s="58" t="s">
        <v>2195</v>
      </c>
      <c r="D965" s="58" t="s">
        <v>343</v>
      </c>
      <c r="E965" t="s">
        <v>335</v>
      </c>
    </row>
    <row r="966" spans="1:5" ht="15.75" customHeight="1">
      <c r="A966" s="58" t="s">
        <v>2196</v>
      </c>
      <c r="B966" s="59">
        <v>2423</v>
      </c>
      <c r="C966" s="58" t="s">
        <v>2197</v>
      </c>
      <c r="D966" s="58" t="s">
        <v>347</v>
      </c>
      <c r="E966" t="s">
        <v>335</v>
      </c>
    </row>
    <row r="967" spans="1:5" ht="15.75" customHeight="1">
      <c r="A967" s="58" t="s">
        <v>2198</v>
      </c>
      <c r="B967" s="59">
        <v>2472</v>
      </c>
      <c r="C967" s="58" t="s">
        <v>2199</v>
      </c>
      <c r="D967" s="58" t="s">
        <v>343</v>
      </c>
      <c r="E967" t="s">
        <v>350</v>
      </c>
    </row>
    <row r="968" spans="1:5" ht="15.75" customHeight="1">
      <c r="A968" s="58" t="s">
        <v>2200</v>
      </c>
      <c r="B968" s="59">
        <v>1165</v>
      </c>
      <c r="C968" s="58" t="s">
        <v>2201</v>
      </c>
      <c r="D968" s="58" t="s">
        <v>353</v>
      </c>
      <c r="E968" t="s">
        <v>335</v>
      </c>
    </row>
    <row r="969" spans="1:5" ht="15.75" customHeight="1">
      <c r="A969" s="58" t="s">
        <v>2200</v>
      </c>
      <c r="B969" s="59">
        <v>1828</v>
      </c>
      <c r="C969" s="58" t="s">
        <v>2201</v>
      </c>
      <c r="D969" s="58" t="s">
        <v>353</v>
      </c>
      <c r="E969" t="s">
        <v>344</v>
      </c>
    </row>
    <row r="970" spans="1:5" ht="15.75" customHeight="1">
      <c r="A970" s="58" t="s">
        <v>2202</v>
      </c>
      <c r="B970" s="59">
        <v>2101</v>
      </c>
      <c r="C970" s="58" t="s">
        <v>2203</v>
      </c>
      <c r="D970" s="58" t="s">
        <v>338</v>
      </c>
      <c r="E970" t="s">
        <v>350</v>
      </c>
    </row>
    <row r="971" spans="1:5" ht="15.75" customHeight="1">
      <c r="A971" s="58" t="s">
        <v>2204</v>
      </c>
      <c r="B971" s="59">
        <v>1194</v>
      </c>
      <c r="C971" s="58" t="s">
        <v>2205</v>
      </c>
      <c r="D971" s="58" t="s">
        <v>347</v>
      </c>
      <c r="E971" t="s">
        <v>335</v>
      </c>
    </row>
    <row r="972" spans="1:5" ht="15.75" customHeight="1">
      <c r="A972" s="58" t="s">
        <v>2206</v>
      </c>
      <c r="B972" s="59">
        <v>1872</v>
      </c>
      <c r="C972" s="58" t="s">
        <v>2207</v>
      </c>
      <c r="D972" s="58" t="s">
        <v>343</v>
      </c>
      <c r="E972" t="s">
        <v>381</v>
      </c>
    </row>
    <row r="973" spans="1:5" ht="15.75" customHeight="1">
      <c r="A973" s="58" t="s">
        <v>2208</v>
      </c>
      <c r="B973" s="59">
        <v>1609</v>
      </c>
      <c r="C973" s="58" t="s">
        <v>2209</v>
      </c>
      <c r="D973" s="58" t="s">
        <v>357</v>
      </c>
      <c r="E973" t="s">
        <v>417</v>
      </c>
    </row>
    <row r="974" spans="1:5" ht="15.75" customHeight="1">
      <c r="A974" s="58" t="s">
        <v>2210</v>
      </c>
      <c r="B974" s="59">
        <v>380</v>
      </c>
      <c r="C974" s="58" t="s">
        <v>2211</v>
      </c>
      <c r="D974" s="58" t="s">
        <v>431</v>
      </c>
      <c r="E974" t="s">
        <v>344</v>
      </c>
    </row>
    <row r="975" spans="1:5" ht="15.75" customHeight="1">
      <c r="A975" s="58" t="s">
        <v>2212</v>
      </c>
      <c r="B975" s="59">
        <v>2194</v>
      </c>
      <c r="C975" s="58" t="s">
        <v>2213</v>
      </c>
      <c r="D975" s="58" t="s">
        <v>357</v>
      </c>
      <c r="E975" t="s">
        <v>438</v>
      </c>
    </row>
    <row r="976" spans="1:5" ht="15.75" customHeight="1">
      <c r="A976" s="58" t="s">
        <v>2214</v>
      </c>
      <c r="B976" s="59">
        <v>58</v>
      </c>
      <c r="C976" s="58" t="s">
        <v>2215</v>
      </c>
      <c r="D976" s="58" t="s">
        <v>354</v>
      </c>
      <c r="E976" t="s">
        <v>363</v>
      </c>
    </row>
    <row r="977" spans="1:5" ht="15.75" customHeight="1">
      <c r="A977" s="58" t="s">
        <v>2216</v>
      </c>
      <c r="B977" s="59">
        <v>965</v>
      </c>
      <c r="C977" s="58" t="s">
        <v>2217</v>
      </c>
      <c r="D977" s="58" t="s">
        <v>378</v>
      </c>
      <c r="E977" t="s">
        <v>344</v>
      </c>
    </row>
    <row r="978" spans="1:5" ht="15.75" customHeight="1">
      <c r="A978" s="58" t="s">
        <v>2218</v>
      </c>
      <c r="B978" s="59">
        <v>1424</v>
      </c>
      <c r="C978" s="58" t="s">
        <v>2219</v>
      </c>
      <c r="D978" s="58" t="s">
        <v>347</v>
      </c>
      <c r="E978" t="s">
        <v>350</v>
      </c>
    </row>
    <row r="979" spans="1:5" ht="15.75" customHeight="1">
      <c r="A979" s="58" t="s">
        <v>2220</v>
      </c>
      <c r="B979" s="59">
        <v>2331</v>
      </c>
      <c r="C979" s="58" t="s">
        <v>2221</v>
      </c>
      <c r="D979" s="58" t="s">
        <v>368</v>
      </c>
      <c r="E979" t="s">
        <v>335</v>
      </c>
    </row>
    <row r="980" spans="1:5" ht="15.75" customHeight="1">
      <c r="A980" s="58" t="s">
        <v>2222</v>
      </c>
      <c r="B980" s="59">
        <v>1877</v>
      </c>
      <c r="C980" s="58" t="s">
        <v>2223</v>
      </c>
      <c r="D980" s="58" t="s">
        <v>357</v>
      </c>
      <c r="E980" t="s">
        <v>385</v>
      </c>
    </row>
    <row r="981" spans="1:5" ht="15.75" customHeight="1">
      <c r="A981" s="58" t="s">
        <v>2224</v>
      </c>
      <c r="B981" s="59">
        <v>385</v>
      </c>
      <c r="C981" s="58" t="s">
        <v>2225</v>
      </c>
      <c r="D981" s="58" t="s">
        <v>378</v>
      </c>
      <c r="E981" t="s">
        <v>335</v>
      </c>
    </row>
    <row r="982" spans="1:5" ht="15.75" customHeight="1">
      <c r="A982" s="58" t="s">
        <v>2226</v>
      </c>
      <c r="B982" s="59">
        <v>1182</v>
      </c>
      <c r="C982" s="58" t="s">
        <v>2227</v>
      </c>
      <c r="D982" s="58" t="s">
        <v>384</v>
      </c>
      <c r="E982" t="s">
        <v>363</v>
      </c>
    </row>
    <row r="983" spans="1:5" ht="15.75" customHeight="1">
      <c r="A983" s="58" t="s">
        <v>2226</v>
      </c>
      <c r="B983" s="59">
        <v>991</v>
      </c>
      <c r="C983" s="58" t="s">
        <v>2227</v>
      </c>
      <c r="D983" s="58" t="s">
        <v>368</v>
      </c>
      <c r="E983" t="s">
        <v>335</v>
      </c>
    </row>
    <row r="984" spans="1:5" ht="15.75" customHeight="1">
      <c r="A984" s="58" t="s">
        <v>2228</v>
      </c>
      <c r="B984" s="59">
        <v>1038</v>
      </c>
      <c r="C984" s="58" t="s">
        <v>2229</v>
      </c>
      <c r="D984" s="58" t="s">
        <v>378</v>
      </c>
      <c r="E984" t="s">
        <v>363</v>
      </c>
    </row>
    <row r="985" spans="1:5" ht="15.75" customHeight="1">
      <c r="A985" s="58" t="s">
        <v>2230</v>
      </c>
      <c r="B985" s="59">
        <v>1087</v>
      </c>
      <c r="C985" s="58" t="s">
        <v>2231</v>
      </c>
      <c r="D985" s="58" t="s">
        <v>357</v>
      </c>
      <c r="E985" t="s">
        <v>432</v>
      </c>
    </row>
    <row r="986" spans="1:5" ht="15.75" customHeight="1">
      <c r="A986" s="58" t="s">
        <v>2232</v>
      </c>
      <c r="B986" s="59">
        <v>2542</v>
      </c>
      <c r="C986" s="58" t="s">
        <v>2233</v>
      </c>
      <c r="D986" s="58" t="s">
        <v>384</v>
      </c>
      <c r="E986" t="s">
        <v>363</v>
      </c>
    </row>
    <row r="987" spans="1:5" ht="15.75" customHeight="1">
      <c r="A987" s="58" t="s">
        <v>2234</v>
      </c>
      <c r="B987" s="59">
        <v>2316</v>
      </c>
      <c r="C987" s="58" t="s">
        <v>2235</v>
      </c>
      <c r="D987" s="58" t="s">
        <v>368</v>
      </c>
      <c r="E987" t="s">
        <v>335</v>
      </c>
    </row>
    <row r="988" spans="1:5" ht="15.75" customHeight="1">
      <c r="A988" s="58" t="s">
        <v>2236</v>
      </c>
      <c r="B988" s="59">
        <v>644</v>
      </c>
      <c r="C988" s="58" t="s">
        <v>2237</v>
      </c>
      <c r="D988" s="58" t="s">
        <v>431</v>
      </c>
      <c r="E988" t="s">
        <v>572</v>
      </c>
    </row>
    <row r="989" spans="1:5" ht="15.75" customHeight="1">
      <c r="A989" s="58" t="s">
        <v>2238</v>
      </c>
      <c r="B989" s="59">
        <v>502</v>
      </c>
      <c r="C989" s="58" t="s">
        <v>2239</v>
      </c>
      <c r="D989" s="58" t="s">
        <v>347</v>
      </c>
      <c r="E989" t="s">
        <v>344</v>
      </c>
    </row>
    <row r="990" spans="1:5" ht="15.75" customHeight="1">
      <c r="A990" s="58" t="s">
        <v>2238</v>
      </c>
      <c r="B990" s="59">
        <v>1551</v>
      </c>
      <c r="C990" s="58" t="s">
        <v>2239</v>
      </c>
      <c r="D990" s="58" t="s">
        <v>401</v>
      </c>
      <c r="E990" t="s">
        <v>350</v>
      </c>
    </row>
    <row r="991" spans="1:5" ht="15.75" customHeight="1">
      <c r="A991" s="58" t="s">
        <v>2240</v>
      </c>
      <c r="B991" s="59">
        <v>2458</v>
      </c>
      <c r="C991" s="58" t="s">
        <v>2241</v>
      </c>
      <c r="D991" s="58" t="s">
        <v>406</v>
      </c>
      <c r="E991" t="s">
        <v>335</v>
      </c>
    </row>
    <row r="992" spans="1:5" ht="15.75" customHeight="1">
      <c r="A992" s="58" t="s">
        <v>2242</v>
      </c>
      <c r="B992" s="59">
        <v>1360</v>
      </c>
      <c r="C992" s="58" t="s">
        <v>2243</v>
      </c>
      <c r="D992" s="58" t="s">
        <v>357</v>
      </c>
      <c r="E992" t="s">
        <v>335</v>
      </c>
    </row>
    <row r="993" spans="1:5" ht="15.75" customHeight="1">
      <c r="A993" s="58" t="s">
        <v>2244</v>
      </c>
      <c r="B993" s="59">
        <v>1898</v>
      </c>
      <c r="C993" s="58" t="s">
        <v>2245</v>
      </c>
      <c r="D993" s="58" t="s">
        <v>360</v>
      </c>
      <c r="E993" t="s">
        <v>344</v>
      </c>
    </row>
    <row r="994" spans="1:5" ht="15.75" customHeight="1">
      <c r="A994" s="58" t="s">
        <v>2246</v>
      </c>
      <c r="B994" s="59">
        <v>1504</v>
      </c>
      <c r="C994" s="58" t="s">
        <v>2247</v>
      </c>
      <c r="D994" s="58" t="s">
        <v>360</v>
      </c>
      <c r="E994" t="s">
        <v>350</v>
      </c>
    </row>
    <row r="995" spans="1:5" ht="15.75" customHeight="1">
      <c r="A995" s="58" t="s">
        <v>2248</v>
      </c>
      <c r="B995" s="59">
        <v>1994</v>
      </c>
      <c r="C995" s="58" t="s">
        <v>2249</v>
      </c>
      <c r="D995" s="58" t="s">
        <v>378</v>
      </c>
      <c r="E995" t="s">
        <v>335</v>
      </c>
    </row>
    <row r="996" spans="1:5" ht="15.75" customHeight="1">
      <c r="A996" s="58" t="s">
        <v>2250</v>
      </c>
      <c r="B996" s="59">
        <v>322</v>
      </c>
      <c r="C996" s="58" t="s">
        <v>2251</v>
      </c>
      <c r="D996" s="58" t="s">
        <v>437</v>
      </c>
      <c r="E996" t="s">
        <v>335</v>
      </c>
    </row>
    <row r="997" spans="1:5" ht="15.75" customHeight="1">
      <c r="A997" s="58" t="s">
        <v>2252</v>
      </c>
      <c r="B997" s="59">
        <v>2136</v>
      </c>
      <c r="C997" s="58" t="s">
        <v>2253</v>
      </c>
      <c r="D997" s="58" t="s">
        <v>357</v>
      </c>
      <c r="E997" t="s">
        <v>385</v>
      </c>
    </row>
    <row r="998" spans="1:5" ht="15.75" customHeight="1">
      <c r="A998" s="58" t="s">
        <v>2254</v>
      </c>
      <c r="B998" s="59">
        <v>2021</v>
      </c>
      <c r="C998" s="58" t="s">
        <v>2255</v>
      </c>
      <c r="D998" s="58" t="s">
        <v>447</v>
      </c>
      <c r="E998" t="s">
        <v>385</v>
      </c>
    </row>
    <row r="999" spans="1:5" ht="15.75" customHeight="1">
      <c r="A999" s="58" t="s">
        <v>2256</v>
      </c>
      <c r="B999" s="59">
        <v>2343</v>
      </c>
      <c r="C999" s="58" t="s">
        <v>2257</v>
      </c>
      <c r="D999" s="58" t="s">
        <v>388</v>
      </c>
      <c r="E999" t="s">
        <v>344</v>
      </c>
    </row>
    <row r="1000" spans="1:5" ht="15.75" customHeight="1">
      <c r="A1000" s="58" t="s">
        <v>2258</v>
      </c>
      <c r="B1000" s="59">
        <v>1114</v>
      </c>
      <c r="C1000" s="58" t="s">
        <v>2259</v>
      </c>
      <c r="D1000" s="58" t="s">
        <v>431</v>
      </c>
      <c r="E1000" t="s">
        <v>363</v>
      </c>
    </row>
    <row r="1001" spans="1:5" ht="15.75" customHeight="1">
      <c r="A1001" s="58" t="s">
        <v>2260</v>
      </c>
      <c r="B1001" s="59">
        <v>2665</v>
      </c>
      <c r="C1001" s="58" t="s">
        <v>2261</v>
      </c>
      <c r="D1001" s="58" t="s">
        <v>357</v>
      </c>
      <c r="E1001" t="s">
        <v>432</v>
      </c>
    </row>
    <row r="1002" spans="1:5" ht="15.75" customHeight="1">
      <c r="A1002" s="58" t="s">
        <v>2262</v>
      </c>
      <c r="B1002" s="59">
        <v>851</v>
      </c>
      <c r="C1002" s="58" t="s">
        <v>2263</v>
      </c>
      <c r="D1002" s="58" t="s">
        <v>388</v>
      </c>
      <c r="E1002" t="s">
        <v>335</v>
      </c>
    </row>
    <row r="1003" spans="1:5" ht="15.75" customHeight="1">
      <c r="A1003" s="58" t="s">
        <v>2264</v>
      </c>
      <c r="B1003" s="59">
        <v>2750</v>
      </c>
      <c r="C1003" s="58" t="s">
        <v>2265</v>
      </c>
      <c r="D1003" s="58" t="s">
        <v>401</v>
      </c>
      <c r="E1003" t="s">
        <v>344</v>
      </c>
    </row>
    <row r="1004" spans="1:5" ht="15.75" customHeight="1">
      <c r="A1004" s="58" t="s">
        <v>2266</v>
      </c>
      <c r="B1004" s="59">
        <v>3072</v>
      </c>
      <c r="C1004" s="58" t="s">
        <v>2267</v>
      </c>
      <c r="D1004" s="58" t="s">
        <v>334</v>
      </c>
      <c r="E1004" t="s">
        <v>344</v>
      </c>
    </row>
    <row r="1005" spans="1:5" ht="15.75" customHeight="1">
      <c r="A1005" s="58" t="s">
        <v>2268</v>
      </c>
      <c r="B1005" s="59">
        <v>1843</v>
      </c>
      <c r="C1005" s="58" t="s">
        <v>2269</v>
      </c>
      <c r="D1005" s="58" t="s">
        <v>437</v>
      </c>
      <c r="E1005" t="s">
        <v>363</v>
      </c>
    </row>
    <row r="1006" spans="1:5" ht="15.75" customHeight="1">
      <c r="A1006" s="58" t="s">
        <v>2270</v>
      </c>
      <c r="B1006" s="59">
        <v>936</v>
      </c>
      <c r="C1006" s="58" t="s">
        <v>2271</v>
      </c>
      <c r="D1006" s="58" t="s">
        <v>343</v>
      </c>
      <c r="E1006" t="s">
        <v>335</v>
      </c>
    </row>
    <row r="1007" spans="1:5" ht="15.75" customHeight="1">
      <c r="A1007" s="58" t="s">
        <v>2272</v>
      </c>
      <c r="B1007" s="59">
        <v>2165</v>
      </c>
      <c r="C1007" s="58" t="s">
        <v>2273</v>
      </c>
      <c r="D1007" s="58" t="s">
        <v>384</v>
      </c>
      <c r="E1007" t="s">
        <v>344</v>
      </c>
    </row>
    <row r="1008" spans="1:5" ht="15.75" customHeight="1">
      <c r="A1008" s="58" t="s">
        <v>2274</v>
      </c>
      <c r="B1008" s="59">
        <v>1845</v>
      </c>
      <c r="C1008" s="58" t="s">
        <v>2275</v>
      </c>
      <c r="D1008" s="58" t="s">
        <v>428</v>
      </c>
      <c r="E1008" t="s">
        <v>344</v>
      </c>
    </row>
    <row r="1009" spans="1:5" ht="15.75" customHeight="1">
      <c r="A1009" s="58" t="s">
        <v>2276</v>
      </c>
      <c r="B1009" s="59">
        <v>353</v>
      </c>
      <c r="C1009" s="58" t="s">
        <v>2277</v>
      </c>
      <c r="D1009" s="58" t="s">
        <v>437</v>
      </c>
      <c r="E1009" t="s">
        <v>344</v>
      </c>
    </row>
    <row r="1010" spans="1:5" ht="15.75" customHeight="1">
      <c r="A1010" s="58" t="s">
        <v>2278</v>
      </c>
      <c r="B1010" s="59">
        <v>1260</v>
      </c>
      <c r="C1010" s="58" t="s">
        <v>2279</v>
      </c>
      <c r="D1010" s="58" t="s">
        <v>447</v>
      </c>
      <c r="E1010" t="s">
        <v>381</v>
      </c>
    </row>
    <row r="1011" spans="1:5" ht="15.75" customHeight="1">
      <c r="A1011" s="58" t="s">
        <v>2278</v>
      </c>
      <c r="B1011" s="59">
        <v>2752</v>
      </c>
      <c r="C1011" s="58" t="s">
        <v>2279</v>
      </c>
      <c r="D1011" s="58" t="s">
        <v>384</v>
      </c>
      <c r="E1011" t="s">
        <v>363</v>
      </c>
    </row>
    <row r="1012" spans="1:5" ht="15.75" customHeight="1">
      <c r="A1012" s="58" t="s">
        <v>2280</v>
      </c>
      <c r="B1012" s="59">
        <v>394</v>
      </c>
      <c r="C1012" s="58" t="s">
        <v>2281</v>
      </c>
      <c r="D1012" s="58" t="s">
        <v>437</v>
      </c>
      <c r="E1012" t="s">
        <v>438</v>
      </c>
    </row>
    <row r="1013" spans="1:5" ht="15.75" customHeight="1">
      <c r="A1013" s="58" t="s">
        <v>2282</v>
      </c>
      <c r="B1013" s="59">
        <v>1623</v>
      </c>
      <c r="C1013" s="58" t="s">
        <v>2283</v>
      </c>
      <c r="D1013" s="58" t="s">
        <v>375</v>
      </c>
      <c r="E1013" t="s">
        <v>335</v>
      </c>
    </row>
    <row r="1014" spans="1:5" ht="15.75" customHeight="1">
      <c r="A1014" s="58" t="s">
        <v>2284</v>
      </c>
      <c r="B1014" s="59">
        <v>2530</v>
      </c>
      <c r="C1014" s="58" t="s">
        <v>2285</v>
      </c>
      <c r="D1014" s="58" t="s">
        <v>353</v>
      </c>
      <c r="E1014" t="s">
        <v>335</v>
      </c>
    </row>
    <row r="1015" spans="1:5" ht="15.75" customHeight="1">
      <c r="A1015" s="58" t="s">
        <v>2286</v>
      </c>
      <c r="B1015" s="59">
        <v>2208</v>
      </c>
      <c r="C1015" s="58" t="s">
        <v>2287</v>
      </c>
      <c r="D1015" s="58" t="s">
        <v>447</v>
      </c>
      <c r="E1015" t="s">
        <v>344</v>
      </c>
    </row>
    <row r="1016" spans="1:5" ht="15.75" customHeight="1">
      <c r="A1016" s="58" t="s">
        <v>2288</v>
      </c>
      <c r="B1016" s="59">
        <v>1387</v>
      </c>
      <c r="C1016" s="58" t="s">
        <v>2289</v>
      </c>
      <c r="D1016" s="58" t="s">
        <v>338</v>
      </c>
      <c r="E1016" t="s">
        <v>335</v>
      </c>
    </row>
    <row r="1017" spans="1:5" ht="15.75" customHeight="1">
      <c r="A1017" s="58" t="s">
        <v>2290</v>
      </c>
      <c r="B1017" s="59">
        <v>802</v>
      </c>
      <c r="C1017" s="58" t="s">
        <v>2291</v>
      </c>
      <c r="D1017" s="58" t="s">
        <v>354</v>
      </c>
      <c r="E1017" t="s">
        <v>335</v>
      </c>
    </row>
    <row r="1018" spans="1:5" ht="15.75" customHeight="1">
      <c r="A1018" s="58" t="s">
        <v>2292</v>
      </c>
      <c r="B1018" s="59">
        <v>1065</v>
      </c>
      <c r="C1018" s="58" t="s">
        <v>2293</v>
      </c>
      <c r="D1018" s="58" t="s">
        <v>431</v>
      </c>
      <c r="E1018" t="s">
        <v>385</v>
      </c>
    </row>
    <row r="1019" spans="1:5" ht="15.75" customHeight="1">
      <c r="A1019" s="58" t="s">
        <v>2294</v>
      </c>
      <c r="B1019" s="59">
        <v>1972</v>
      </c>
      <c r="C1019" s="58" t="s">
        <v>2295</v>
      </c>
      <c r="D1019" s="58" t="s">
        <v>360</v>
      </c>
      <c r="E1019" t="s">
        <v>335</v>
      </c>
    </row>
    <row r="1020" spans="1:5" ht="15.75" customHeight="1">
      <c r="A1020" s="58" t="s">
        <v>2296</v>
      </c>
      <c r="B1020" s="59">
        <v>158</v>
      </c>
      <c r="C1020" s="58" t="s">
        <v>2297</v>
      </c>
      <c r="D1020" s="58" t="s">
        <v>357</v>
      </c>
      <c r="E1020" t="s">
        <v>385</v>
      </c>
    </row>
    <row r="1021" spans="1:5" ht="15.75" customHeight="1">
      <c r="A1021" s="58" t="s">
        <v>2298</v>
      </c>
      <c r="B1021" s="59">
        <v>2294</v>
      </c>
      <c r="C1021" s="58" t="s">
        <v>2299</v>
      </c>
      <c r="D1021" s="58" t="s">
        <v>378</v>
      </c>
      <c r="E1021" t="s">
        <v>555</v>
      </c>
    </row>
    <row r="1022" spans="1:5" ht="15.75" customHeight="1">
      <c r="A1022" s="58" t="s">
        <v>2300</v>
      </c>
      <c r="B1022" s="59">
        <v>2608</v>
      </c>
      <c r="C1022" s="58" t="s">
        <v>2301</v>
      </c>
      <c r="D1022" s="58" t="s">
        <v>353</v>
      </c>
      <c r="E1022" t="s">
        <v>344</v>
      </c>
    </row>
    <row r="1023" spans="1:5" ht="15.75" customHeight="1">
      <c r="A1023" s="58" t="s">
        <v>2302</v>
      </c>
      <c r="B1023" s="59">
        <v>2286</v>
      </c>
      <c r="C1023" s="58" t="s">
        <v>2303</v>
      </c>
      <c r="D1023" s="58" t="s">
        <v>375</v>
      </c>
      <c r="E1023" t="s">
        <v>555</v>
      </c>
    </row>
    <row r="1024" spans="1:5" ht="15.75" customHeight="1">
      <c r="A1024" s="58" t="s">
        <v>2304</v>
      </c>
      <c r="B1024" s="59">
        <v>1701</v>
      </c>
      <c r="C1024" s="58" t="s">
        <v>2305</v>
      </c>
      <c r="D1024" s="58" t="s">
        <v>357</v>
      </c>
      <c r="E1024" t="s">
        <v>335</v>
      </c>
    </row>
    <row r="1025" spans="1:5" ht="15.75" customHeight="1">
      <c r="A1025" s="58" t="s">
        <v>2306</v>
      </c>
      <c r="B1025" s="59">
        <v>2288</v>
      </c>
      <c r="C1025" s="58" t="s">
        <v>2307</v>
      </c>
      <c r="D1025" s="58" t="s">
        <v>384</v>
      </c>
      <c r="E1025" t="s">
        <v>335</v>
      </c>
    </row>
    <row r="1026" spans="1:5" ht="15.75" customHeight="1">
      <c r="A1026" s="58" t="s">
        <v>2308</v>
      </c>
      <c r="B1026" s="59">
        <v>1059</v>
      </c>
      <c r="C1026" s="58" t="s">
        <v>2309</v>
      </c>
      <c r="D1026" s="58" t="s">
        <v>368</v>
      </c>
      <c r="E1026" t="s">
        <v>335</v>
      </c>
    </row>
    <row r="1027" spans="1:5" ht="15.75" customHeight="1">
      <c r="A1027" s="58" t="s">
        <v>2310</v>
      </c>
      <c r="B1027" s="59">
        <v>2873</v>
      </c>
      <c r="C1027" s="58" t="s">
        <v>2311</v>
      </c>
      <c r="D1027" s="58" t="s">
        <v>343</v>
      </c>
      <c r="E1027" t="s">
        <v>363</v>
      </c>
    </row>
    <row r="1028" spans="1:5" ht="15.75" customHeight="1">
      <c r="A1028" s="58" t="s">
        <v>2312</v>
      </c>
      <c r="B1028" s="59">
        <v>437</v>
      </c>
      <c r="C1028" s="58" t="s">
        <v>2313</v>
      </c>
      <c r="D1028" s="58" t="s">
        <v>353</v>
      </c>
      <c r="E1028" t="s">
        <v>381</v>
      </c>
    </row>
    <row r="1029" spans="1:5" ht="15.75" customHeight="1">
      <c r="A1029" s="58" t="s">
        <v>2314</v>
      </c>
      <c r="B1029" s="59">
        <v>2573</v>
      </c>
      <c r="C1029" s="58" t="s">
        <v>2315</v>
      </c>
      <c r="D1029" s="58" t="s">
        <v>378</v>
      </c>
      <c r="E1029" t="s">
        <v>350</v>
      </c>
    </row>
    <row r="1030" spans="1:5" ht="15.75" customHeight="1">
      <c r="A1030" s="58" t="s">
        <v>2316</v>
      </c>
      <c r="B1030" s="59">
        <v>1213</v>
      </c>
      <c r="C1030" s="58" t="s">
        <v>2317</v>
      </c>
      <c r="D1030" s="58" t="s">
        <v>360</v>
      </c>
      <c r="E1030" t="s">
        <v>385</v>
      </c>
    </row>
    <row r="1031" spans="1:5" ht="15.75" customHeight="1">
      <c r="A1031" s="58" t="s">
        <v>2318</v>
      </c>
      <c r="B1031" s="59">
        <v>628</v>
      </c>
      <c r="C1031" s="58" t="s">
        <v>2319</v>
      </c>
      <c r="D1031" s="58" t="s">
        <v>378</v>
      </c>
      <c r="E1031" t="s">
        <v>344</v>
      </c>
    </row>
    <row r="1032" spans="1:5" ht="15.75" customHeight="1">
      <c r="A1032" s="58" t="s">
        <v>2320</v>
      </c>
      <c r="B1032" s="59">
        <v>2251</v>
      </c>
      <c r="C1032" s="58" t="s">
        <v>2321</v>
      </c>
      <c r="D1032" s="58" t="s">
        <v>524</v>
      </c>
      <c r="E1032" t="s">
        <v>363</v>
      </c>
    </row>
    <row r="1033" spans="1:5" ht="15.75" customHeight="1">
      <c r="A1033" s="58" t="s">
        <v>2322</v>
      </c>
      <c r="B1033" s="59">
        <v>2120</v>
      </c>
      <c r="C1033" s="58" t="s">
        <v>2323</v>
      </c>
      <c r="D1033" s="58" t="s">
        <v>360</v>
      </c>
      <c r="E1033" t="s">
        <v>344</v>
      </c>
    </row>
    <row r="1034" spans="1:5" ht="15.75" customHeight="1">
      <c r="A1034" s="58" t="s">
        <v>2324</v>
      </c>
      <c r="B1034" s="59">
        <v>306</v>
      </c>
      <c r="C1034" s="58" t="s">
        <v>2325</v>
      </c>
      <c r="D1034" s="58" t="s">
        <v>437</v>
      </c>
      <c r="E1034" t="s">
        <v>381</v>
      </c>
    </row>
    <row r="1035" spans="1:5" ht="15.75" customHeight="1">
      <c r="A1035" s="58" t="s">
        <v>2326</v>
      </c>
      <c r="B1035" s="59">
        <v>208</v>
      </c>
      <c r="C1035" s="58" t="s">
        <v>2327</v>
      </c>
      <c r="D1035" s="58" t="s">
        <v>338</v>
      </c>
      <c r="E1035" t="s">
        <v>417</v>
      </c>
    </row>
    <row r="1036" spans="1:5" ht="15.75" customHeight="1">
      <c r="A1036" s="58" t="s">
        <v>2328</v>
      </c>
      <c r="B1036" s="59">
        <v>2929</v>
      </c>
      <c r="C1036" s="58" t="s">
        <v>2329</v>
      </c>
      <c r="D1036" s="58" t="s">
        <v>353</v>
      </c>
      <c r="E1036" t="s">
        <v>432</v>
      </c>
    </row>
    <row r="1037" spans="1:5" ht="15.75" customHeight="1">
      <c r="A1037" s="58" t="s">
        <v>2330</v>
      </c>
      <c r="B1037" s="59">
        <v>1115</v>
      </c>
      <c r="C1037" s="58" t="s">
        <v>2331</v>
      </c>
      <c r="D1037" s="58" t="s">
        <v>431</v>
      </c>
      <c r="E1037" t="s">
        <v>363</v>
      </c>
    </row>
    <row r="1038" spans="1:5" ht="15.75" customHeight="1">
      <c r="A1038" s="58" t="s">
        <v>2332</v>
      </c>
      <c r="B1038" s="59">
        <v>2666</v>
      </c>
      <c r="C1038" s="58" t="s">
        <v>2333</v>
      </c>
      <c r="D1038" s="58" t="s">
        <v>357</v>
      </c>
      <c r="E1038" t="s">
        <v>344</v>
      </c>
    </row>
    <row r="1039" spans="1:5" ht="15.75" customHeight="1">
      <c r="A1039" s="58" t="s">
        <v>2334</v>
      </c>
      <c r="B1039" s="59">
        <v>2022</v>
      </c>
      <c r="C1039" s="58" t="s">
        <v>2335</v>
      </c>
      <c r="D1039" s="58" t="s">
        <v>437</v>
      </c>
      <c r="E1039" t="s">
        <v>385</v>
      </c>
    </row>
    <row r="1040" spans="1:5" ht="15.75" customHeight="1">
      <c r="A1040" s="58" t="s">
        <v>2336</v>
      </c>
      <c r="B1040" s="59">
        <v>1437</v>
      </c>
      <c r="C1040" s="58" t="s">
        <v>2337</v>
      </c>
      <c r="D1040" s="58" t="s">
        <v>437</v>
      </c>
      <c r="E1040" t="s">
        <v>432</v>
      </c>
    </row>
    <row r="1041" spans="1:5" ht="15.75" customHeight="1">
      <c r="A1041" s="58" t="s">
        <v>2338</v>
      </c>
      <c r="B1041" s="59">
        <v>2344</v>
      </c>
      <c r="C1041" s="58" t="s">
        <v>2339</v>
      </c>
      <c r="D1041" s="58" t="s">
        <v>524</v>
      </c>
      <c r="E1041" t="s">
        <v>335</v>
      </c>
    </row>
    <row r="1042" spans="1:5" ht="15.75" customHeight="1">
      <c r="A1042" s="58" t="s">
        <v>2340</v>
      </c>
      <c r="B1042" s="59">
        <v>1759</v>
      </c>
      <c r="C1042" s="58" t="s">
        <v>2341</v>
      </c>
      <c r="D1042" s="58" t="s">
        <v>431</v>
      </c>
      <c r="E1042" t="s">
        <v>363</v>
      </c>
    </row>
    <row r="1043" spans="1:5" ht="15.75" customHeight="1">
      <c r="A1043" s="58" t="s">
        <v>2342</v>
      </c>
      <c r="B1043" s="59">
        <v>1088</v>
      </c>
      <c r="C1043" s="58" t="s">
        <v>2343</v>
      </c>
      <c r="D1043" s="58" t="s">
        <v>437</v>
      </c>
      <c r="E1043" t="s">
        <v>385</v>
      </c>
    </row>
    <row r="1044" spans="1:5" ht="15.75" customHeight="1">
      <c r="A1044" s="58" t="s">
        <v>2344</v>
      </c>
      <c r="B1044" s="59">
        <v>1410</v>
      </c>
      <c r="C1044" s="58" t="s">
        <v>2345</v>
      </c>
      <c r="D1044" s="58" t="s">
        <v>378</v>
      </c>
      <c r="E1044" t="s">
        <v>432</v>
      </c>
    </row>
    <row r="1045" spans="1:5" ht="15.75" customHeight="1">
      <c r="A1045" s="58" t="s">
        <v>2346</v>
      </c>
      <c r="B1045" s="59">
        <v>1995</v>
      </c>
      <c r="C1045" s="58" t="s">
        <v>2347</v>
      </c>
      <c r="D1045" s="58" t="s">
        <v>357</v>
      </c>
      <c r="E1045" t="s">
        <v>381</v>
      </c>
    </row>
    <row r="1046" spans="1:5" ht="15.75" customHeight="1">
      <c r="A1046" s="58" t="s">
        <v>2348</v>
      </c>
      <c r="B1046" s="59">
        <v>825</v>
      </c>
      <c r="C1046" s="58" t="s">
        <v>2349</v>
      </c>
      <c r="D1046" s="58" t="s">
        <v>524</v>
      </c>
      <c r="E1046" t="s">
        <v>363</v>
      </c>
    </row>
    <row r="1047" spans="1:5" ht="15.75" customHeight="1">
      <c r="A1047" s="58" t="s">
        <v>2350</v>
      </c>
      <c r="B1047" s="59">
        <v>845</v>
      </c>
      <c r="C1047" s="58" t="s">
        <v>2351</v>
      </c>
      <c r="D1047" s="58" t="s">
        <v>338</v>
      </c>
      <c r="E1047" t="s">
        <v>363</v>
      </c>
    </row>
    <row r="1048" spans="1:5" ht="15.75" customHeight="1">
      <c r="A1048" s="58" t="s">
        <v>2352</v>
      </c>
      <c r="B1048" s="59">
        <v>523</v>
      </c>
      <c r="C1048" s="58" t="s">
        <v>2353</v>
      </c>
      <c r="D1048" s="58" t="s">
        <v>334</v>
      </c>
      <c r="E1048" t="s">
        <v>344</v>
      </c>
    </row>
    <row r="1049" spans="1:5" ht="15.75" customHeight="1">
      <c r="A1049" s="58" t="s">
        <v>2354</v>
      </c>
      <c r="B1049" s="59">
        <v>507</v>
      </c>
      <c r="C1049" s="58" t="s">
        <v>2355</v>
      </c>
      <c r="D1049" s="58" t="s">
        <v>360</v>
      </c>
      <c r="E1049" t="s">
        <v>363</v>
      </c>
    </row>
    <row r="1050" spans="1:5" ht="15.75" customHeight="1">
      <c r="A1050" s="58" t="s">
        <v>2356</v>
      </c>
      <c r="B1050" s="59">
        <v>2643</v>
      </c>
      <c r="C1050" s="58" t="s">
        <v>2357</v>
      </c>
      <c r="D1050" s="58" t="s">
        <v>357</v>
      </c>
      <c r="E1050" t="s">
        <v>335</v>
      </c>
    </row>
    <row r="1051" spans="1:5" ht="15.75" customHeight="1">
      <c r="A1051" s="58" t="s">
        <v>2358</v>
      </c>
      <c r="B1051" s="59">
        <v>1736</v>
      </c>
      <c r="C1051" s="58" t="s">
        <v>2359</v>
      </c>
      <c r="D1051" s="58" t="s">
        <v>354</v>
      </c>
      <c r="E1051" t="s">
        <v>335</v>
      </c>
    </row>
    <row r="1052" spans="1:5" ht="15.75" customHeight="1">
      <c r="A1052" s="58" t="s">
        <v>2360</v>
      </c>
      <c r="B1052" s="59">
        <v>2906</v>
      </c>
      <c r="C1052" s="58" t="s">
        <v>2361</v>
      </c>
      <c r="D1052" s="58" t="s">
        <v>360</v>
      </c>
      <c r="E1052" t="s">
        <v>335</v>
      </c>
    </row>
    <row r="1053" spans="1:5" ht="15.75" customHeight="1">
      <c r="A1053" s="58" t="s">
        <v>2362</v>
      </c>
      <c r="B1053" s="59">
        <v>185</v>
      </c>
      <c r="C1053" s="58" t="s">
        <v>2363</v>
      </c>
      <c r="D1053" s="58" t="s">
        <v>524</v>
      </c>
      <c r="E1053" t="s">
        <v>350</v>
      </c>
    </row>
    <row r="1054" spans="1:5" ht="15.75" customHeight="1">
      <c r="A1054" s="58" t="s">
        <v>2364</v>
      </c>
      <c r="B1054" s="59">
        <v>1414</v>
      </c>
      <c r="C1054" s="58" t="s">
        <v>2365</v>
      </c>
      <c r="D1054" s="58" t="s">
        <v>388</v>
      </c>
      <c r="E1054" t="s">
        <v>344</v>
      </c>
    </row>
    <row r="1055" spans="1:5" ht="15.75" customHeight="1">
      <c r="A1055" s="58" t="s">
        <v>2366</v>
      </c>
      <c r="B1055" s="59">
        <v>738</v>
      </c>
      <c r="C1055" s="58" t="s">
        <v>2367</v>
      </c>
      <c r="D1055" s="58" t="s">
        <v>343</v>
      </c>
      <c r="E1055" t="s">
        <v>344</v>
      </c>
    </row>
    <row r="1056" spans="1:5" ht="15.75" customHeight="1">
      <c r="A1056" s="58" t="s">
        <v>2368</v>
      </c>
      <c r="B1056" s="59">
        <v>1323</v>
      </c>
      <c r="C1056" s="58" t="s">
        <v>2369</v>
      </c>
      <c r="D1056" s="58" t="s">
        <v>338</v>
      </c>
      <c r="E1056" t="s">
        <v>350</v>
      </c>
    </row>
    <row r="1057" spans="1:5" ht="15.75" customHeight="1">
      <c r="A1057" s="58" t="s">
        <v>2370</v>
      </c>
      <c r="B1057" s="59">
        <v>2099</v>
      </c>
      <c r="C1057" s="58" t="s">
        <v>2371</v>
      </c>
      <c r="D1057" s="58" t="s">
        <v>431</v>
      </c>
      <c r="E1057" t="s">
        <v>381</v>
      </c>
    </row>
    <row r="1058" spans="1:5" ht="15.75" customHeight="1">
      <c r="A1058" s="58" t="s">
        <v>2372</v>
      </c>
      <c r="B1058" s="59">
        <v>2815</v>
      </c>
      <c r="C1058" s="58" t="s">
        <v>2373</v>
      </c>
      <c r="D1058" s="58" t="s">
        <v>388</v>
      </c>
      <c r="E1058" t="s">
        <v>417</v>
      </c>
    </row>
    <row r="1059" spans="1:5" ht="15.75" customHeight="1">
      <c r="A1059" s="58" t="s">
        <v>2374</v>
      </c>
      <c r="B1059" s="59">
        <v>2421</v>
      </c>
      <c r="C1059" s="58" t="s">
        <v>2375</v>
      </c>
      <c r="D1059" s="58" t="s">
        <v>353</v>
      </c>
      <c r="E1059" t="s">
        <v>438</v>
      </c>
    </row>
    <row r="1060" spans="1:5" ht="15.75" customHeight="1">
      <c r="A1060" s="58" t="s">
        <v>2376</v>
      </c>
      <c r="B1060" s="59">
        <v>285</v>
      </c>
      <c r="C1060" s="58" t="s">
        <v>2377</v>
      </c>
      <c r="D1060" s="58" t="s">
        <v>357</v>
      </c>
      <c r="E1060" t="s">
        <v>363</v>
      </c>
    </row>
    <row r="1061" spans="1:5" ht="15.75" customHeight="1">
      <c r="A1061" s="58" t="s">
        <v>2378</v>
      </c>
      <c r="B1061" s="59">
        <v>1001</v>
      </c>
      <c r="C1061" s="58" t="s">
        <v>2379</v>
      </c>
      <c r="D1061" s="58" t="s">
        <v>378</v>
      </c>
      <c r="E1061" t="s">
        <v>335</v>
      </c>
    </row>
    <row r="1062" spans="1:5" ht="15.75" customHeight="1">
      <c r="A1062" s="58" t="s">
        <v>2380</v>
      </c>
      <c r="B1062" s="59">
        <v>1192</v>
      </c>
      <c r="C1062" s="58" t="s">
        <v>2381</v>
      </c>
      <c r="D1062" s="58" t="s">
        <v>347</v>
      </c>
      <c r="E1062" t="s">
        <v>344</v>
      </c>
    </row>
    <row r="1063" spans="1:5" ht="15.75" customHeight="1">
      <c r="A1063" s="58" t="s">
        <v>2382</v>
      </c>
      <c r="B1063" s="59">
        <v>2230</v>
      </c>
      <c r="C1063" s="58" t="s">
        <v>2383</v>
      </c>
      <c r="D1063" s="58" t="s">
        <v>353</v>
      </c>
      <c r="E1063" t="s">
        <v>344</v>
      </c>
    </row>
    <row r="1064" spans="1:5" ht="15.75" customHeight="1">
      <c r="A1064" s="58" t="s">
        <v>2384</v>
      </c>
      <c r="B1064" s="59">
        <v>1645</v>
      </c>
      <c r="C1064" s="58" t="s">
        <v>2385</v>
      </c>
      <c r="D1064" s="58" t="s">
        <v>378</v>
      </c>
      <c r="E1064" t="s">
        <v>335</v>
      </c>
    </row>
    <row r="1065" spans="1:5" ht="15.75" customHeight="1">
      <c r="A1065" s="58" t="s">
        <v>2386</v>
      </c>
      <c r="B1065" s="59">
        <v>374</v>
      </c>
      <c r="C1065" s="58" t="s">
        <v>2387</v>
      </c>
      <c r="D1065" s="58" t="s">
        <v>347</v>
      </c>
      <c r="E1065" t="s">
        <v>335</v>
      </c>
    </row>
    <row r="1066" spans="1:5" ht="15.75" customHeight="1">
      <c r="A1066" s="58" t="s">
        <v>2388</v>
      </c>
      <c r="B1066" s="59">
        <v>2510</v>
      </c>
      <c r="C1066" s="58" t="s">
        <v>2389</v>
      </c>
      <c r="D1066" s="58" t="s">
        <v>347</v>
      </c>
      <c r="E1066" t="s">
        <v>555</v>
      </c>
    </row>
    <row r="1067" spans="1:5" ht="15.75" customHeight="1">
      <c r="A1067" s="58" t="s">
        <v>2390</v>
      </c>
      <c r="B1067" s="59">
        <v>2188</v>
      </c>
      <c r="C1067" s="58" t="s">
        <v>2391</v>
      </c>
      <c r="D1067" s="58" t="s">
        <v>378</v>
      </c>
      <c r="E1067" t="s">
        <v>335</v>
      </c>
    </row>
    <row r="1068" spans="1:5" ht="15.75" customHeight="1">
      <c r="A1068" s="58" t="s">
        <v>2392</v>
      </c>
      <c r="B1068" s="59">
        <v>2940</v>
      </c>
      <c r="C1068" s="58" t="s">
        <v>2393</v>
      </c>
      <c r="D1068" s="58" t="s">
        <v>347</v>
      </c>
      <c r="E1068" t="s">
        <v>385</v>
      </c>
    </row>
    <row r="1069" spans="1:5" ht="15.75" customHeight="1">
      <c r="A1069" s="58" t="s">
        <v>2392</v>
      </c>
      <c r="B1069" s="59">
        <v>219</v>
      </c>
      <c r="C1069" s="58" t="s">
        <v>2393</v>
      </c>
      <c r="D1069" s="58" t="s">
        <v>343</v>
      </c>
      <c r="E1069" t="s">
        <v>335</v>
      </c>
    </row>
    <row r="1070" spans="1:5" ht="15.75" customHeight="1">
      <c r="A1070" s="58" t="s">
        <v>2394</v>
      </c>
      <c r="B1070" s="59">
        <v>2677</v>
      </c>
      <c r="C1070" s="58" t="s">
        <v>2395</v>
      </c>
      <c r="D1070" s="58" t="s">
        <v>378</v>
      </c>
      <c r="E1070" t="s">
        <v>363</v>
      </c>
    </row>
    <row r="1071" spans="1:5" ht="15.75" customHeight="1">
      <c r="A1071" s="58" t="s">
        <v>2396</v>
      </c>
      <c r="B1071" s="59">
        <v>863</v>
      </c>
      <c r="C1071" s="58" t="s">
        <v>2397</v>
      </c>
      <c r="D1071" s="58" t="s">
        <v>378</v>
      </c>
      <c r="E1071" t="s">
        <v>335</v>
      </c>
    </row>
    <row r="1072" spans="1:5" ht="15.75" customHeight="1">
      <c r="A1072" s="58" t="s">
        <v>2398</v>
      </c>
      <c r="B1072" s="59">
        <v>1770</v>
      </c>
      <c r="C1072" s="58" t="s">
        <v>2399</v>
      </c>
      <c r="D1072" s="58" t="s">
        <v>384</v>
      </c>
      <c r="E1072" t="s">
        <v>385</v>
      </c>
    </row>
    <row r="1073" spans="1:5" ht="15.75" customHeight="1">
      <c r="A1073" s="58" t="s">
        <v>2400</v>
      </c>
      <c r="B1073" s="59">
        <v>1525</v>
      </c>
      <c r="C1073" s="58" t="s">
        <v>2401</v>
      </c>
      <c r="D1073" s="58" t="s">
        <v>633</v>
      </c>
      <c r="E1073" t="s">
        <v>344</v>
      </c>
    </row>
    <row r="1074" spans="1:5" ht="15.75" customHeight="1">
      <c r="A1074" s="58" t="s">
        <v>2402</v>
      </c>
      <c r="B1074" s="59">
        <v>1012</v>
      </c>
      <c r="C1074" s="58" t="s">
        <v>2403</v>
      </c>
      <c r="D1074" s="58" t="s">
        <v>347</v>
      </c>
      <c r="E1074" t="s">
        <v>432</v>
      </c>
    </row>
    <row r="1075" spans="1:5" ht="15.75" customHeight="1">
      <c r="A1075" s="58" t="s">
        <v>2404</v>
      </c>
      <c r="B1075" s="59">
        <v>618</v>
      </c>
      <c r="C1075" s="58" t="s">
        <v>2405</v>
      </c>
      <c r="D1075" s="58" t="s">
        <v>343</v>
      </c>
      <c r="E1075" t="s">
        <v>363</v>
      </c>
    </row>
    <row r="1076" spans="1:5" ht="15.75" customHeight="1">
      <c r="A1076" s="58" t="s">
        <v>2406</v>
      </c>
      <c r="B1076" s="59">
        <v>3017</v>
      </c>
      <c r="C1076" s="58" t="s">
        <v>2407</v>
      </c>
      <c r="D1076" s="58" t="s">
        <v>378</v>
      </c>
      <c r="E1076" t="s">
        <v>335</v>
      </c>
    </row>
    <row r="1077" spans="1:5" ht="15.75" customHeight="1">
      <c r="A1077" s="58" t="s">
        <v>2408</v>
      </c>
      <c r="B1077" s="59">
        <v>296</v>
      </c>
      <c r="C1077" s="58" t="s">
        <v>2409</v>
      </c>
      <c r="D1077" s="58" t="s">
        <v>378</v>
      </c>
      <c r="E1077" t="s">
        <v>335</v>
      </c>
    </row>
    <row r="1078" spans="1:5" ht="15.75" customHeight="1">
      <c r="A1078" s="58" t="s">
        <v>2410</v>
      </c>
      <c r="B1078" s="59">
        <v>1334</v>
      </c>
      <c r="C1078" s="58" t="s">
        <v>2411</v>
      </c>
      <c r="D1078" s="58" t="s">
        <v>368</v>
      </c>
      <c r="E1078" t="s">
        <v>350</v>
      </c>
    </row>
    <row r="1079" spans="1:5" ht="15.75" customHeight="1">
      <c r="A1079" s="58" t="s">
        <v>2412</v>
      </c>
      <c r="B1079" s="59">
        <v>105</v>
      </c>
      <c r="C1079" s="58" t="s">
        <v>2413</v>
      </c>
      <c r="D1079" s="58" t="s">
        <v>401</v>
      </c>
      <c r="E1079" t="s">
        <v>344</v>
      </c>
    </row>
    <row r="1080" spans="1:5" ht="15.75" customHeight="1">
      <c r="A1080" s="58" t="s">
        <v>2414</v>
      </c>
      <c r="B1080" s="59">
        <v>2563</v>
      </c>
      <c r="C1080" s="58" t="s">
        <v>2415</v>
      </c>
      <c r="D1080" s="58" t="s">
        <v>437</v>
      </c>
      <c r="E1080" t="s">
        <v>335</v>
      </c>
    </row>
    <row r="1081" spans="1:5" ht="15.75" customHeight="1">
      <c r="A1081" s="58" t="s">
        <v>2416</v>
      </c>
      <c r="B1081" s="59">
        <v>2182</v>
      </c>
      <c r="C1081" s="58" t="s">
        <v>2417</v>
      </c>
      <c r="D1081" s="58" t="s">
        <v>447</v>
      </c>
      <c r="E1081" t="s">
        <v>363</v>
      </c>
    </row>
    <row r="1082" spans="1:5" ht="15.75" customHeight="1">
      <c r="A1082" s="58" t="s">
        <v>2418</v>
      </c>
      <c r="B1082" s="59">
        <v>46</v>
      </c>
      <c r="C1082" s="58" t="s">
        <v>2419</v>
      </c>
      <c r="D1082" s="58" t="s">
        <v>437</v>
      </c>
      <c r="E1082" t="s">
        <v>335</v>
      </c>
    </row>
    <row r="1083" spans="1:5" ht="15.75" customHeight="1">
      <c r="A1083" s="58" t="s">
        <v>2420</v>
      </c>
      <c r="B1083" s="59">
        <v>368</v>
      </c>
      <c r="C1083" s="58" t="s">
        <v>2421</v>
      </c>
      <c r="D1083" s="58" t="s">
        <v>447</v>
      </c>
      <c r="E1083" t="s">
        <v>344</v>
      </c>
    </row>
    <row r="1084" spans="1:5" ht="15.75" customHeight="1">
      <c r="A1084" s="58" t="s">
        <v>2422</v>
      </c>
      <c r="B1084" s="59">
        <v>2767</v>
      </c>
      <c r="C1084" s="58" t="s">
        <v>2423</v>
      </c>
      <c r="D1084" s="58" t="s">
        <v>388</v>
      </c>
      <c r="E1084" t="s">
        <v>381</v>
      </c>
    </row>
    <row r="1085" spans="1:5" ht="15.75" customHeight="1">
      <c r="A1085" s="58" t="s">
        <v>2424</v>
      </c>
      <c r="B1085" s="59">
        <v>1275</v>
      </c>
      <c r="C1085" s="58" t="s">
        <v>2425</v>
      </c>
      <c r="D1085" s="58" t="s">
        <v>338</v>
      </c>
      <c r="E1085" t="s">
        <v>417</v>
      </c>
    </row>
    <row r="1086" spans="1:5" ht="15.75" customHeight="1">
      <c r="A1086" s="58" t="s">
        <v>2426</v>
      </c>
      <c r="B1086" s="59">
        <v>3089</v>
      </c>
      <c r="C1086" s="58" t="s">
        <v>2427</v>
      </c>
      <c r="D1086" s="58" t="s">
        <v>447</v>
      </c>
      <c r="E1086" t="s">
        <v>432</v>
      </c>
    </row>
    <row r="1087" spans="1:5" ht="15.75" customHeight="1">
      <c r="A1087" s="58" t="s">
        <v>2428</v>
      </c>
      <c r="B1087" s="59">
        <v>849</v>
      </c>
      <c r="C1087" s="58" t="s">
        <v>2429</v>
      </c>
      <c r="D1087" s="58" t="s">
        <v>406</v>
      </c>
      <c r="E1087" t="s">
        <v>385</v>
      </c>
    </row>
    <row r="1088" spans="1:5" ht="15.75" customHeight="1">
      <c r="A1088" s="58" t="s">
        <v>2430</v>
      </c>
      <c r="B1088" s="59">
        <v>1434</v>
      </c>
      <c r="C1088" s="58" t="s">
        <v>2431</v>
      </c>
      <c r="D1088" s="58" t="s">
        <v>334</v>
      </c>
      <c r="E1088" t="s">
        <v>432</v>
      </c>
    </row>
    <row r="1089" spans="1:5" ht="15.75" customHeight="1">
      <c r="A1089" s="58" t="s">
        <v>2430</v>
      </c>
      <c r="B1089" s="59">
        <v>2341</v>
      </c>
      <c r="C1089" s="58" t="s">
        <v>2431</v>
      </c>
      <c r="D1089" s="58" t="s">
        <v>360</v>
      </c>
      <c r="E1089" t="s">
        <v>417</v>
      </c>
    </row>
    <row r="1090" spans="1:5" ht="15.75" customHeight="1">
      <c r="A1090" s="58" t="s">
        <v>2432</v>
      </c>
      <c r="B1090" s="59">
        <v>2297</v>
      </c>
      <c r="C1090" s="58" t="s">
        <v>2433</v>
      </c>
      <c r="D1090" s="58" t="s">
        <v>334</v>
      </c>
      <c r="E1090" t="s">
        <v>335</v>
      </c>
    </row>
    <row r="1091" spans="1:5" ht="15.75" customHeight="1">
      <c r="A1091" s="58" t="s">
        <v>2434</v>
      </c>
      <c r="B1091" s="59">
        <v>1712</v>
      </c>
      <c r="C1091" s="58" t="s">
        <v>2435</v>
      </c>
      <c r="D1091" s="58" t="s">
        <v>384</v>
      </c>
      <c r="E1091" t="s">
        <v>385</v>
      </c>
    </row>
    <row r="1092" spans="1:5" ht="15.75" customHeight="1">
      <c r="A1092" s="58" t="s">
        <v>2436</v>
      </c>
      <c r="B1092" s="59">
        <v>1068</v>
      </c>
      <c r="C1092" s="58" t="s">
        <v>2437</v>
      </c>
      <c r="D1092" s="58" t="s">
        <v>375</v>
      </c>
      <c r="E1092" t="s">
        <v>363</v>
      </c>
    </row>
    <row r="1093" spans="1:5" ht="15.75" customHeight="1">
      <c r="A1093" s="58" t="s">
        <v>2438</v>
      </c>
      <c r="B1093" s="59">
        <v>790</v>
      </c>
      <c r="C1093" s="58" t="s">
        <v>2439</v>
      </c>
      <c r="D1093" s="58" t="s">
        <v>388</v>
      </c>
      <c r="E1093" t="s">
        <v>344</v>
      </c>
    </row>
    <row r="1094" spans="1:5" ht="15.75" customHeight="1">
      <c r="A1094" s="58" t="s">
        <v>2440</v>
      </c>
      <c r="B1094" s="59">
        <v>146</v>
      </c>
      <c r="C1094" s="58" t="s">
        <v>2441</v>
      </c>
      <c r="D1094" s="58" t="s">
        <v>384</v>
      </c>
      <c r="E1094" t="s">
        <v>363</v>
      </c>
    </row>
    <row r="1095" spans="1:5" ht="15.75" customHeight="1">
      <c r="A1095" s="58" t="s">
        <v>2442</v>
      </c>
      <c r="B1095" s="59">
        <v>2604</v>
      </c>
      <c r="C1095" s="58" t="s">
        <v>2443</v>
      </c>
      <c r="D1095" s="58" t="s">
        <v>437</v>
      </c>
      <c r="E1095" t="s">
        <v>335</v>
      </c>
    </row>
    <row r="1096" spans="1:5" ht="15.75" customHeight="1">
      <c r="A1096" s="58" t="s">
        <v>2444</v>
      </c>
      <c r="B1096" s="59">
        <v>1697</v>
      </c>
      <c r="C1096" s="58" t="s">
        <v>2445</v>
      </c>
      <c r="D1096" s="58" t="s">
        <v>384</v>
      </c>
      <c r="E1096" t="s">
        <v>381</v>
      </c>
    </row>
    <row r="1097" spans="1:5" ht="15.75" customHeight="1">
      <c r="A1097" s="58" t="s">
        <v>2446</v>
      </c>
      <c r="B1097" s="59">
        <v>669</v>
      </c>
      <c r="C1097" s="58" t="s">
        <v>2447</v>
      </c>
      <c r="D1097" s="58" t="s">
        <v>378</v>
      </c>
      <c r="E1097" t="s">
        <v>335</v>
      </c>
    </row>
    <row r="1098" spans="1:5" ht="15.75" customHeight="1">
      <c r="A1098" s="58" t="s">
        <v>2448</v>
      </c>
      <c r="B1098" s="59">
        <v>2161</v>
      </c>
      <c r="C1098" s="58" t="s">
        <v>2449</v>
      </c>
      <c r="D1098" s="58" t="s">
        <v>353</v>
      </c>
      <c r="E1098" t="s">
        <v>344</v>
      </c>
    </row>
    <row r="1099" spans="1:5" ht="15.75" customHeight="1">
      <c r="A1099" s="58" t="s">
        <v>2450</v>
      </c>
      <c r="B1099" s="59">
        <v>347</v>
      </c>
      <c r="C1099" s="58" t="s">
        <v>2451</v>
      </c>
      <c r="D1099" s="58" t="s">
        <v>368</v>
      </c>
      <c r="E1099" t="s">
        <v>335</v>
      </c>
    </row>
    <row r="1100" spans="1:5" ht="15.75" customHeight="1">
      <c r="A1100" s="58" t="s">
        <v>2452</v>
      </c>
      <c r="B1100" s="59">
        <v>2746</v>
      </c>
      <c r="C1100" s="58" t="s">
        <v>2453</v>
      </c>
      <c r="D1100" s="58" t="s">
        <v>353</v>
      </c>
      <c r="E1100" t="s">
        <v>344</v>
      </c>
    </row>
    <row r="1101" spans="1:5" ht="15.75" customHeight="1">
      <c r="A1101" s="58" t="s">
        <v>2454</v>
      </c>
      <c r="B1101" s="59">
        <v>3068</v>
      </c>
      <c r="C1101" s="58" t="s">
        <v>2455</v>
      </c>
      <c r="D1101" s="58" t="s">
        <v>343</v>
      </c>
      <c r="E1101" t="s">
        <v>350</v>
      </c>
    </row>
    <row r="1102" spans="1:5" ht="15.75" customHeight="1">
      <c r="A1102" s="58" t="s">
        <v>2456</v>
      </c>
      <c r="B1102" s="59">
        <v>1262</v>
      </c>
      <c r="C1102" s="58" t="s">
        <v>2457</v>
      </c>
      <c r="D1102" s="58" t="s">
        <v>447</v>
      </c>
      <c r="E1102" t="s">
        <v>417</v>
      </c>
    </row>
    <row r="1103" spans="1:5" ht="15.75" customHeight="1">
      <c r="A1103" s="58" t="s">
        <v>2458</v>
      </c>
      <c r="B1103" s="59">
        <v>33</v>
      </c>
      <c r="C1103" s="58" t="s">
        <v>2459</v>
      </c>
      <c r="D1103" s="58" t="s">
        <v>353</v>
      </c>
      <c r="E1103" t="s">
        <v>344</v>
      </c>
    </row>
    <row r="1104" spans="1:5" ht="15.75" customHeight="1">
      <c r="A1104" s="58" t="s">
        <v>2460</v>
      </c>
      <c r="B1104" s="59">
        <v>940</v>
      </c>
      <c r="C1104" s="58" t="s">
        <v>2461</v>
      </c>
      <c r="D1104" s="58" t="s">
        <v>378</v>
      </c>
      <c r="E1104" t="s">
        <v>335</v>
      </c>
    </row>
    <row r="1105" spans="1:5" ht="15.75" customHeight="1">
      <c r="A1105" s="58" t="s">
        <v>2462</v>
      </c>
      <c r="B1105" s="59">
        <v>2491</v>
      </c>
      <c r="C1105" s="58" t="s">
        <v>2463</v>
      </c>
      <c r="D1105" s="58" t="s">
        <v>633</v>
      </c>
      <c r="E1105" t="s">
        <v>335</v>
      </c>
    </row>
    <row r="1106" spans="1:5" ht="15.75" customHeight="1">
      <c r="A1106" s="58" t="s">
        <v>2464</v>
      </c>
      <c r="B1106" s="59">
        <v>2641</v>
      </c>
      <c r="C1106" s="58" t="s">
        <v>2465</v>
      </c>
      <c r="D1106" s="58" t="s">
        <v>384</v>
      </c>
      <c r="E1106" t="s">
        <v>335</v>
      </c>
    </row>
    <row r="1107" spans="1:5" ht="15.75" customHeight="1">
      <c r="A1107" s="58" t="s">
        <v>2466</v>
      </c>
      <c r="B1107" s="59">
        <v>1734</v>
      </c>
      <c r="C1107" s="58" t="s">
        <v>2467</v>
      </c>
      <c r="D1107" s="58" t="s">
        <v>334</v>
      </c>
      <c r="E1107" t="s">
        <v>335</v>
      </c>
    </row>
    <row r="1108" spans="1:5" ht="15.75" customHeight="1">
      <c r="A1108" s="58" t="s">
        <v>2468</v>
      </c>
      <c r="B1108" s="59">
        <v>1090</v>
      </c>
      <c r="C1108" s="58" t="s">
        <v>2469</v>
      </c>
      <c r="D1108" s="58" t="s">
        <v>338</v>
      </c>
      <c r="E1108" t="s">
        <v>385</v>
      </c>
    </row>
    <row r="1109" spans="1:5" ht="15.75" customHeight="1">
      <c r="A1109" s="58" t="s">
        <v>2470</v>
      </c>
      <c r="B1109" s="59">
        <v>2319</v>
      </c>
      <c r="C1109" s="58" t="s">
        <v>2471</v>
      </c>
      <c r="D1109" s="58" t="s">
        <v>357</v>
      </c>
      <c r="E1109" t="s">
        <v>335</v>
      </c>
    </row>
    <row r="1110" spans="1:5" ht="15.75" customHeight="1">
      <c r="A1110" s="58" t="s">
        <v>2472</v>
      </c>
      <c r="B1110" s="59">
        <v>2904</v>
      </c>
      <c r="C1110" s="58" t="s">
        <v>2473</v>
      </c>
      <c r="D1110" s="58" t="s">
        <v>375</v>
      </c>
      <c r="E1110" t="s">
        <v>385</v>
      </c>
    </row>
    <row r="1111" spans="1:5" ht="15.75" customHeight="1">
      <c r="A1111" s="58" t="s">
        <v>2474</v>
      </c>
      <c r="B1111" s="59">
        <v>1412</v>
      </c>
      <c r="C1111" s="58" t="s">
        <v>2475</v>
      </c>
      <c r="D1111" s="58" t="s">
        <v>357</v>
      </c>
      <c r="E1111" t="s">
        <v>555</v>
      </c>
    </row>
    <row r="1112" spans="1:5" ht="15.75" customHeight="1">
      <c r="A1112" s="58" t="s">
        <v>2476</v>
      </c>
      <c r="B1112" s="59">
        <v>2012</v>
      </c>
      <c r="C1112" s="58" t="s">
        <v>2477</v>
      </c>
      <c r="D1112" s="58" t="s">
        <v>360</v>
      </c>
      <c r="E1112" t="s">
        <v>335</v>
      </c>
    </row>
    <row r="1113" spans="1:5" ht="15.75" customHeight="1">
      <c r="A1113" s="58" t="s">
        <v>2478</v>
      </c>
      <c r="B1113" s="59">
        <v>842</v>
      </c>
      <c r="C1113" s="58" t="s">
        <v>2479</v>
      </c>
      <c r="D1113" s="58" t="s">
        <v>338</v>
      </c>
      <c r="E1113" t="s">
        <v>555</v>
      </c>
    </row>
    <row r="1114" spans="1:5" ht="15.75" customHeight="1">
      <c r="A1114" s="58" t="s">
        <v>2480</v>
      </c>
      <c r="B1114" s="59">
        <v>2656</v>
      </c>
      <c r="C1114" s="58" t="s">
        <v>2481</v>
      </c>
      <c r="D1114" s="58" t="s">
        <v>401</v>
      </c>
      <c r="E1114" t="s">
        <v>381</v>
      </c>
    </row>
    <row r="1115" spans="1:5" ht="15.75" customHeight="1">
      <c r="A1115" s="58" t="s">
        <v>2482</v>
      </c>
      <c r="B1115" s="59">
        <v>520</v>
      </c>
      <c r="C1115" s="58" t="s">
        <v>2483</v>
      </c>
      <c r="D1115" s="58" t="s">
        <v>378</v>
      </c>
      <c r="E1115" t="s">
        <v>385</v>
      </c>
    </row>
    <row r="1116" spans="1:5" ht="15.75" customHeight="1">
      <c r="A1116" s="58" t="s">
        <v>2484</v>
      </c>
      <c r="B1116" s="59">
        <v>1105</v>
      </c>
      <c r="C1116" s="58" t="s">
        <v>2485</v>
      </c>
      <c r="D1116" s="58" t="s">
        <v>447</v>
      </c>
      <c r="E1116" t="s">
        <v>350</v>
      </c>
    </row>
    <row r="1117" spans="1:5" ht="15.75" customHeight="1">
      <c r="A1117" s="58" t="s">
        <v>2486</v>
      </c>
      <c r="B1117" s="59">
        <v>2175</v>
      </c>
      <c r="C1117" s="58" t="s">
        <v>2487</v>
      </c>
      <c r="D1117" s="58" t="s">
        <v>360</v>
      </c>
      <c r="E1117" t="s">
        <v>432</v>
      </c>
    </row>
    <row r="1118" spans="1:5" ht="15.75" customHeight="1">
      <c r="A1118" s="58" t="s">
        <v>2488</v>
      </c>
      <c r="B1118" s="59">
        <v>2497</v>
      </c>
      <c r="C1118" s="58" t="s">
        <v>2489</v>
      </c>
      <c r="D1118" s="58" t="s">
        <v>378</v>
      </c>
      <c r="E1118" t="s">
        <v>385</v>
      </c>
    </row>
    <row r="1119" spans="1:5" ht="15.75" customHeight="1">
      <c r="A1119" s="58" t="s">
        <v>2490</v>
      </c>
      <c r="B1119" s="59">
        <v>683</v>
      </c>
      <c r="C1119" s="58" t="s">
        <v>2491</v>
      </c>
      <c r="D1119" s="58" t="s">
        <v>357</v>
      </c>
      <c r="E1119" t="s">
        <v>432</v>
      </c>
    </row>
    <row r="1120" spans="1:5" ht="15.75" customHeight="1">
      <c r="A1120" s="58" t="s">
        <v>2492</v>
      </c>
      <c r="B1120" s="59">
        <v>1853</v>
      </c>
      <c r="C1120" s="58" t="s">
        <v>2493</v>
      </c>
      <c r="D1120" s="58" t="s">
        <v>388</v>
      </c>
      <c r="E1120" t="s">
        <v>335</v>
      </c>
    </row>
    <row r="1121" spans="1:5" ht="15.75" customHeight="1">
      <c r="A1121" s="58" t="s">
        <v>2494</v>
      </c>
      <c r="B1121" s="59">
        <v>1268</v>
      </c>
      <c r="C1121" s="58" t="s">
        <v>2495</v>
      </c>
      <c r="D1121" s="58" t="s">
        <v>357</v>
      </c>
      <c r="E1121" t="s">
        <v>335</v>
      </c>
    </row>
    <row r="1122" spans="1:5" ht="15.75" customHeight="1">
      <c r="A1122" s="58" t="s">
        <v>2496</v>
      </c>
      <c r="B1122" s="59">
        <v>946</v>
      </c>
      <c r="C1122" s="58" t="s">
        <v>2497</v>
      </c>
      <c r="D1122" s="58" t="s">
        <v>406</v>
      </c>
      <c r="E1122" t="s">
        <v>572</v>
      </c>
    </row>
    <row r="1123" spans="1:5" ht="15.75" customHeight="1">
      <c r="A1123" s="58" t="s">
        <v>2498</v>
      </c>
      <c r="B1123" s="59">
        <v>395</v>
      </c>
      <c r="C1123" s="58" t="s">
        <v>2499</v>
      </c>
      <c r="D1123" s="58" t="s">
        <v>375</v>
      </c>
      <c r="E1123" t="s">
        <v>335</v>
      </c>
    </row>
    <row r="1124" spans="1:5" ht="15.75" customHeight="1">
      <c r="A1124" s="58" t="s">
        <v>2500</v>
      </c>
      <c r="B1124" s="59">
        <v>980</v>
      </c>
      <c r="C1124" s="58" t="s">
        <v>2501</v>
      </c>
      <c r="D1124" s="58" t="s">
        <v>334</v>
      </c>
      <c r="E1124" t="s">
        <v>350</v>
      </c>
    </row>
    <row r="1125" spans="1:5" ht="15.75" customHeight="1">
      <c r="A1125" s="58" t="s">
        <v>2502</v>
      </c>
      <c r="B1125" s="59">
        <v>1887</v>
      </c>
      <c r="C1125" s="58" t="s">
        <v>2503</v>
      </c>
      <c r="D1125" s="58" t="s">
        <v>353</v>
      </c>
      <c r="E1125" t="s">
        <v>344</v>
      </c>
    </row>
    <row r="1126" spans="1:5" ht="15.75" customHeight="1">
      <c r="A1126" s="58" t="s">
        <v>2504</v>
      </c>
      <c r="B1126" s="59">
        <v>1294</v>
      </c>
      <c r="C1126" s="58" t="s">
        <v>2505</v>
      </c>
      <c r="D1126" s="58" t="s">
        <v>360</v>
      </c>
      <c r="E1126" t="s">
        <v>363</v>
      </c>
    </row>
    <row r="1127" spans="1:5" ht="15.75" customHeight="1">
      <c r="A1127" s="58" t="s">
        <v>2506</v>
      </c>
      <c r="B1127" s="59">
        <v>972</v>
      </c>
      <c r="C1127" s="58" t="s">
        <v>2507</v>
      </c>
      <c r="D1127" s="58" t="s">
        <v>401</v>
      </c>
      <c r="E1127" t="s">
        <v>335</v>
      </c>
    </row>
    <row r="1128" spans="1:5" ht="15.75" customHeight="1">
      <c r="A1128" s="58" t="s">
        <v>2508</v>
      </c>
      <c r="B1128" s="59">
        <v>1690</v>
      </c>
      <c r="C1128" s="58" t="s">
        <v>2509</v>
      </c>
      <c r="D1128" s="58" t="s">
        <v>447</v>
      </c>
      <c r="E1128" t="s">
        <v>363</v>
      </c>
    </row>
    <row r="1129" spans="1:5" ht="15.75" customHeight="1">
      <c r="A1129" s="58" t="s">
        <v>2510</v>
      </c>
      <c r="B1129" s="59">
        <v>139</v>
      </c>
      <c r="C1129" s="58" t="s">
        <v>2511</v>
      </c>
      <c r="D1129" s="58" t="s">
        <v>431</v>
      </c>
      <c r="E1129" t="s">
        <v>385</v>
      </c>
    </row>
    <row r="1130" spans="1:5" ht="15.75" customHeight="1">
      <c r="A1130" s="58" t="s">
        <v>2512</v>
      </c>
      <c r="B1130" s="59">
        <v>1368</v>
      </c>
      <c r="C1130" s="58" t="s">
        <v>2513</v>
      </c>
      <c r="D1130" s="58" t="s">
        <v>334</v>
      </c>
      <c r="E1130" t="s">
        <v>335</v>
      </c>
    </row>
    <row r="1131" spans="1:5" ht="15.75" customHeight="1">
      <c r="A1131" s="58" t="s">
        <v>2514</v>
      </c>
      <c r="B1131" s="59">
        <v>1046</v>
      </c>
      <c r="C1131" s="58" t="s">
        <v>2515</v>
      </c>
      <c r="D1131" s="58" t="s">
        <v>343</v>
      </c>
      <c r="E1131" t="s">
        <v>363</v>
      </c>
    </row>
    <row r="1132" spans="1:5" ht="15.75" customHeight="1">
      <c r="A1132" s="58" t="s">
        <v>2516</v>
      </c>
      <c r="B1132" s="59">
        <v>461</v>
      </c>
      <c r="C1132" s="58" t="s">
        <v>2517</v>
      </c>
      <c r="D1132" s="58" t="s">
        <v>334</v>
      </c>
      <c r="E1132" t="s">
        <v>385</v>
      </c>
    </row>
    <row r="1133" spans="1:5" ht="15.75" customHeight="1">
      <c r="A1133" s="58" t="s">
        <v>2516</v>
      </c>
      <c r="B1133" s="59">
        <v>783</v>
      </c>
      <c r="C1133" s="58" t="s">
        <v>2517</v>
      </c>
      <c r="D1133" s="58" t="s">
        <v>384</v>
      </c>
      <c r="E1133" t="s">
        <v>432</v>
      </c>
    </row>
    <row r="1134" spans="1:5" ht="15.75" customHeight="1">
      <c r="A1134" s="58" t="s">
        <v>2518</v>
      </c>
      <c r="B1134" s="59">
        <v>1953</v>
      </c>
      <c r="C1134" s="58" t="s">
        <v>2519</v>
      </c>
      <c r="D1134" s="58" t="s">
        <v>368</v>
      </c>
      <c r="E1134" t="s">
        <v>417</v>
      </c>
    </row>
    <row r="1135" spans="1:5" ht="15.75" customHeight="1">
      <c r="A1135" s="58" t="s">
        <v>2520</v>
      </c>
      <c r="B1135" s="59">
        <v>614</v>
      </c>
      <c r="C1135" s="58" t="s">
        <v>2521</v>
      </c>
      <c r="D1135" s="58" t="s">
        <v>338</v>
      </c>
      <c r="E1135" t="s">
        <v>335</v>
      </c>
    </row>
    <row r="1136" spans="1:5" ht="15.75" customHeight="1">
      <c r="A1136" s="58" t="s">
        <v>2522</v>
      </c>
      <c r="B1136" s="59">
        <v>2822</v>
      </c>
      <c r="C1136" s="58" t="s">
        <v>2523</v>
      </c>
      <c r="D1136" s="58" t="s">
        <v>360</v>
      </c>
      <c r="E1136" t="s">
        <v>363</v>
      </c>
    </row>
    <row r="1137" spans="1:5" ht="15.75" customHeight="1">
      <c r="A1137" s="58" t="s">
        <v>2524</v>
      </c>
      <c r="B1137" s="59">
        <v>1330</v>
      </c>
      <c r="C1137" s="58" t="s">
        <v>2525</v>
      </c>
      <c r="D1137" s="58" t="s">
        <v>338</v>
      </c>
      <c r="E1137" t="s">
        <v>432</v>
      </c>
    </row>
    <row r="1138" spans="1:5" ht="15.75" customHeight="1">
      <c r="A1138" s="58" t="s">
        <v>2526</v>
      </c>
      <c r="B1138" s="59">
        <v>101</v>
      </c>
      <c r="C1138" s="58" t="s">
        <v>2527</v>
      </c>
      <c r="D1138" s="58" t="s">
        <v>360</v>
      </c>
      <c r="E1138" t="s">
        <v>339</v>
      </c>
    </row>
    <row r="1139" spans="1:5" ht="15.75" customHeight="1">
      <c r="A1139" s="58" t="s">
        <v>2528</v>
      </c>
      <c r="B1139" s="59">
        <v>292</v>
      </c>
      <c r="C1139" s="58" t="s">
        <v>2529</v>
      </c>
      <c r="D1139" s="58" t="s">
        <v>334</v>
      </c>
      <c r="E1139" t="s">
        <v>344</v>
      </c>
    </row>
    <row r="1140" spans="1:5" ht="15.75" customHeight="1">
      <c r="A1140" s="58" t="s">
        <v>2530</v>
      </c>
      <c r="B1140" s="59">
        <v>1199</v>
      </c>
      <c r="C1140" s="58" t="s">
        <v>2531</v>
      </c>
      <c r="D1140" s="58" t="s">
        <v>431</v>
      </c>
      <c r="E1140" t="s">
        <v>335</v>
      </c>
    </row>
    <row r="1141" spans="1:5" ht="15.75" customHeight="1">
      <c r="A1141" s="58" t="s">
        <v>2532</v>
      </c>
      <c r="B1141" s="59">
        <v>2237</v>
      </c>
      <c r="C1141" s="58" t="s">
        <v>2533</v>
      </c>
      <c r="D1141" s="58" t="s">
        <v>428</v>
      </c>
      <c r="E1141" t="s">
        <v>381</v>
      </c>
    </row>
    <row r="1142" spans="1:5" ht="15.75" customHeight="1">
      <c r="A1142" s="58" t="s">
        <v>2534</v>
      </c>
      <c r="B1142" s="59">
        <v>3013</v>
      </c>
      <c r="C1142" s="58" t="s">
        <v>2535</v>
      </c>
      <c r="D1142" s="58" t="s">
        <v>388</v>
      </c>
      <c r="E1142" t="s">
        <v>344</v>
      </c>
    </row>
    <row r="1143" spans="1:5" ht="15.75" customHeight="1">
      <c r="A1143" s="58" t="s">
        <v>2536</v>
      </c>
      <c r="B1143" s="59">
        <v>2857</v>
      </c>
      <c r="C1143" s="58" t="s">
        <v>2537</v>
      </c>
      <c r="D1143" s="58" t="s">
        <v>384</v>
      </c>
      <c r="E1143" t="s">
        <v>363</v>
      </c>
    </row>
    <row r="1144" spans="1:5" ht="15.75" customHeight="1">
      <c r="A1144" s="58" t="s">
        <v>2538</v>
      </c>
      <c r="B1144" s="59">
        <v>1043</v>
      </c>
      <c r="C1144" s="58" t="s">
        <v>2539</v>
      </c>
      <c r="D1144" s="58" t="s">
        <v>360</v>
      </c>
      <c r="E1144" t="s">
        <v>381</v>
      </c>
    </row>
    <row r="1145" spans="1:5" ht="15.75" customHeight="1">
      <c r="A1145" s="58" t="s">
        <v>2540</v>
      </c>
      <c r="B1145" s="59">
        <v>780</v>
      </c>
      <c r="C1145" s="58" t="s">
        <v>2541</v>
      </c>
      <c r="D1145" s="58" t="s">
        <v>437</v>
      </c>
      <c r="E1145" t="s">
        <v>335</v>
      </c>
    </row>
    <row r="1146" spans="1:5" ht="15.75" customHeight="1">
      <c r="A1146" s="58" t="s">
        <v>2542</v>
      </c>
      <c r="B1146" s="59">
        <v>1687</v>
      </c>
      <c r="C1146" s="58" t="s">
        <v>2543</v>
      </c>
      <c r="D1146" s="58" t="s">
        <v>360</v>
      </c>
      <c r="E1146" t="s">
        <v>350</v>
      </c>
    </row>
    <row r="1147" spans="1:5" ht="15.75" customHeight="1">
      <c r="A1147" s="58" t="s">
        <v>2544</v>
      </c>
      <c r="B1147" s="59">
        <v>857</v>
      </c>
      <c r="C1147" s="58" t="s">
        <v>2545</v>
      </c>
      <c r="D1147" s="58" t="s">
        <v>338</v>
      </c>
      <c r="E1147" t="s">
        <v>344</v>
      </c>
    </row>
    <row r="1148" spans="1:5" ht="15.75" customHeight="1">
      <c r="A1148" s="58" t="s">
        <v>2546</v>
      </c>
      <c r="B1148" s="59">
        <v>1120</v>
      </c>
      <c r="C1148" s="58" t="s">
        <v>2547</v>
      </c>
      <c r="D1148" s="58" t="s">
        <v>375</v>
      </c>
      <c r="E1148" t="s">
        <v>335</v>
      </c>
    </row>
    <row r="1149" spans="1:5" ht="15.75" customHeight="1">
      <c r="A1149" s="58" t="s">
        <v>2548</v>
      </c>
      <c r="B1149" s="59">
        <v>2671</v>
      </c>
      <c r="C1149" s="58" t="s">
        <v>2549</v>
      </c>
      <c r="D1149" s="58" t="s">
        <v>401</v>
      </c>
      <c r="E1149" t="s">
        <v>381</v>
      </c>
    </row>
    <row r="1150" spans="1:5" ht="15.75" customHeight="1">
      <c r="A1150" s="58" t="s">
        <v>2550</v>
      </c>
      <c r="B1150" s="59">
        <v>1764</v>
      </c>
      <c r="C1150" s="58" t="s">
        <v>2551</v>
      </c>
      <c r="D1150" s="58" t="s">
        <v>368</v>
      </c>
      <c r="E1150" t="s">
        <v>363</v>
      </c>
    </row>
    <row r="1151" spans="1:5" ht="15.75" customHeight="1">
      <c r="A1151" s="58" t="s">
        <v>2552</v>
      </c>
      <c r="B1151" s="59">
        <v>213</v>
      </c>
      <c r="C1151" s="58" t="s">
        <v>2553</v>
      </c>
      <c r="D1151" s="58" t="s">
        <v>357</v>
      </c>
      <c r="E1151" t="s">
        <v>344</v>
      </c>
    </row>
    <row r="1152" spans="1:5" ht="15.75" customHeight="1">
      <c r="A1152" s="58" t="s">
        <v>2554</v>
      </c>
      <c r="B1152" s="59">
        <v>2027</v>
      </c>
      <c r="C1152" s="58" t="s">
        <v>2555</v>
      </c>
      <c r="D1152" s="58" t="s">
        <v>360</v>
      </c>
      <c r="E1152" t="s">
        <v>438</v>
      </c>
    </row>
    <row r="1153" spans="1:5" ht="15.75" customHeight="1">
      <c r="A1153" s="58" t="s">
        <v>2556</v>
      </c>
      <c r="B1153" s="59">
        <v>449</v>
      </c>
      <c r="C1153" s="58" t="s">
        <v>2557</v>
      </c>
      <c r="D1153" s="58" t="s">
        <v>353</v>
      </c>
      <c r="E1153" t="s">
        <v>344</v>
      </c>
    </row>
    <row r="1154" spans="1:5" ht="15.75" customHeight="1">
      <c r="A1154" s="58" t="s">
        <v>2558</v>
      </c>
      <c r="B1154" s="59">
        <v>1034</v>
      </c>
      <c r="C1154" s="58" t="s">
        <v>2559</v>
      </c>
      <c r="D1154" s="58" t="s">
        <v>437</v>
      </c>
      <c r="E1154" t="s">
        <v>350</v>
      </c>
    </row>
    <row r="1155" spans="1:5" ht="15.75" customHeight="1">
      <c r="A1155" s="58" t="s">
        <v>2560</v>
      </c>
      <c r="B1155" s="59">
        <v>127</v>
      </c>
      <c r="C1155" s="58" t="s">
        <v>2561</v>
      </c>
      <c r="D1155" s="58" t="s">
        <v>360</v>
      </c>
      <c r="E1155" t="s">
        <v>335</v>
      </c>
    </row>
    <row r="1156" spans="1:5" ht="15.75" customHeight="1">
      <c r="A1156" s="58" t="s">
        <v>2562</v>
      </c>
      <c r="B1156" s="59">
        <v>2454</v>
      </c>
      <c r="C1156" s="58" t="s">
        <v>2563</v>
      </c>
      <c r="D1156" s="58" t="s">
        <v>428</v>
      </c>
      <c r="E1156" t="s">
        <v>335</v>
      </c>
    </row>
    <row r="1157" spans="1:5" ht="15.75" customHeight="1">
      <c r="A1157" s="58" t="s">
        <v>2564</v>
      </c>
      <c r="B1157" s="59">
        <v>2585</v>
      </c>
      <c r="C1157" s="58" t="s">
        <v>2565</v>
      </c>
      <c r="D1157" s="58" t="s">
        <v>338</v>
      </c>
      <c r="E1157" t="s">
        <v>335</v>
      </c>
    </row>
    <row r="1158" spans="1:5" ht="15.75" customHeight="1">
      <c r="A1158" s="58" t="s">
        <v>2566</v>
      </c>
      <c r="B1158" s="59">
        <v>1547</v>
      </c>
      <c r="C1158" s="58" t="s">
        <v>2567</v>
      </c>
      <c r="D1158" s="58" t="s">
        <v>357</v>
      </c>
      <c r="E1158" t="s">
        <v>432</v>
      </c>
    </row>
    <row r="1159" spans="1:5" ht="15.75" customHeight="1">
      <c r="A1159" s="58" t="s">
        <v>2568</v>
      </c>
      <c r="B1159" s="59">
        <v>2848</v>
      </c>
      <c r="C1159" s="58" t="s">
        <v>2569</v>
      </c>
      <c r="D1159" s="58" t="s">
        <v>343</v>
      </c>
      <c r="E1159" t="s">
        <v>335</v>
      </c>
    </row>
    <row r="1160" spans="1:5" ht="15.75" customHeight="1">
      <c r="A1160" s="58" t="s">
        <v>2570</v>
      </c>
      <c r="B1160" s="59">
        <v>2586</v>
      </c>
      <c r="C1160" s="58" t="s">
        <v>2571</v>
      </c>
      <c r="D1160" s="58" t="s">
        <v>360</v>
      </c>
      <c r="E1160" t="s">
        <v>555</v>
      </c>
    </row>
    <row r="1161" spans="1:5" ht="15.75" customHeight="1">
      <c r="A1161" s="58" t="s">
        <v>2572</v>
      </c>
      <c r="B1161" s="59">
        <v>772</v>
      </c>
      <c r="C1161" s="58" t="s">
        <v>2573</v>
      </c>
      <c r="D1161" s="58" t="s">
        <v>338</v>
      </c>
      <c r="E1161" t="s">
        <v>335</v>
      </c>
    </row>
    <row r="1162" spans="1:5" ht="15.75" customHeight="1">
      <c r="A1162" s="58" t="s">
        <v>2574</v>
      </c>
      <c r="B1162" s="59">
        <v>128</v>
      </c>
      <c r="C1162" s="58" t="s">
        <v>2575</v>
      </c>
      <c r="D1162" s="58" t="s">
        <v>338</v>
      </c>
      <c r="E1162" t="s">
        <v>350</v>
      </c>
    </row>
    <row r="1163" spans="1:5" ht="15.75" customHeight="1">
      <c r="A1163" s="58" t="s">
        <v>2574</v>
      </c>
      <c r="B1163" s="59">
        <v>1035</v>
      </c>
      <c r="C1163" s="58" t="s">
        <v>2575</v>
      </c>
      <c r="D1163" s="58" t="s">
        <v>378</v>
      </c>
      <c r="E1163" t="s">
        <v>363</v>
      </c>
    </row>
    <row r="1164" spans="1:5" ht="15.75" customHeight="1">
      <c r="A1164" s="58" t="s">
        <v>2576</v>
      </c>
      <c r="B1164" s="59">
        <v>2133</v>
      </c>
      <c r="C1164" s="58" t="s">
        <v>2577</v>
      </c>
      <c r="D1164" s="58" t="s">
        <v>357</v>
      </c>
      <c r="E1164" t="s">
        <v>335</v>
      </c>
    </row>
    <row r="1165" spans="1:5" ht="15.75" customHeight="1">
      <c r="A1165" s="58" t="s">
        <v>2578</v>
      </c>
      <c r="B1165" s="59">
        <v>2849</v>
      </c>
      <c r="C1165" s="58" t="s">
        <v>2579</v>
      </c>
      <c r="D1165" s="58" t="s">
        <v>353</v>
      </c>
      <c r="E1165" t="s">
        <v>432</v>
      </c>
    </row>
    <row r="1166" spans="1:5" ht="15.75" customHeight="1">
      <c r="A1166" s="58" t="s">
        <v>2580</v>
      </c>
      <c r="B1166" s="59">
        <v>2264</v>
      </c>
      <c r="C1166" s="58" t="s">
        <v>2581</v>
      </c>
      <c r="D1166" s="58" t="s">
        <v>437</v>
      </c>
      <c r="E1166" t="s">
        <v>335</v>
      </c>
    </row>
    <row r="1167" spans="1:5" ht="15.75" customHeight="1">
      <c r="A1167" s="58" t="s">
        <v>2582</v>
      </c>
      <c r="B1167" s="59">
        <v>1226</v>
      </c>
      <c r="C1167" s="58" t="s">
        <v>2583</v>
      </c>
      <c r="D1167" s="58" t="s">
        <v>368</v>
      </c>
      <c r="E1167" t="s">
        <v>344</v>
      </c>
    </row>
    <row r="1168" spans="1:5" ht="15.75" customHeight="1">
      <c r="A1168" s="58" t="s">
        <v>2584</v>
      </c>
      <c r="B1168" s="59">
        <v>1548</v>
      </c>
      <c r="C1168" s="58" t="s">
        <v>2585</v>
      </c>
      <c r="D1168" s="58" t="s">
        <v>338</v>
      </c>
      <c r="E1168" t="s">
        <v>363</v>
      </c>
    </row>
    <row r="1169" spans="1:5" ht="15.75" customHeight="1">
      <c r="A1169" s="58" t="s">
        <v>2586</v>
      </c>
      <c r="B1169" s="59">
        <v>1717</v>
      </c>
      <c r="C1169" s="58" t="s">
        <v>2587</v>
      </c>
      <c r="D1169" s="58" t="s">
        <v>354</v>
      </c>
      <c r="E1169" t="s">
        <v>335</v>
      </c>
    </row>
    <row r="1170" spans="1:5" ht="15.75" customHeight="1">
      <c r="A1170" s="58" t="s">
        <v>2588</v>
      </c>
      <c r="B1170" s="59">
        <v>2887</v>
      </c>
      <c r="C1170" s="58" t="s">
        <v>2589</v>
      </c>
      <c r="D1170" s="58" t="s">
        <v>354</v>
      </c>
      <c r="E1170" t="s">
        <v>381</v>
      </c>
    </row>
    <row r="1171" spans="1:5" ht="15.75" customHeight="1">
      <c r="A1171" s="58" t="s">
        <v>2590</v>
      </c>
      <c r="B1171" s="59">
        <v>810</v>
      </c>
      <c r="C1171" s="58" t="s">
        <v>2591</v>
      </c>
      <c r="D1171" s="58" t="s">
        <v>357</v>
      </c>
      <c r="E1171" t="s">
        <v>350</v>
      </c>
    </row>
    <row r="1172" spans="1:5" ht="15.75" customHeight="1">
      <c r="A1172" s="58" t="s">
        <v>2592</v>
      </c>
      <c r="B1172" s="59">
        <v>1980</v>
      </c>
      <c r="C1172" s="58" t="s">
        <v>2593</v>
      </c>
      <c r="D1172" s="58" t="s">
        <v>384</v>
      </c>
      <c r="E1172" t="s">
        <v>350</v>
      </c>
    </row>
    <row r="1173" spans="1:5" ht="15.75" customHeight="1">
      <c r="A1173" s="58" t="s">
        <v>2594</v>
      </c>
      <c r="B1173" s="59">
        <v>2718</v>
      </c>
      <c r="C1173" s="58" t="s">
        <v>2595</v>
      </c>
      <c r="D1173" s="58" t="s">
        <v>401</v>
      </c>
      <c r="E1173" t="s">
        <v>335</v>
      </c>
    </row>
    <row r="1174" spans="1:5" ht="15.75" customHeight="1">
      <c r="A1174" s="58" t="s">
        <v>2596</v>
      </c>
      <c r="B1174" s="59">
        <v>2474</v>
      </c>
      <c r="C1174" s="58" t="s">
        <v>2597</v>
      </c>
      <c r="D1174" s="58" t="s">
        <v>338</v>
      </c>
      <c r="E1174" t="s">
        <v>344</v>
      </c>
    </row>
    <row r="1175" spans="1:5" ht="15.75" customHeight="1">
      <c r="A1175" s="58" t="s">
        <v>2598</v>
      </c>
      <c r="B1175" s="59">
        <v>2737</v>
      </c>
      <c r="C1175" s="58" t="s">
        <v>2599</v>
      </c>
      <c r="D1175" s="58" t="s">
        <v>388</v>
      </c>
      <c r="E1175" t="s">
        <v>350</v>
      </c>
    </row>
    <row r="1176" spans="1:5" ht="15.75" customHeight="1">
      <c r="A1176" s="58" t="s">
        <v>2600</v>
      </c>
      <c r="B1176" s="59">
        <v>1811</v>
      </c>
      <c r="C1176" s="58" t="s">
        <v>2601</v>
      </c>
      <c r="D1176" s="58" t="s">
        <v>347</v>
      </c>
      <c r="E1176" t="s">
        <v>385</v>
      </c>
    </row>
    <row r="1177" spans="1:5" ht="15.75" customHeight="1">
      <c r="A1177" s="58" t="s">
        <v>2600</v>
      </c>
      <c r="B1177" s="59">
        <v>2981</v>
      </c>
      <c r="C1177" s="58" t="s">
        <v>2601</v>
      </c>
      <c r="D1177" s="58" t="s">
        <v>347</v>
      </c>
      <c r="E1177" t="s">
        <v>335</v>
      </c>
    </row>
    <row r="1178" spans="1:5" ht="15.75" customHeight="1">
      <c r="A1178" s="58" t="s">
        <v>2602</v>
      </c>
      <c r="B1178" s="59">
        <v>260</v>
      </c>
      <c r="C1178" s="58" t="s">
        <v>2603</v>
      </c>
      <c r="D1178" s="58" t="s">
        <v>431</v>
      </c>
      <c r="E1178" t="s">
        <v>381</v>
      </c>
    </row>
    <row r="1179" spans="1:5" ht="15.75" customHeight="1">
      <c r="A1179" s="58" t="s">
        <v>2604</v>
      </c>
      <c r="B1179" s="59">
        <v>3059</v>
      </c>
      <c r="C1179" s="58" t="s">
        <v>2605</v>
      </c>
      <c r="D1179" s="58" t="s">
        <v>375</v>
      </c>
      <c r="E1179" t="s">
        <v>417</v>
      </c>
    </row>
    <row r="1180" spans="1:5" ht="15.75" customHeight="1">
      <c r="A1180" s="58" t="s">
        <v>2606</v>
      </c>
      <c r="B1180" s="59">
        <v>1830</v>
      </c>
      <c r="C1180" s="58" t="s">
        <v>2607</v>
      </c>
      <c r="D1180" s="58" t="s">
        <v>378</v>
      </c>
      <c r="E1180" t="s">
        <v>335</v>
      </c>
    </row>
    <row r="1181" spans="1:5" ht="15.75" customHeight="1">
      <c r="A1181" s="58" t="s">
        <v>2608</v>
      </c>
      <c r="B1181" s="59">
        <v>660</v>
      </c>
      <c r="C1181" s="58" t="s">
        <v>2609</v>
      </c>
      <c r="D1181" s="58" t="s">
        <v>338</v>
      </c>
      <c r="E1181" t="s">
        <v>432</v>
      </c>
    </row>
    <row r="1182" spans="1:5" ht="15.75" customHeight="1">
      <c r="A1182" s="58" t="s">
        <v>2610</v>
      </c>
      <c r="B1182" s="59">
        <v>904</v>
      </c>
      <c r="C1182" s="58" t="s">
        <v>2611</v>
      </c>
      <c r="D1182" s="58" t="s">
        <v>338</v>
      </c>
      <c r="E1182" t="s">
        <v>335</v>
      </c>
    </row>
    <row r="1183" spans="1:5" ht="15.75" customHeight="1">
      <c r="A1183" s="58" t="s">
        <v>2612</v>
      </c>
      <c r="B1183" s="59">
        <v>2396</v>
      </c>
      <c r="C1183" s="58" t="s">
        <v>2613</v>
      </c>
      <c r="D1183" s="58" t="s">
        <v>354</v>
      </c>
      <c r="E1183" t="s">
        <v>432</v>
      </c>
    </row>
    <row r="1184" spans="1:5" ht="15.75" customHeight="1">
      <c r="A1184" s="58" t="s">
        <v>2614</v>
      </c>
      <c r="B1184" s="59">
        <v>2453</v>
      </c>
      <c r="C1184" s="58" t="s">
        <v>2615</v>
      </c>
      <c r="D1184" s="58" t="s">
        <v>357</v>
      </c>
      <c r="E1184" t="s">
        <v>381</v>
      </c>
    </row>
    <row r="1185" spans="1:5" ht="15.75" customHeight="1">
      <c r="A1185" s="58" t="s">
        <v>2616</v>
      </c>
      <c r="B1185" s="59">
        <v>2262</v>
      </c>
      <c r="C1185" s="58" t="s">
        <v>2617</v>
      </c>
      <c r="D1185" s="58" t="s">
        <v>357</v>
      </c>
      <c r="E1185" t="s">
        <v>385</v>
      </c>
    </row>
    <row r="1186" spans="1:5" ht="15.75" customHeight="1">
      <c r="A1186" s="58" t="s">
        <v>2618</v>
      </c>
      <c r="B1186" s="59">
        <v>1677</v>
      </c>
      <c r="C1186" s="58" t="s">
        <v>2619</v>
      </c>
      <c r="D1186" s="58" t="s">
        <v>347</v>
      </c>
      <c r="E1186" t="s">
        <v>363</v>
      </c>
    </row>
    <row r="1187" spans="1:5" ht="15.75" customHeight="1">
      <c r="A1187" s="58" t="s">
        <v>2620</v>
      </c>
      <c r="B1187" s="59">
        <v>126</v>
      </c>
      <c r="C1187" s="58" t="s">
        <v>2621</v>
      </c>
      <c r="D1187" s="58" t="s">
        <v>401</v>
      </c>
      <c r="E1187" t="s">
        <v>432</v>
      </c>
    </row>
    <row r="1188" spans="1:5" ht="15.75" customHeight="1">
      <c r="A1188" s="58" t="s">
        <v>2622</v>
      </c>
      <c r="B1188" s="59">
        <v>1355</v>
      </c>
      <c r="C1188" s="58" t="s">
        <v>2623</v>
      </c>
      <c r="D1188" s="58" t="s">
        <v>357</v>
      </c>
      <c r="E1188" t="s">
        <v>335</v>
      </c>
    </row>
    <row r="1189" spans="1:5" ht="15.75" customHeight="1">
      <c r="A1189" s="58" t="s">
        <v>2624</v>
      </c>
      <c r="B1189" s="59">
        <v>770</v>
      </c>
      <c r="C1189" s="58" t="s">
        <v>2625</v>
      </c>
      <c r="D1189" s="58" t="s">
        <v>401</v>
      </c>
      <c r="E1189" t="s">
        <v>339</v>
      </c>
    </row>
    <row r="1190" spans="1:5" ht="15.75" customHeight="1">
      <c r="A1190" s="58" t="s">
        <v>2626</v>
      </c>
      <c r="B1190" s="59">
        <v>2847</v>
      </c>
      <c r="C1190" s="58" t="s">
        <v>2627</v>
      </c>
      <c r="D1190" s="58" t="s">
        <v>360</v>
      </c>
      <c r="E1190" t="s">
        <v>335</v>
      </c>
    </row>
    <row r="1191" spans="1:5" ht="15.75" customHeight="1">
      <c r="A1191" s="58" t="s">
        <v>2628</v>
      </c>
      <c r="B1191" s="59">
        <v>2030</v>
      </c>
      <c r="C1191" s="58" t="s">
        <v>2629</v>
      </c>
      <c r="D1191" s="58" t="s">
        <v>354</v>
      </c>
      <c r="E1191" t="s">
        <v>363</v>
      </c>
    </row>
    <row r="1192" spans="1:5" ht="15.75" customHeight="1">
      <c r="A1192" s="58" t="s">
        <v>2630</v>
      </c>
      <c r="B1192" s="59">
        <v>2937</v>
      </c>
      <c r="C1192" s="58" t="s">
        <v>2631</v>
      </c>
      <c r="D1192" s="58" t="s">
        <v>357</v>
      </c>
      <c r="E1192" t="s">
        <v>335</v>
      </c>
    </row>
    <row r="1193" spans="1:5" ht="15.75" customHeight="1">
      <c r="A1193" s="58" t="s">
        <v>2632</v>
      </c>
      <c r="B1193" s="59">
        <v>1445</v>
      </c>
      <c r="C1193" s="58" t="s">
        <v>2633</v>
      </c>
      <c r="D1193" s="58" t="s">
        <v>347</v>
      </c>
      <c r="E1193" t="s">
        <v>350</v>
      </c>
    </row>
    <row r="1194" spans="1:5" ht="15.75" customHeight="1">
      <c r="A1194" s="58" t="s">
        <v>2634</v>
      </c>
      <c r="B1194" s="59">
        <v>538</v>
      </c>
      <c r="C1194" s="58" t="s">
        <v>2635</v>
      </c>
      <c r="D1194" s="58" t="s">
        <v>347</v>
      </c>
      <c r="E1194" t="s">
        <v>335</v>
      </c>
    </row>
    <row r="1195" spans="1:5" ht="15.75" customHeight="1">
      <c r="A1195" s="58" t="s">
        <v>326</v>
      </c>
      <c r="B1195" s="59">
        <v>396</v>
      </c>
      <c r="C1195" s="58" t="s">
        <v>2636</v>
      </c>
      <c r="D1195" s="58" t="s">
        <v>334</v>
      </c>
      <c r="E1195" t="s">
        <v>381</v>
      </c>
    </row>
    <row r="1196" spans="1:5" ht="15.75" customHeight="1">
      <c r="A1196" s="58" t="s">
        <v>2637</v>
      </c>
      <c r="B1196" s="59">
        <v>74</v>
      </c>
      <c r="C1196" s="58" t="s">
        <v>2638</v>
      </c>
      <c r="D1196" s="58" t="s">
        <v>388</v>
      </c>
      <c r="E1196" t="s">
        <v>363</v>
      </c>
    </row>
    <row r="1197" spans="1:5" ht="15.75" customHeight="1">
      <c r="A1197" s="58" t="s">
        <v>2639</v>
      </c>
      <c r="B1197" s="59">
        <v>1303</v>
      </c>
      <c r="C1197" s="58" t="s">
        <v>2640</v>
      </c>
      <c r="D1197" s="58" t="s">
        <v>343</v>
      </c>
      <c r="E1197" t="s">
        <v>417</v>
      </c>
    </row>
    <row r="1198" spans="1:5" ht="15.75" customHeight="1">
      <c r="A1198" s="58" t="s">
        <v>2641</v>
      </c>
      <c r="B1198" s="59">
        <v>981</v>
      </c>
      <c r="C1198" s="58" t="s">
        <v>2642</v>
      </c>
      <c r="D1198" s="58" t="s">
        <v>388</v>
      </c>
      <c r="E1198" t="s">
        <v>438</v>
      </c>
    </row>
    <row r="1199" spans="1:5" ht="15.75" customHeight="1">
      <c r="A1199" s="58" t="s">
        <v>2643</v>
      </c>
      <c r="B1199" s="59">
        <v>2795</v>
      </c>
      <c r="C1199" s="58" t="s">
        <v>2644</v>
      </c>
      <c r="D1199" s="58" t="s">
        <v>368</v>
      </c>
      <c r="E1199" t="s">
        <v>363</v>
      </c>
    </row>
    <row r="1200" spans="1:5" ht="15.75" customHeight="1">
      <c r="A1200" s="58" t="s">
        <v>2645</v>
      </c>
      <c r="B1200" s="59">
        <v>1009</v>
      </c>
      <c r="C1200" s="58" t="s">
        <v>2646</v>
      </c>
      <c r="D1200" s="58" t="s">
        <v>384</v>
      </c>
      <c r="E1200" t="s">
        <v>335</v>
      </c>
    </row>
    <row r="1201" spans="1:5" ht="15.75" customHeight="1">
      <c r="A1201" s="58" t="s">
        <v>2647</v>
      </c>
      <c r="B1201" s="59">
        <v>102</v>
      </c>
      <c r="C1201" s="58" t="s">
        <v>2648</v>
      </c>
      <c r="D1201" s="58" t="s">
        <v>357</v>
      </c>
      <c r="E1201" t="s">
        <v>344</v>
      </c>
    </row>
    <row r="1202" spans="1:5" ht="15.75" customHeight="1">
      <c r="A1202" s="58" t="s">
        <v>2649</v>
      </c>
      <c r="B1202" s="59">
        <v>2238</v>
      </c>
      <c r="C1202" s="58" t="s">
        <v>2650</v>
      </c>
      <c r="D1202" s="58" t="s">
        <v>388</v>
      </c>
      <c r="E1202" t="s">
        <v>350</v>
      </c>
    </row>
    <row r="1203" spans="1:5" ht="15.75" customHeight="1">
      <c r="A1203" s="58" t="s">
        <v>2651</v>
      </c>
      <c r="B1203" s="59">
        <v>1522</v>
      </c>
      <c r="C1203" s="58" t="s">
        <v>2652</v>
      </c>
      <c r="D1203" s="58" t="s">
        <v>360</v>
      </c>
      <c r="E1203" t="s">
        <v>363</v>
      </c>
    </row>
    <row r="1204" spans="1:5" ht="15.75" customHeight="1">
      <c r="A1204" s="58" t="s">
        <v>2653</v>
      </c>
      <c r="B1204" s="59">
        <v>615</v>
      </c>
      <c r="C1204" s="58" t="s">
        <v>2654</v>
      </c>
      <c r="D1204" s="58" t="s">
        <v>401</v>
      </c>
      <c r="E1204" t="s">
        <v>385</v>
      </c>
    </row>
    <row r="1205" spans="1:5" ht="15.75" customHeight="1">
      <c r="A1205" s="58" t="s">
        <v>2655</v>
      </c>
      <c r="B1205" s="59">
        <v>562</v>
      </c>
      <c r="C1205" s="58" t="s">
        <v>2656</v>
      </c>
      <c r="D1205" s="58" t="s">
        <v>360</v>
      </c>
      <c r="E1205" t="s">
        <v>385</v>
      </c>
    </row>
    <row r="1206" spans="1:5" ht="15.75" customHeight="1">
      <c r="A1206" s="58" t="s">
        <v>2657</v>
      </c>
      <c r="B1206" s="59">
        <v>1146</v>
      </c>
      <c r="C1206" s="58" t="s">
        <v>2658</v>
      </c>
      <c r="D1206" s="58" t="s">
        <v>343</v>
      </c>
      <c r="E1206" t="s">
        <v>335</v>
      </c>
    </row>
    <row r="1207" spans="1:5" ht="15.75" customHeight="1">
      <c r="A1207" s="58" t="s">
        <v>2659</v>
      </c>
      <c r="B1207" s="59">
        <v>2698</v>
      </c>
      <c r="C1207" s="58" t="s">
        <v>2660</v>
      </c>
      <c r="D1207" s="58" t="s">
        <v>347</v>
      </c>
      <c r="E1207" t="s">
        <v>350</v>
      </c>
    </row>
    <row r="1208" spans="1:5" ht="15.75" customHeight="1">
      <c r="A1208" s="58" t="s">
        <v>2661</v>
      </c>
      <c r="B1208" s="59">
        <v>2697</v>
      </c>
      <c r="C1208" s="58" t="s">
        <v>2662</v>
      </c>
      <c r="D1208" s="58" t="s">
        <v>368</v>
      </c>
      <c r="E1208" t="s">
        <v>363</v>
      </c>
    </row>
    <row r="1209" spans="1:5" ht="15.75" customHeight="1">
      <c r="A1209" s="58" t="s">
        <v>2661</v>
      </c>
      <c r="B1209" s="59">
        <v>2053</v>
      </c>
      <c r="C1209" s="58" t="s">
        <v>2662</v>
      </c>
      <c r="D1209" s="58" t="s">
        <v>378</v>
      </c>
      <c r="E1209" t="s">
        <v>335</v>
      </c>
    </row>
    <row r="1210" spans="1:5" ht="15.75" customHeight="1">
      <c r="A1210" s="58" t="s">
        <v>2663</v>
      </c>
      <c r="B1210" s="59">
        <v>884</v>
      </c>
      <c r="C1210" s="58" t="s">
        <v>2664</v>
      </c>
      <c r="D1210" s="58" t="s">
        <v>447</v>
      </c>
      <c r="E1210" t="s">
        <v>335</v>
      </c>
    </row>
    <row r="1211" spans="1:5" ht="15.75" customHeight="1">
      <c r="A1211" s="58" t="s">
        <v>2665</v>
      </c>
      <c r="B1211" s="59">
        <v>1791</v>
      </c>
      <c r="C1211" s="58" t="s">
        <v>2666</v>
      </c>
      <c r="D1211" s="58" t="s">
        <v>384</v>
      </c>
      <c r="E1211" t="s">
        <v>363</v>
      </c>
    </row>
    <row r="1212" spans="1:5" ht="15.75" customHeight="1">
      <c r="A1212" s="58" t="s">
        <v>2667</v>
      </c>
      <c r="B1212" s="59">
        <v>2375</v>
      </c>
      <c r="C1212" s="58" t="s">
        <v>2668</v>
      </c>
      <c r="D1212" s="58" t="s">
        <v>375</v>
      </c>
      <c r="E1212" t="s">
        <v>432</v>
      </c>
    </row>
    <row r="1213" spans="1:5" ht="15.75" customHeight="1">
      <c r="A1213" s="58" t="s">
        <v>2669</v>
      </c>
      <c r="B1213" s="59">
        <v>2961</v>
      </c>
      <c r="C1213" s="58" t="s">
        <v>2670</v>
      </c>
      <c r="D1213" s="58" t="s">
        <v>375</v>
      </c>
      <c r="E1213" t="s">
        <v>335</v>
      </c>
    </row>
    <row r="1214" spans="1:5" ht="15.75" customHeight="1">
      <c r="A1214" s="58" t="s">
        <v>2671</v>
      </c>
      <c r="B1214" s="59">
        <v>239</v>
      </c>
      <c r="C1214" s="58" t="s">
        <v>2672</v>
      </c>
      <c r="D1214" s="58" t="s">
        <v>334</v>
      </c>
      <c r="E1214" t="s">
        <v>572</v>
      </c>
    </row>
    <row r="1215" spans="1:5" ht="15.75" customHeight="1">
      <c r="A1215" s="58" t="s">
        <v>2673</v>
      </c>
      <c r="B1215" s="59">
        <v>1392</v>
      </c>
      <c r="C1215" s="58" t="s">
        <v>2674</v>
      </c>
      <c r="D1215" s="58" t="s">
        <v>343</v>
      </c>
      <c r="E1215" t="s">
        <v>350</v>
      </c>
    </row>
    <row r="1216" spans="1:5" ht="15.75" customHeight="1">
      <c r="A1216" s="58" t="s">
        <v>2675</v>
      </c>
      <c r="B1216" s="59">
        <v>1977</v>
      </c>
      <c r="C1216" s="58" t="s">
        <v>2676</v>
      </c>
      <c r="D1216" s="58" t="s">
        <v>431</v>
      </c>
      <c r="E1216" t="s">
        <v>350</v>
      </c>
    </row>
    <row r="1217" spans="1:5" ht="15.75" customHeight="1">
      <c r="A1217" s="58" t="s">
        <v>2675</v>
      </c>
      <c r="B1217" s="59">
        <v>1714</v>
      </c>
      <c r="C1217" s="58" t="s">
        <v>2676</v>
      </c>
      <c r="D1217" s="58" t="s">
        <v>368</v>
      </c>
      <c r="E1217" t="s">
        <v>385</v>
      </c>
    </row>
    <row r="1218" spans="1:5" ht="15.75" customHeight="1">
      <c r="A1218" s="58" t="s">
        <v>2677</v>
      </c>
      <c r="B1218" s="59">
        <v>1070</v>
      </c>
      <c r="C1218" s="58" t="s">
        <v>2678</v>
      </c>
      <c r="D1218" s="58" t="s">
        <v>338</v>
      </c>
      <c r="E1218" t="s">
        <v>335</v>
      </c>
    </row>
    <row r="1219" spans="1:5" ht="15.75" customHeight="1">
      <c r="A1219" s="58" t="s">
        <v>2679</v>
      </c>
      <c r="B1219" s="59">
        <v>1834</v>
      </c>
      <c r="C1219" s="58" t="s">
        <v>2680</v>
      </c>
      <c r="D1219" s="58" t="s">
        <v>368</v>
      </c>
      <c r="E1219" t="s">
        <v>363</v>
      </c>
    </row>
    <row r="1220" spans="1:5" ht="15.75" customHeight="1">
      <c r="A1220" s="58" t="s">
        <v>2681</v>
      </c>
      <c r="B1220" s="59">
        <v>1493</v>
      </c>
      <c r="C1220" s="58" t="s">
        <v>2682</v>
      </c>
      <c r="D1220" s="58" t="s">
        <v>431</v>
      </c>
      <c r="E1220" t="s">
        <v>350</v>
      </c>
    </row>
    <row r="1221" spans="1:5" ht="15.75" customHeight="1">
      <c r="A1221" s="58" t="s">
        <v>2683</v>
      </c>
      <c r="B1221" s="59">
        <v>264</v>
      </c>
      <c r="C1221" s="58" t="s">
        <v>2684</v>
      </c>
      <c r="D1221" s="58" t="s">
        <v>357</v>
      </c>
      <c r="E1221" t="s">
        <v>385</v>
      </c>
    </row>
    <row r="1222" spans="1:5" ht="15.75" customHeight="1">
      <c r="A1222" s="58" t="s">
        <v>2683</v>
      </c>
      <c r="B1222" s="59">
        <v>2478</v>
      </c>
      <c r="C1222" s="58" t="s">
        <v>2684</v>
      </c>
      <c r="D1222" s="58" t="s">
        <v>437</v>
      </c>
      <c r="E1222" t="s">
        <v>335</v>
      </c>
    </row>
    <row r="1223" spans="1:5" ht="15.75" customHeight="1">
      <c r="A1223" s="58" t="s">
        <v>2685</v>
      </c>
      <c r="B1223" s="59">
        <v>3063</v>
      </c>
      <c r="C1223" s="58" t="s">
        <v>2686</v>
      </c>
      <c r="D1223" s="58" t="s">
        <v>384</v>
      </c>
      <c r="E1223" t="s">
        <v>381</v>
      </c>
    </row>
    <row r="1224" spans="1:5" ht="15.75" customHeight="1">
      <c r="A1224" s="58" t="s">
        <v>2687</v>
      </c>
      <c r="B1224" s="59">
        <v>342</v>
      </c>
      <c r="C1224" s="58" t="s">
        <v>2688</v>
      </c>
      <c r="D1224" s="58" t="s">
        <v>368</v>
      </c>
      <c r="E1224" t="s">
        <v>417</v>
      </c>
    </row>
    <row r="1225" spans="1:5" ht="15.75" customHeight="1">
      <c r="A1225" s="58" t="s">
        <v>2689</v>
      </c>
      <c r="B1225" s="59">
        <v>2156</v>
      </c>
      <c r="C1225" s="58" t="s">
        <v>2690</v>
      </c>
      <c r="D1225" s="58" t="s">
        <v>334</v>
      </c>
      <c r="E1225" t="s">
        <v>363</v>
      </c>
    </row>
    <row r="1226" spans="1:5" ht="15.75" customHeight="1">
      <c r="A1226" s="58" t="s">
        <v>2691</v>
      </c>
      <c r="B1226" s="59">
        <v>586</v>
      </c>
      <c r="C1226" s="58" t="s">
        <v>2692</v>
      </c>
      <c r="D1226" s="58" t="s">
        <v>354</v>
      </c>
      <c r="E1226" t="s">
        <v>335</v>
      </c>
    </row>
    <row r="1227" spans="1:5" ht="15.75" customHeight="1">
      <c r="A1227" s="58" t="s">
        <v>2693</v>
      </c>
      <c r="B1227" s="59">
        <v>1172</v>
      </c>
      <c r="C1227" s="58" t="s">
        <v>2694</v>
      </c>
      <c r="D1227" s="58" t="s">
        <v>378</v>
      </c>
      <c r="E1227" t="s">
        <v>335</v>
      </c>
    </row>
    <row r="1228" spans="1:5" ht="15.75" customHeight="1">
      <c r="A1228" s="58" t="s">
        <v>2695</v>
      </c>
      <c r="B1228" s="59">
        <v>343</v>
      </c>
      <c r="C1228" s="58" t="s">
        <v>2696</v>
      </c>
      <c r="D1228" s="58" t="s">
        <v>353</v>
      </c>
      <c r="E1228" t="s">
        <v>363</v>
      </c>
    </row>
    <row r="1229" spans="1:5" ht="15.75" customHeight="1">
      <c r="A1229" s="58" t="s">
        <v>2697</v>
      </c>
      <c r="B1229" s="59">
        <v>2742</v>
      </c>
      <c r="C1229" s="58" t="s">
        <v>2698</v>
      </c>
      <c r="D1229" s="58" t="s">
        <v>347</v>
      </c>
      <c r="E1229" t="s">
        <v>363</v>
      </c>
    </row>
    <row r="1230" spans="1:5" ht="15.75" customHeight="1">
      <c r="A1230" s="58" t="s">
        <v>2699</v>
      </c>
      <c r="B1230" s="59">
        <v>2157</v>
      </c>
      <c r="C1230" s="58" t="s">
        <v>2700</v>
      </c>
      <c r="D1230" s="58" t="s">
        <v>524</v>
      </c>
      <c r="E1230" t="s">
        <v>432</v>
      </c>
    </row>
    <row r="1231" spans="1:5" ht="15.75" customHeight="1">
      <c r="A1231" s="58" t="s">
        <v>2701</v>
      </c>
      <c r="B1231" s="59">
        <v>265</v>
      </c>
      <c r="C1231" s="58" t="s">
        <v>2702</v>
      </c>
      <c r="D1231" s="58" t="s">
        <v>343</v>
      </c>
      <c r="E1231" t="s">
        <v>339</v>
      </c>
    </row>
    <row r="1232" spans="1:5" ht="15.75" customHeight="1">
      <c r="A1232" s="58" t="s">
        <v>2703</v>
      </c>
      <c r="B1232" s="59">
        <v>2079</v>
      </c>
      <c r="C1232" s="58" t="s">
        <v>2704</v>
      </c>
      <c r="D1232" s="58" t="s">
        <v>384</v>
      </c>
      <c r="E1232" t="s">
        <v>344</v>
      </c>
    </row>
    <row r="1233" spans="1:5" ht="15.75" customHeight="1">
      <c r="A1233" s="58" t="s">
        <v>2705</v>
      </c>
      <c r="B1233" s="59">
        <v>2401</v>
      </c>
      <c r="C1233" s="58" t="s">
        <v>2706</v>
      </c>
      <c r="D1233" s="58" t="s">
        <v>354</v>
      </c>
      <c r="E1233" t="s">
        <v>335</v>
      </c>
    </row>
    <row r="1234" spans="1:5" ht="15.75" customHeight="1">
      <c r="A1234" s="58" t="s">
        <v>2707</v>
      </c>
      <c r="B1234" s="59">
        <v>2479</v>
      </c>
      <c r="C1234" s="58" t="s">
        <v>2708</v>
      </c>
      <c r="D1234" s="58" t="s">
        <v>357</v>
      </c>
      <c r="E1234" t="s">
        <v>381</v>
      </c>
    </row>
    <row r="1235" spans="1:5" ht="15.75" customHeight="1">
      <c r="A1235" s="58" t="s">
        <v>2709</v>
      </c>
      <c r="B1235" s="59">
        <v>2945</v>
      </c>
      <c r="C1235" s="58" t="s">
        <v>2710</v>
      </c>
      <c r="D1235" s="58" t="s">
        <v>384</v>
      </c>
      <c r="E1235" t="s">
        <v>335</v>
      </c>
    </row>
    <row r="1236" spans="1:5" ht="15.75" customHeight="1">
      <c r="A1236" s="58" t="s">
        <v>2711</v>
      </c>
      <c r="B1236" s="59">
        <v>868</v>
      </c>
      <c r="C1236" s="58" t="s">
        <v>2712</v>
      </c>
      <c r="D1236" s="58" t="s">
        <v>360</v>
      </c>
      <c r="E1236" t="s">
        <v>344</v>
      </c>
    </row>
    <row r="1237" spans="1:5" ht="15.75" customHeight="1">
      <c r="A1237" s="58" t="s">
        <v>2713</v>
      </c>
      <c r="B1237" s="59">
        <v>2682</v>
      </c>
      <c r="C1237" s="58" t="s">
        <v>2714</v>
      </c>
      <c r="D1237" s="58" t="s">
        <v>384</v>
      </c>
      <c r="E1237" t="s">
        <v>350</v>
      </c>
    </row>
    <row r="1238" spans="1:5" ht="15.75" customHeight="1">
      <c r="A1238" s="58" t="s">
        <v>2715</v>
      </c>
      <c r="B1238" s="59">
        <v>2895</v>
      </c>
      <c r="C1238" s="58" t="s">
        <v>2716</v>
      </c>
      <c r="D1238" s="58" t="s">
        <v>431</v>
      </c>
      <c r="E1238" t="s">
        <v>344</v>
      </c>
    </row>
    <row r="1239" spans="1:5" ht="15.75" customHeight="1">
      <c r="A1239" s="58" t="s">
        <v>2717</v>
      </c>
      <c r="B1239" s="59">
        <v>1725</v>
      </c>
      <c r="C1239" s="58" t="s">
        <v>2718</v>
      </c>
      <c r="D1239" s="58" t="s">
        <v>437</v>
      </c>
      <c r="E1239" t="s">
        <v>344</v>
      </c>
    </row>
    <row r="1240" spans="1:5" ht="15.75" customHeight="1">
      <c r="A1240" s="58" t="s">
        <v>2719</v>
      </c>
      <c r="B1240" s="59">
        <v>1081</v>
      </c>
      <c r="C1240" s="58" t="s">
        <v>2720</v>
      </c>
      <c r="D1240" s="58" t="s">
        <v>347</v>
      </c>
      <c r="E1240" t="s">
        <v>335</v>
      </c>
    </row>
    <row r="1241" spans="1:5" ht="15.75" customHeight="1">
      <c r="A1241" s="58" t="s">
        <v>2721</v>
      </c>
      <c r="B1241" s="59">
        <v>174</v>
      </c>
      <c r="C1241" s="58" t="s">
        <v>2722</v>
      </c>
      <c r="D1241" s="58" t="s">
        <v>357</v>
      </c>
      <c r="E1241" t="s">
        <v>363</v>
      </c>
    </row>
    <row r="1242" spans="1:5" ht="15.75" customHeight="1">
      <c r="A1242" s="58" t="s">
        <v>2723</v>
      </c>
      <c r="B1242" s="59">
        <v>2632</v>
      </c>
      <c r="C1242" s="58" t="s">
        <v>2724</v>
      </c>
      <c r="D1242" s="58" t="s">
        <v>428</v>
      </c>
      <c r="E1242" t="s">
        <v>363</v>
      </c>
    </row>
    <row r="1243" spans="1:5" ht="15.75" customHeight="1">
      <c r="A1243" s="58" t="s">
        <v>2725</v>
      </c>
      <c r="B1243" s="59">
        <v>1456</v>
      </c>
      <c r="C1243" s="58" t="s">
        <v>2726</v>
      </c>
      <c r="D1243" s="58" t="s">
        <v>384</v>
      </c>
      <c r="E1243" t="s">
        <v>344</v>
      </c>
    </row>
    <row r="1244" spans="1:5" ht="15.75" customHeight="1">
      <c r="A1244" s="58" t="s">
        <v>2727</v>
      </c>
      <c r="B1244" s="59">
        <v>1134</v>
      </c>
      <c r="C1244" s="58" t="s">
        <v>2728</v>
      </c>
      <c r="D1244" s="58" t="s">
        <v>388</v>
      </c>
      <c r="E1244" t="s">
        <v>350</v>
      </c>
    </row>
    <row r="1245" spans="1:5" ht="15.75" customHeight="1">
      <c r="A1245" s="58" t="s">
        <v>2729</v>
      </c>
      <c r="B1245" s="59">
        <v>2041</v>
      </c>
      <c r="C1245" s="58" t="s">
        <v>2730</v>
      </c>
      <c r="D1245" s="58" t="s">
        <v>431</v>
      </c>
      <c r="E1245" t="s">
        <v>335</v>
      </c>
    </row>
    <row r="1246" spans="1:5" ht="15.75" customHeight="1">
      <c r="A1246" s="58" t="s">
        <v>2731</v>
      </c>
      <c r="B1246" s="59">
        <v>227</v>
      </c>
      <c r="C1246" s="58" t="s">
        <v>2732</v>
      </c>
      <c r="D1246" s="58" t="s">
        <v>447</v>
      </c>
      <c r="E1246" t="s">
        <v>363</v>
      </c>
    </row>
    <row r="1247" spans="1:5" ht="15.75" customHeight="1">
      <c r="A1247" s="58" t="s">
        <v>2733</v>
      </c>
      <c r="B1247" s="59">
        <v>2363</v>
      </c>
      <c r="C1247" s="58" t="s">
        <v>2734</v>
      </c>
      <c r="D1247" s="58" t="s">
        <v>384</v>
      </c>
      <c r="E1247" t="s">
        <v>335</v>
      </c>
    </row>
    <row r="1248" spans="1:5" ht="15.75" customHeight="1">
      <c r="A1248" s="58" t="s">
        <v>2735</v>
      </c>
      <c r="B1248" s="59">
        <v>2405</v>
      </c>
      <c r="C1248" s="58" t="s">
        <v>2736</v>
      </c>
      <c r="D1248" s="58" t="s">
        <v>447</v>
      </c>
      <c r="E1248" t="s">
        <v>335</v>
      </c>
    </row>
    <row r="1249" spans="1:5" ht="15.75" customHeight="1">
      <c r="A1249" s="58" t="s">
        <v>2737</v>
      </c>
      <c r="B1249" s="59">
        <v>1307</v>
      </c>
      <c r="C1249" s="58" t="s">
        <v>2738</v>
      </c>
      <c r="D1249" s="58" t="s">
        <v>360</v>
      </c>
      <c r="E1249" t="s">
        <v>344</v>
      </c>
    </row>
    <row r="1250" spans="1:5" ht="15.75" customHeight="1">
      <c r="A1250" s="58" t="s">
        <v>2739</v>
      </c>
      <c r="B1250" s="59">
        <v>1498</v>
      </c>
      <c r="C1250" s="58" t="s">
        <v>2740</v>
      </c>
      <c r="D1250" s="58" t="s">
        <v>334</v>
      </c>
      <c r="E1250" t="s">
        <v>555</v>
      </c>
    </row>
    <row r="1251" spans="1:5" ht="15.75" customHeight="1">
      <c r="A1251" s="58" t="s">
        <v>2741</v>
      </c>
      <c r="B1251" s="59">
        <v>78</v>
      </c>
      <c r="C1251" s="58" t="s">
        <v>2742</v>
      </c>
      <c r="D1251" s="58" t="s">
        <v>353</v>
      </c>
      <c r="E1251" t="s">
        <v>381</v>
      </c>
    </row>
    <row r="1252" spans="1:5" ht="15.75" customHeight="1">
      <c r="A1252" s="58" t="s">
        <v>2743</v>
      </c>
      <c r="B1252" s="59">
        <v>985</v>
      </c>
      <c r="C1252" s="58" t="s">
        <v>2744</v>
      </c>
      <c r="D1252" s="58" t="s">
        <v>524</v>
      </c>
      <c r="E1252" t="s">
        <v>385</v>
      </c>
    </row>
    <row r="1253" spans="1:5" ht="15.75" customHeight="1">
      <c r="A1253" s="58" t="s">
        <v>2745</v>
      </c>
      <c r="B1253" s="59">
        <v>591</v>
      </c>
      <c r="C1253" s="58" t="s">
        <v>2746</v>
      </c>
      <c r="D1253" s="58" t="s">
        <v>375</v>
      </c>
      <c r="E1253" t="s">
        <v>335</v>
      </c>
    </row>
    <row r="1254" spans="1:5" ht="15.75" customHeight="1">
      <c r="A1254" s="58" t="s">
        <v>2747</v>
      </c>
      <c r="B1254" s="59">
        <v>1777</v>
      </c>
      <c r="C1254" s="58" t="s">
        <v>2748</v>
      </c>
      <c r="D1254" s="58" t="s">
        <v>357</v>
      </c>
      <c r="E1254" t="s">
        <v>385</v>
      </c>
    </row>
    <row r="1255" spans="1:5" ht="15.75" customHeight="1">
      <c r="A1255" s="58" t="s">
        <v>2749</v>
      </c>
      <c r="B1255" s="59">
        <v>2684</v>
      </c>
      <c r="C1255" s="58" t="s">
        <v>2750</v>
      </c>
      <c r="D1255" s="58" t="s">
        <v>354</v>
      </c>
      <c r="E1255" t="s">
        <v>344</v>
      </c>
    </row>
    <row r="1256" spans="1:5" ht="15.75" customHeight="1">
      <c r="A1256" s="58" t="s">
        <v>2751</v>
      </c>
      <c r="B1256" s="59">
        <v>1455</v>
      </c>
      <c r="C1256" s="58" t="s">
        <v>2752</v>
      </c>
      <c r="D1256" s="58" t="s">
        <v>357</v>
      </c>
      <c r="E1256" t="s">
        <v>335</v>
      </c>
    </row>
    <row r="1257" spans="1:5" ht="15.75" customHeight="1">
      <c r="A1257" s="58" t="s">
        <v>2753</v>
      </c>
      <c r="B1257" s="59">
        <v>548</v>
      </c>
      <c r="C1257" s="58" t="s">
        <v>2754</v>
      </c>
      <c r="D1257" s="58" t="s">
        <v>384</v>
      </c>
      <c r="E1257" t="s">
        <v>335</v>
      </c>
    </row>
    <row r="1258" spans="1:5" ht="15.75" customHeight="1">
      <c r="A1258" s="58" t="s">
        <v>2755</v>
      </c>
      <c r="B1258" s="59">
        <v>1583</v>
      </c>
      <c r="C1258" s="58" t="s">
        <v>2756</v>
      </c>
      <c r="D1258" s="58" t="s">
        <v>384</v>
      </c>
      <c r="E1258" t="s">
        <v>381</v>
      </c>
    </row>
    <row r="1259" spans="1:5" ht="15.75" customHeight="1">
      <c r="A1259" s="58" t="s">
        <v>2757</v>
      </c>
      <c r="B1259" s="59">
        <v>1261</v>
      </c>
      <c r="C1259" s="58" t="s">
        <v>2758</v>
      </c>
      <c r="D1259" s="58" t="s">
        <v>388</v>
      </c>
      <c r="E1259" t="s">
        <v>344</v>
      </c>
    </row>
    <row r="1260" spans="1:5" ht="15.75" customHeight="1">
      <c r="A1260" s="58" t="s">
        <v>2757</v>
      </c>
      <c r="B1260" s="59">
        <v>939</v>
      </c>
      <c r="C1260" s="58" t="s">
        <v>2758</v>
      </c>
      <c r="D1260" s="58" t="s">
        <v>343</v>
      </c>
      <c r="E1260" t="s">
        <v>350</v>
      </c>
    </row>
    <row r="1261" spans="1:5" ht="15.75" customHeight="1">
      <c r="A1261" s="58" t="s">
        <v>2759</v>
      </c>
      <c r="B1261" s="59">
        <v>3075</v>
      </c>
      <c r="C1261" s="58" t="s">
        <v>2760</v>
      </c>
      <c r="D1261" s="58" t="s">
        <v>354</v>
      </c>
      <c r="E1261" t="s">
        <v>335</v>
      </c>
    </row>
    <row r="1262" spans="1:5" ht="15.75" customHeight="1">
      <c r="A1262" s="58" t="s">
        <v>2761</v>
      </c>
      <c r="B1262" s="59">
        <v>2490</v>
      </c>
      <c r="C1262" s="58" t="s">
        <v>2762</v>
      </c>
      <c r="D1262" s="58" t="s">
        <v>524</v>
      </c>
      <c r="E1262" t="s">
        <v>335</v>
      </c>
    </row>
    <row r="1263" spans="1:5" ht="15.75" customHeight="1">
      <c r="A1263" s="58" t="s">
        <v>2763</v>
      </c>
      <c r="B1263" s="59">
        <v>50</v>
      </c>
      <c r="C1263" s="58" t="s">
        <v>2764</v>
      </c>
      <c r="D1263" s="58" t="s">
        <v>368</v>
      </c>
      <c r="E1263" t="s">
        <v>381</v>
      </c>
    </row>
    <row r="1264" spans="1:5" ht="15.75" customHeight="1">
      <c r="A1264" s="58" t="s">
        <v>2765</v>
      </c>
      <c r="B1264" s="59">
        <v>372</v>
      </c>
      <c r="C1264" s="58" t="s">
        <v>2766</v>
      </c>
      <c r="D1264" s="58" t="s">
        <v>378</v>
      </c>
      <c r="E1264" t="s">
        <v>417</v>
      </c>
    </row>
    <row r="1265" spans="1:5" ht="15.75" customHeight="1">
      <c r="A1265" s="58" t="s">
        <v>2767</v>
      </c>
      <c r="B1265" s="59">
        <v>2771</v>
      </c>
      <c r="C1265" s="58" t="s">
        <v>2768</v>
      </c>
      <c r="D1265" s="58" t="s">
        <v>357</v>
      </c>
      <c r="E1265" t="s">
        <v>335</v>
      </c>
    </row>
    <row r="1266" spans="1:5" ht="15.75" customHeight="1">
      <c r="A1266" s="58" t="s">
        <v>2767</v>
      </c>
      <c r="B1266" s="59">
        <v>1279</v>
      </c>
      <c r="C1266" s="58" t="s">
        <v>2768</v>
      </c>
      <c r="D1266" s="58" t="s">
        <v>334</v>
      </c>
      <c r="E1266" t="s">
        <v>432</v>
      </c>
    </row>
    <row r="1267" spans="1:5" ht="15.75" customHeight="1">
      <c r="A1267" s="58" t="s">
        <v>2769</v>
      </c>
      <c r="B1267" s="59">
        <v>1601</v>
      </c>
      <c r="C1267" s="58" t="s">
        <v>2770</v>
      </c>
      <c r="D1267" s="58" t="s">
        <v>524</v>
      </c>
      <c r="E1267" t="s">
        <v>344</v>
      </c>
    </row>
    <row r="1268" spans="1:5" ht="15.75" customHeight="1">
      <c r="A1268" s="58" t="s">
        <v>2771</v>
      </c>
      <c r="B1268" s="59">
        <v>836</v>
      </c>
      <c r="C1268" s="58" t="s">
        <v>2772</v>
      </c>
      <c r="D1268" s="58" t="s">
        <v>401</v>
      </c>
      <c r="E1268" t="s">
        <v>385</v>
      </c>
    </row>
    <row r="1269" spans="1:5" ht="15.75" customHeight="1">
      <c r="A1269" s="58" t="s">
        <v>2773</v>
      </c>
      <c r="B1269" s="59">
        <v>2328</v>
      </c>
      <c r="C1269" s="58" t="s">
        <v>2774</v>
      </c>
      <c r="D1269" s="58" t="s">
        <v>353</v>
      </c>
      <c r="E1269" t="s">
        <v>432</v>
      </c>
    </row>
    <row r="1270" spans="1:5" ht="15.75" customHeight="1">
      <c r="A1270" s="58" t="s">
        <v>2775</v>
      </c>
      <c r="B1270" s="59">
        <v>2650</v>
      </c>
      <c r="C1270" s="58" t="s">
        <v>2776</v>
      </c>
      <c r="D1270" s="58" t="s">
        <v>360</v>
      </c>
      <c r="E1270" t="s">
        <v>432</v>
      </c>
    </row>
    <row r="1271" spans="1:5" ht="15.75" customHeight="1">
      <c r="A1271" s="58" t="s">
        <v>2777</v>
      </c>
      <c r="B1271" s="59">
        <v>1099</v>
      </c>
      <c r="C1271" s="58" t="s">
        <v>2778</v>
      </c>
      <c r="D1271" s="58" t="s">
        <v>338</v>
      </c>
      <c r="E1271" t="s">
        <v>417</v>
      </c>
    </row>
    <row r="1272" spans="1:5" ht="15.75" customHeight="1">
      <c r="A1272" s="58" t="s">
        <v>2779</v>
      </c>
      <c r="B1272" s="59">
        <v>2441</v>
      </c>
      <c r="C1272" s="58" t="s">
        <v>2780</v>
      </c>
      <c r="D1272" s="58" t="s">
        <v>388</v>
      </c>
      <c r="E1272" t="s">
        <v>438</v>
      </c>
    </row>
    <row r="1273" spans="1:5" ht="15.75" customHeight="1">
      <c r="A1273" s="58" t="s">
        <v>2781</v>
      </c>
      <c r="B1273" s="59">
        <v>627</v>
      </c>
      <c r="C1273" s="58" t="s">
        <v>2782</v>
      </c>
      <c r="D1273" s="58" t="s">
        <v>357</v>
      </c>
      <c r="E1273" t="s">
        <v>335</v>
      </c>
    </row>
    <row r="1274" spans="1:5" ht="15.75" customHeight="1">
      <c r="A1274" s="58" t="s">
        <v>2781</v>
      </c>
      <c r="B1274" s="59">
        <v>2119</v>
      </c>
      <c r="C1274" s="58" t="s">
        <v>2782</v>
      </c>
      <c r="D1274" s="58" t="s">
        <v>384</v>
      </c>
      <c r="E1274" t="s">
        <v>363</v>
      </c>
    </row>
    <row r="1275" spans="1:5" ht="15.75" customHeight="1">
      <c r="A1275" s="58" t="s">
        <v>2783</v>
      </c>
      <c r="B1275" s="59">
        <v>1534</v>
      </c>
      <c r="C1275" s="58" t="s">
        <v>2784</v>
      </c>
      <c r="D1275" s="58" t="s">
        <v>388</v>
      </c>
      <c r="E1275" t="s">
        <v>363</v>
      </c>
    </row>
    <row r="1276" spans="1:5" ht="15.75" customHeight="1">
      <c r="A1276" s="58" t="s">
        <v>2785</v>
      </c>
      <c r="B1276" s="59">
        <v>436</v>
      </c>
      <c r="C1276" s="58" t="s">
        <v>2786</v>
      </c>
      <c r="D1276" s="58" t="s">
        <v>406</v>
      </c>
      <c r="E1276" t="s">
        <v>432</v>
      </c>
    </row>
    <row r="1277" spans="1:5" ht="15.75" customHeight="1">
      <c r="A1277" s="58" t="s">
        <v>2787</v>
      </c>
      <c r="B1277" s="59">
        <v>758</v>
      </c>
      <c r="C1277" s="58" t="s">
        <v>2788</v>
      </c>
      <c r="D1277" s="58" t="s">
        <v>375</v>
      </c>
      <c r="E1277" t="s">
        <v>335</v>
      </c>
    </row>
    <row r="1278" spans="1:5" ht="15.75" customHeight="1">
      <c r="A1278" s="58" t="s">
        <v>2789</v>
      </c>
      <c r="B1278" s="59">
        <v>1343</v>
      </c>
      <c r="C1278" s="58" t="s">
        <v>2790</v>
      </c>
      <c r="D1278" s="58" t="s">
        <v>347</v>
      </c>
      <c r="E1278" t="s">
        <v>385</v>
      </c>
    </row>
    <row r="1279" spans="1:5" ht="15.75" customHeight="1">
      <c r="A1279" s="58" t="s">
        <v>2789</v>
      </c>
      <c r="B1279" s="59">
        <v>1021</v>
      </c>
      <c r="C1279" s="58" t="s">
        <v>2790</v>
      </c>
      <c r="D1279" s="58" t="s">
        <v>431</v>
      </c>
      <c r="E1279" t="s">
        <v>339</v>
      </c>
    </row>
    <row r="1280" spans="1:5" ht="15.75" customHeight="1">
      <c r="A1280" s="58" t="s">
        <v>2791</v>
      </c>
      <c r="B1280" s="59">
        <v>2835</v>
      </c>
      <c r="C1280" s="58" t="s">
        <v>2792</v>
      </c>
      <c r="D1280" s="58" t="s">
        <v>378</v>
      </c>
      <c r="E1280" t="s">
        <v>344</v>
      </c>
    </row>
    <row r="1281" spans="1:5" ht="15.75" customHeight="1">
      <c r="A1281" s="58" t="s">
        <v>2793</v>
      </c>
      <c r="B1281" s="59">
        <v>2804</v>
      </c>
      <c r="C1281" s="58" t="s">
        <v>2794</v>
      </c>
      <c r="D1281" s="58" t="s">
        <v>334</v>
      </c>
      <c r="E1281" t="s">
        <v>335</v>
      </c>
    </row>
    <row r="1282" spans="1:5" ht="15.75" customHeight="1">
      <c r="A1282" s="58" t="s">
        <v>2795</v>
      </c>
      <c r="B1282" s="59">
        <v>2995</v>
      </c>
      <c r="C1282" s="58" t="s">
        <v>2796</v>
      </c>
      <c r="D1282" s="58" t="s">
        <v>357</v>
      </c>
      <c r="E1282" t="s">
        <v>335</v>
      </c>
    </row>
    <row r="1283" spans="1:5" ht="15.75" customHeight="1">
      <c r="A1283" s="58" t="s">
        <v>2797</v>
      </c>
      <c r="B1283" s="59">
        <v>2056</v>
      </c>
      <c r="C1283" s="58" t="s">
        <v>2798</v>
      </c>
      <c r="D1283" s="58" t="s">
        <v>343</v>
      </c>
      <c r="E1283" t="s">
        <v>350</v>
      </c>
    </row>
    <row r="1284" spans="1:5" ht="15.75" customHeight="1">
      <c r="A1284" s="58" t="s">
        <v>2799</v>
      </c>
      <c r="B1284" s="59">
        <v>2700</v>
      </c>
      <c r="C1284" s="58" t="s">
        <v>2800</v>
      </c>
      <c r="D1284" s="58" t="s">
        <v>375</v>
      </c>
      <c r="E1284" t="s">
        <v>335</v>
      </c>
    </row>
    <row r="1285" spans="1:5" ht="15.75" customHeight="1">
      <c r="A1285" s="58" t="s">
        <v>2801</v>
      </c>
      <c r="B1285" s="59">
        <v>1503</v>
      </c>
      <c r="C1285" s="58" t="s">
        <v>2802</v>
      </c>
      <c r="D1285" s="58" t="s">
        <v>447</v>
      </c>
      <c r="E1285" t="s">
        <v>417</v>
      </c>
    </row>
    <row r="1286" spans="1:5" ht="15.75" customHeight="1">
      <c r="A1286" s="58" t="s">
        <v>2803</v>
      </c>
      <c r="B1286" s="59">
        <v>2587</v>
      </c>
      <c r="C1286" s="58" t="s">
        <v>2804</v>
      </c>
      <c r="D1286" s="58" t="s">
        <v>384</v>
      </c>
      <c r="E1286" t="s">
        <v>335</v>
      </c>
    </row>
    <row r="1287" spans="1:5" ht="15.75" customHeight="1">
      <c r="A1287" s="58" t="s">
        <v>2805</v>
      </c>
      <c r="B1287" s="59">
        <v>1470</v>
      </c>
      <c r="C1287" s="58" t="s">
        <v>2806</v>
      </c>
      <c r="D1287" s="58" t="s">
        <v>431</v>
      </c>
      <c r="E1287" t="s">
        <v>432</v>
      </c>
    </row>
    <row r="1288" spans="1:5" ht="15.75" customHeight="1">
      <c r="A1288" s="58" t="s">
        <v>2807</v>
      </c>
      <c r="B1288" s="59">
        <v>2850</v>
      </c>
      <c r="C1288" s="58" t="s">
        <v>2808</v>
      </c>
      <c r="D1288" s="58" t="s">
        <v>447</v>
      </c>
      <c r="E1288" t="s">
        <v>385</v>
      </c>
    </row>
    <row r="1289" spans="1:5" ht="15.75" customHeight="1">
      <c r="A1289" s="58" t="s">
        <v>2809</v>
      </c>
      <c r="B1289" s="59">
        <v>1358</v>
      </c>
      <c r="C1289" s="58" t="s">
        <v>2810</v>
      </c>
      <c r="D1289" s="58" t="s">
        <v>401</v>
      </c>
      <c r="E1289" t="s">
        <v>344</v>
      </c>
    </row>
    <row r="1290" spans="1:5" ht="15.75" customHeight="1">
      <c r="A1290" s="58" t="s">
        <v>379</v>
      </c>
      <c r="B1290" s="59">
        <v>2134</v>
      </c>
      <c r="C1290" s="58" t="s">
        <v>380</v>
      </c>
      <c r="D1290" s="58" t="s">
        <v>428</v>
      </c>
      <c r="E1290" t="s">
        <v>381</v>
      </c>
    </row>
    <row r="1291" spans="1:5" ht="15.75" customHeight="1">
      <c r="A1291" s="58" t="s">
        <v>2811</v>
      </c>
      <c r="B1291" s="59">
        <v>2378</v>
      </c>
      <c r="C1291" s="58" t="s">
        <v>2812</v>
      </c>
      <c r="D1291" s="58" t="s">
        <v>338</v>
      </c>
      <c r="E1291" t="s">
        <v>350</v>
      </c>
    </row>
    <row r="1292" spans="1:5" ht="15.75" customHeight="1">
      <c r="A1292" s="58" t="s">
        <v>2813</v>
      </c>
      <c r="B1292" s="59">
        <v>1150</v>
      </c>
      <c r="C1292" s="58" t="s">
        <v>2814</v>
      </c>
      <c r="D1292" s="58" t="s">
        <v>360</v>
      </c>
      <c r="E1292" t="s">
        <v>363</v>
      </c>
    </row>
    <row r="1293" spans="1:5" ht="15.75" customHeight="1">
      <c r="A1293" s="58" t="s">
        <v>2815</v>
      </c>
      <c r="B1293" s="59">
        <v>1897</v>
      </c>
      <c r="C1293" s="58" t="s">
        <v>2816</v>
      </c>
      <c r="D1293" s="58" t="s">
        <v>378</v>
      </c>
      <c r="E1293" t="s">
        <v>335</v>
      </c>
    </row>
    <row r="1294" spans="1:5" ht="15.75" customHeight="1">
      <c r="A1294" s="58" t="s">
        <v>391</v>
      </c>
      <c r="B1294" s="59">
        <v>320</v>
      </c>
      <c r="C1294" s="58" t="s">
        <v>392</v>
      </c>
      <c r="D1294" s="58" t="s">
        <v>343</v>
      </c>
      <c r="E1294" t="s">
        <v>344</v>
      </c>
    </row>
    <row r="1295" spans="1:5" ht="15.75" customHeight="1">
      <c r="A1295" s="58" t="s">
        <v>2817</v>
      </c>
      <c r="B1295" s="59">
        <v>83</v>
      </c>
      <c r="C1295" s="58" t="s">
        <v>2818</v>
      </c>
      <c r="D1295" s="58" t="s">
        <v>406</v>
      </c>
      <c r="E1295" t="s">
        <v>335</v>
      </c>
    </row>
    <row r="1296" spans="1:5" ht="15.75" customHeight="1">
      <c r="A1296" s="58" t="s">
        <v>2819</v>
      </c>
      <c r="B1296" s="59">
        <v>241</v>
      </c>
      <c r="C1296" s="58" t="s">
        <v>2820</v>
      </c>
      <c r="D1296" s="58" t="s">
        <v>378</v>
      </c>
      <c r="E1296" t="s">
        <v>363</v>
      </c>
    </row>
    <row r="1297" spans="1:5" ht="15.75" customHeight="1">
      <c r="A1297" s="58" t="s">
        <v>2821</v>
      </c>
      <c r="B1297" s="59">
        <v>773</v>
      </c>
      <c r="C1297" s="58" t="s">
        <v>2822</v>
      </c>
      <c r="D1297" s="58" t="s">
        <v>357</v>
      </c>
      <c r="E1297" t="s">
        <v>335</v>
      </c>
    </row>
    <row r="1298" spans="1:5" ht="15.75" customHeight="1">
      <c r="A1298" s="58" t="s">
        <v>2823</v>
      </c>
      <c r="B1298" s="59">
        <v>540</v>
      </c>
      <c r="C1298" s="58" t="s">
        <v>2824</v>
      </c>
      <c r="D1298" s="58" t="s">
        <v>343</v>
      </c>
      <c r="E1298" t="s">
        <v>385</v>
      </c>
    </row>
    <row r="1299" spans="1:5" ht="15.75" customHeight="1">
      <c r="A1299" s="58" t="s">
        <v>2825</v>
      </c>
      <c r="B1299" s="59">
        <v>1259</v>
      </c>
      <c r="C1299" s="58" t="s">
        <v>2826</v>
      </c>
      <c r="D1299" s="58" t="s">
        <v>343</v>
      </c>
      <c r="E1299" t="s">
        <v>344</v>
      </c>
    </row>
    <row r="1300" spans="1:5" ht="15.75" customHeight="1">
      <c r="A1300" s="58" t="s">
        <v>2827</v>
      </c>
      <c r="B1300" s="59">
        <v>2751</v>
      </c>
      <c r="C1300" s="58" t="s">
        <v>2828</v>
      </c>
      <c r="D1300" s="58" t="s">
        <v>384</v>
      </c>
      <c r="E1300" t="s">
        <v>432</v>
      </c>
    </row>
    <row r="1301" spans="1:5" ht="15.75" customHeight="1">
      <c r="A1301" s="58" t="s">
        <v>2829</v>
      </c>
      <c r="B1301" s="59">
        <v>900</v>
      </c>
      <c r="C1301" s="58" t="s">
        <v>2830</v>
      </c>
      <c r="D1301" s="58" t="s">
        <v>347</v>
      </c>
      <c r="E1301" t="s">
        <v>432</v>
      </c>
    </row>
    <row r="1302" spans="1:5" ht="15.75" customHeight="1">
      <c r="A1302" s="58" t="s">
        <v>2831</v>
      </c>
      <c r="B1302" s="59">
        <v>1163</v>
      </c>
      <c r="C1302" s="58" t="s">
        <v>2832</v>
      </c>
      <c r="D1302" s="58" t="s">
        <v>388</v>
      </c>
      <c r="E1302" t="s">
        <v>335</v>
      </c>
    </row>
    <row r="1303" spans="1:5" ht="15.75" customHeight="1">
      <c r="A1303" s="58" t="s">
        <v>2833</v>
      </c>
      <c r="B1303" s="59">
        <v>12</v>
      </c>
      <c r="C1303" s="58" t="s">
        <v>2834</v>
      </c>
      <c r="D1303" s="58" t="s">
        <v>437</v>
      </c>
      <c r="E1303" t="s">
        <v>385</v>
      </c>
    </row>
    <row r="1304" spans="1:5" ht="15.75" customHeight="1">
      <c r="A1304" s="58" t="s">
        <v>2835</v>
      </c>
      <c r="B1304" s="59">
        <v>1241</v>
      </c>
      <c r="C1304" s="58" t="s">
        <v>2836</v>
      </c>
      <c r="D1304" s="58" t="s">
        <v>343</v>
      </c>
      <c r="E1304" t="s">
        <v>339</v>
      </c>
    </row>
    <row r="1305" spans="1:5" ht="15.75" customHeight="1">
      <c r="A1305" s="58" t="s">
        <v>2837</v>
      </c>
      <c r="B1305" s="59">
        <v>1207</v>
      </c>
      <c r="C1305" s="58" t="s">
        <v>2838</v>
      </c>
      <c r="D1305" s="58" t="s">
        <v>360</v>
      </c>
      <c r="E1305" t="s">
        <v>363</v>
      </c>
    </row>
    <row r="1306" spans="1:5" ht="15.75" customHeight="1">
      <c r="A1306" s="58" t="s">
        <v>458</v>
      </c>
      <c r="B1306" s="59">
        <v>753</v>
      </c>
      <c r="C1306" s="58" t="s">
        <v>459</v>
      </c>
      <c r="D1306" s="58" t="s">
        <v>334</v>
      </c>
      <c r="E1306" t="s">
        <v>381</v>
      </c>
    </row>
    <row r="1307" spans="1:5" ht="15.75" customHeight="1">
      <c r="A1307" s="58" t="s">
        <v>460</v>
      </c>
      <c r="B1307" s="59">
        <v>2245</v>
      </c>
      <c r="C1307" s="58" t="s">
        <v>461</v>
      </c>
      <c r="D1307" s="58" t="s">
        <v>447</v>
      </c>
      <c r="E1307" t="s">
        <v>335</v>
      </c>
    </row>
    <row r="1308" spans="1:5" ht="15.75" customHeight="1">
      <c r="A1308" s="58" t="s">
        <v>2839</v>
      </c>
      <c r="B1308" s="59">
        <v>1016</v>
      </c>
      <c r="C1308" s="58" t="s">
        <v>2840</v>
      </c>
      <c r="D1308" s="58" t="s">
        <v>353</v>
      </c>
      <c r="E1308" t="s">
        <v>344</v>
      </c>
    </row>
    <row r="1309" spans="1:5" ht="15.75" customHeight="1">
      <c r="A1309" s="58" t="s">
        <v>2841</v>
      </c>
      <c r="B1309" s="59">
        <v>3099</v>
      </c>
      <c r="C1309" s="58" t="s">
        <v>2842</v>
      </c>
      <c r="D1309" s="58" t="s">
        <v>447</v>
      </c>
      <c r="E1309" t="s">
        <v>381</v>
      </c>
    </row>
    <row r="1310" spans="1:5" ht="15.75" customHeight="1">
      <c r="A1310" s="58" t="s">
        <v>2843</v>
      </c>
      <c r="B1310" s="59">
        <v>2777</v>
      </c>
      <c r="C1310" s="58" t="s">
        <v>2844</v>
      </c>
      <c r="D1310" s="58" t="s">
        <v>368</v>
      </c>
      <c r="E1310" t="s">
        <v>363</v>
      </c>
    </row>
    <row r="1311" spans="1:5" ht="15.75" customHeight="1">
      <c r="A1311" s="58" t="s">
        <v>2845</v>
      </c>
      <c r="B1311" s="59">
        <v>2514</v>
      </c>
      <c r="C1311" s="58" t="s">
        <v>2846</v>
      </c>
      <c r="D1311" s="58" t="s">
        <v>360</v>
      </c>
      <c r="E1311" t="s">
        <v>335</v>
      </c>
    </row>
    <row r="1312" spans="1:5" ht="15.75" customHeight="1">
      <c r="A1312" s="58" t="s">
        <v>2847</v>
      </c>
      <c r="B1312" s="59">
        <v>695</v>
      </c>
      <c r="C1312" s="58" t="s">
        <v>2848</v>
      </c>
      <c r="D1312" s="58" t="s">
        <v>437</v>
      </c>
      <c r="E1312" t="s">
        <v>335</v>
      </c>
    </row>
    <row r="1313" spans="1:5" ht="15.75" customHeight="1">
      <c r="A1313" s="58" t="s">
        <v>2849</v>
      </c>
      <c r="B1313" s="59">
        <v>2187</v>
      </c>
      <c r="C1313" s="58" t="s">
        <v>2850</v>
      </c>
      <c r="D1313" s="58" t="s">
        <v>354</v>
      </c>
      <c r="E1313" t="s">
        <v>335</v>
      </c>
    </row>
    <row r="1314" spans="1:5" ht="15.75" customHeight="1">
      <c r="A1314" s="58" t="s">
        <v>2851</v>
      </c>
      <c r="B1314" s="59">
        <v>1865</v>
      </c>
      <c r="C1314" s="58" t="s">
        <v>2852</v>
      </c>
      <c r="D1314" s="58" t="s">
        <v>388</v>
      </c>
      <c r="E1314" t="s">
        <v>335</v>
      </c>
    </row>
    <row r="1315" spans="1:5" ht="15.75" customHeight="1">
      <c r="A1315" s="58" t="s">
        <v>2853</v>
      </c>
      <c r="B1315" s="59">
        <v>51</v>
      </c>
      <c r="C1315" s="58" t="s">
        <v>2854</v>
      </c>
      <c r="D1315" s="58" t="s">
        <v>401</v>
      </c>
      <c r="E1315" t="s">
        <v>385</v>
      </c>
    </row>
    <row r="1316" spans="1:5" ht="15.75" customHeight="1">
      <c r="A1316" s="58" t="s">
        <v>2855</v>
      </c>
      <c r="B1316" s="59">
        <v>958</v>
      </c>
      <c r="C1316" s="58" t="s">
        <v>2856</v>
      </c>
      <c r="D1316" s="58" t="s">
        <v>357</v>
      </c>
      <c r="E1316" t="s">
        <v>335</v>
      </c>
    </row>
    <row r="1317" spans="1:5" ht="15.75" customHeight="1">
      <c r="A1317" s="58" t="s">
        <v>2857</v>
      </c>
      <c r="B1317" s="59">
        <v>1761</v>
      </c>
      <c r="C1317" s="58" t="s">
        <v>2858</v>
      </c>
      <c r="D1317" s="58" t="s">
        <v>437</v>
      </c>
      <c r="E1317" t="s">
        <v>381</v>
      </c>
    </row>
    <row r="1318" spans="1:5" ht="15.75" customHeight="1">
      <c r="A1318" s="58" t="s">
        <v>2859</v>
      </c>
      <c r="B1318" s="59">
        <v>1117</v>
      </c>
      <c r="C1318" s="58" t="s">
        <v>2860</v>
      </c>
      <c r="D1318" s="58" t="s">
        <v>431</v>
      </c>
      <c r="E1318" t="s">
        <v>335</v>
      </c>
    </row>
    <row r="1319" spans="1:5" ht="15.75" customHeight="1">
      <c r="A1319" s="58" t="s">
        <v>2861</v>
      </c>
      <c r="B1319" s="59">
        <v>1439</v>
      </c>
      <c r="C1319" s="58" t="s">
        <v>2862</v>
      </c>
      <c r="D1319" s="58" t="s">
        <v>384</v>
      </c>
      <c r="E1319" t="s">
        <v>335</v>
      </c>
    </row>
    <row r="1320" spans="1:5" ht="15.75" customHeight="1">
      <c r="A1320" s="58" t="s">
        <v>2863</v>
      </c>
      <c r="B1320" s="59">
        <v>2507</v>
      </c>
      <c r="C1320" s="58" t="s">
        <v>2864</v>
      </c>
      <c r="D1320" s="58" t="s">
        <v>334</v>
      </c>
      <c r="E1320" t="s">
        <v>335</v>
      </c>
    </row>
    <row r="1321" spans="1:5" ht="15.75" customHeight="1">
      <c r="A1321" s="58" t="s">
        <v>2865</v>
      </c>
      <c r="B1321" s="59">
        <v>1278</v>
      </c>
      <c r="C1321" s="58" t="s">
        <v>2866</v>
      </c>
      <c r="D1321" s="58" t="s">
        <v>388</v>
      </c>
      <c r="E1321" t="s">
        <v>363</v>
      </c>
    </row>
    <row r="1322" spans="1:5" ht="15.75" customHeight="1">
      <c r="A1322" s="58" t="s">
        <v>2867</v>
      </c>
      <c r="B1322" s="59">
        <v>2185</v>
      </c>
      <c r="C1322" s="58" t="s">
        <v>2868</v>
      </c>
      <c r="D1322" s="58" t="s">
        <v>428</v>
      </c>
      <c r="E1322" t="s">
        <v>344</v>
      </c>
    </row>
    <row r="1323" spans="1:5" ht="15.75" customHeight="1">
      <c r="A1323" s="58" t="s">
        <v>2869</v>
      </c>
      <c r="B1323" s="59">
        <v>49</v>
      </c>
      <c r="C1323" s="58" t="s">
        <v>2870</v>
      </c>
      <c r="D1323" s="58" t="s">
        <v>368</v>
      </c>
      <c r="E1323" t="s">
        <v>572</v>
      </c>
    </row>
    <row r="1324" spans="1:5" ht="15.75" customHeight="1">
      <c r="A1324" s="58" t="s">
        <v>2871</v>
      </c>
      <c r="B1324" s="59">
        <v>3092</v>
      </c>
      <c r="C1324" s="58" t="s">
        <v>2872</v>
      </c>
      <c r="D1324" s="58" t="s">
        <v>428</v>
      </c>
      <c r="E1324" t="s">
        <v>335</v>
      </c>
    </row>
    <row r="1325" spans="1:5" ht="15.75" customHeight="1">
      <c r="A1325" s="58" t="s">
        <v>2873</v>
      </c>
      <c r="B1325" s="59">
        <v>2747</v>
      </c>
      <c r="C1325" s="58" t="s">
        <v>2874</v>
      </c>
      <c r="D1325" s="58" t="s">
        <v>378</v>
      </c>
      <c r="E1325" t="s">
        <v>335</v>
      </c>
    </row>
    <row r="1326" spans="1:5" ht="15.75" customHeight="1">
      <c r="A1326" s="58" t="s">
        <v>2875</v>
      </c>
      <c r="B1326" s="59">
        <v>1840</v>
      </c>
      <c r="C1326" s="58" t="s">
        <v>2876</v>
      </c>
      <c r="D1326" s="58" t="s">
        <v>360</v>
      </c>
      <c r="E1326" t="s">
        <v>344</v>
      </c>
    </row>
    <row r="1327" spans="1:5" ht="15.75" customHeight="1">
      <c r="A1327" s="58" t="s">
        <v>2877</v>
      </c>
      <c r="B1327" s="59">
        <v>1255</v>
      </c>
      <c r="C1327" s="58" t="s">
        <v>2878</v>
      </c>
      <c r="D1327" s="58" t="s">
        <v>353</v>
      </c>
      <c r="E1327" t="s">
        <v>350</v>
      </c>
    </row>
    <row r="1328" spans="1:5" ht="15.75" customHeight="1">
      <c r="A1328" s="58" t="s">
        <v>2879</v>
      </c>
      <c r="B1328" s="59">
        <v>3069</v>
      </c>
      <c r="C1328" s="58" t="s">
        <v>2880</v>
      </c>
      <c r="D1328" s="58" t="s">
        <v>428</v>
      </c>
      <c r="E1328" t="s">
        <v>335</v>
      </c>
    </row>
    <row r="1329" spans="1:5" ht="15.75" customHeight="1">
      <c r="A1329" s="58" t="s">
        <v>2881</v>
      </c>
      <c r="B1329" s="59">
        <v>2484</v>
      </c>
      <c r="C1329" s="58" t="s">
        <v>2882</v>
      </c>
      <c r="D1329" s="58" t="s">
        <v>357</v>
      </c>
      <c r="E1329" t="s">
        <v>350</v>
      </c>
    </row>
    <row r="1330" spans="1:5" ht="15.75" customHeight="1">
      <c r="A1330" s="58" t="s">
        <v>2883</v>
      </c>
      <c r="B1330" s="59">
        <v>2162</v>
      </c>
      <c r="C1330" s="58" t="s">
        <v>2884</v>
      </c>
      <c r="D1330" s="58" t="s">
        <v>375</v>
      </c>
      <c r="E1330" t="s">
        <v>385</v>
      </c>
    </row>
    <row r="1331" spans="1:5" ht="15.75" customHeight="1">
      <c r="A1331" s="58" t="s">
        <v>2885</v>
      </c>
      <c r="B1331" s="59">
        <v>1084</v>
      </c>
      <c r="C1331" s="58" t="s">
        <v>2886</v>
      </c>
      <c r="D1331" s="58" t="s">
        <v>360</v>
      </c>
      <c r="E1331" t="s">
        <v>381</v>
      </c>
    </row>
    <row r="1332" spans="1:5" ht="15.75" customHeight="1">
      <c r="A1332" s="58" t="s">
        <v>2887</v>
      </c>
      <c r="B1332" s="59">
        <v>1991</v>
      </c>
      <c r="C1332" s="58" t="s">
        <v>2888</v>
      </c>
      <c r="D1332" s="58" t="s">
        <v>353</v>
      </c>
      <c r="E1332" t="s">
        <v>381</v>
      </c>
    </row>
    <row r="1333" spans="1:5" ht="15.75" customHeight="1">
      <c r="A1333" s="58" t="s">
        <v>2889</v>
      </c>
      <c r="B1333" s="59">
        <v>2635</v>
      </c>
      <c r="C1333" s="58" t="s">
        <v>2890</v>
      </c>
      <c r="D1333" s="58" t="s">
        <v>384</v>
      </c>
      <c r="E1333" t="s">
        <v>432</v>
      </c>
    </row>
    <row r="1334" spans="1:5" ht="15.75" customHeight="1">
      <c r="A1334" s="58" t="s">
        <v>2891</v>
      </c>
      <c r="B1334" s="59">
        <v>2109</v>
      </c>
      <c r="C1334" s="58" t="s">
        <v>2892</v>
      </c>
      <c r="D1334" s="58" t="s">
        <v>431</v>
      </c>
      <c r="E1334" t="s">
        <v>432</v>
      </c>
    </row>
    <row r="1335" spans="1:5" ht="15.75" customHeight="1">
      <c r="A1335" s="58" t="s">
        <v>2893</v>
      </c>
      <c r="B1335" s="59">
        <v>748</v>
      </c>
      <c r="C1335" s="58" t="s">
        <v>2894</v>
      </c>
      <c r="D1335" s="58" t="s">
        <v>384</v>
      </c>
      <c r="E1335" t="s">
        <v>363</v>
      </c>
    </row>
    <row r="1336" spans="1:5" ht="15.75" customHeight="1">
      <c r="A1336" s="58" t="s">
        <v>2895</v>
      </c>
      <c r="B1336" s="59">
        <v>2425</v>
      </c>
      <c r="C1336" s="58" t="s">
        <v>2896</v>
      </c>
      <c r="D1336" s="58" t="s">
        <v>406</v>
      </c>
      <c r="E1336" t="s">
        <v>344</v>
      </c>
    </row>
    <row r="1337" spans="1:5" ht="15.75" customHeight="1">
      <c r="A1337" s="58" t="s">
        <v>2897</v>
      </c>
      <c r="B1337" s="59">
        <v>289</v>
      </c>
      <c r="C1337" s="58" t="s">
        <v>2898</v>
      </c>
      <c r="D1337" s="58" t="s">
        <v>401</v>
      </c>
      <c r="E1337" t="s">
        <v>335</v>
      </c>
    </row>
    <row r="1338" spans="1:5" ht="15.75" customHeight="1">
      <c r="A1338" s="58" t="s">
        <v>2899</v>
      </c>
      <c r="B1338" s="59">
        <v>420</v>
      </c>
      <c r="C1338" s="58" t="s">
        <v>2900</v>
      </c>
      <c r="D1338" s="58" t="s">
        <v>447</v>
      </c>
      <c r="E1338" t="s">
        <v>335</v>
      </c>
    </row>
    <row r="1339" spans="1:5" ht="15.75" customHeight="1">
      <c r="A1339" s="58" t="s">
        <v>2901</v>
      </c>
      <c r="B1339" s="59">
        <v>1518</v>
      </c>
      <c r="C1339" s="58" t="s">
        <v>2902</v>
      </c>
      <c r="D1339" s="58" t="s">
        <v>334</v>
      </c>
      <c r="E1339" t="s">
        <v>344</v>
      </c>
    </row>
    <row r="1340" spans="1:5" ht="15.75" customHeight="1">
      <c r="A1340" s="58" t="s">
        <v>2903</v>
      </c>
      <c r="B1340" s="59">
        <v>1361</v>
      </c>
      <c r="C1340" s="58" t="s">
        <v>2904</v>
      </c>
      <c r="D1340" s="58" t="s">
        <v>401</v>
      </c>
      <c r="E1340" t="s">
        <v>344</v>
      </c>
    </row>
    <row r="1341" spans="1:5" ht="15.75" customHeight="1">
      <c r="A1341" s="58" t="s">
        <v>2905</v>
      </c>
      <c r="B1341" s="59">
        <v>2257</v>
      </c>
      <c r="C1341" s="58" t="s">
        <v>2906</v>
      </c>
      <c r="D1341" s="58" t="s">
        <v>357</v>
      </c>
      <c r="E1341" t="s">
        <v>335</v>
      </c>
    </row>
    <row r="1342" spans="1:5" ht="15.75" customHeight="1">
      <c r="A1342" s="58" t="s">
        <v>2907</v>
      </c>
      <c r="B1342" s="59">
        <v>1935</v>
      </c>
      <c r="C1342" s="58" t="s">
        <v>2908</v>
      </c>
      <c r="D1342" s="58" t="s">
        <v>633</v>
      </c>
      <c r="E1342" t="s">
        <v>381</v>
      </c>
    </row>
    <row r="1343" spans="1:5" ht="15.75" customHeight="1">
      <c r="A1343" s="58" t="s">
        <v>2909</v>
      </c>
      <c r="B1343" s="59">
        <v>2842</v>
      </c>
      <c r="C1343" s="58" t="s">
        <v>2910</v>
      </c>
      <c r="D1343" s="58" t="s">
        <v>338</v>
      </c>
      <c r="E1343" t="s">
        <v>432</v>
      </c>
    </row>
    <row r="1344" spans="1:5" ht="15.75" customHeight="1">
      <c r="A1344" s="58" t="s">
        <v>2911</v>
      </c>
      <c r="B1344" s="59">
        <v>443</v>
      </c>
      <c r="C1344" s="58" t="s">
        <v>2912</v>
      </c>
      <c r="D1344" s="58" t="s">
        <v>401</v>
      </c>
      <c r="E1344" t="s">
        <v>385</v>
      </c>
    </row>
    <row r="1345" spans="1:5" ht="15.75" customHeight="1">
      <c r="A1345" s="58" t="s">
        <v>2913</v>
      </c>
      <c r="B1345" s="59">
        <v>100</v>
      </c>
      <c r="C1345" s="58" t="s">
        <v>2914</v>
      </c>
      <c r="D1345" s="58" t="s">
        <v>447</v>
      </c>
      <c r="E1345" t="s">
        <v>363</v>
      </c>
    </row>
    <row r="1346" spans="1:5" ht="15.75" customHeight="1">
      <c r="A1346" s="58" t="s">
        <v>2915</v>
      </c>
      <c r="B1346" s="59">
        <v>291</v>
      </c>
      <c r="C1346" s="58" t="s">
        <v>2916</v>
      </c>
      <c r="D1346" s="58" t="s">
        <v>375</v>
      </c>
      <c r="E1346" t="s">
        <v>335</v>
      </c>
    </row>
    <row r="1347" spans="1:5" ht="15.75" customHeight="1">
      <c r="A1347" s="58" t="s">
        <v>2917</v>
      </c>
      <c r="B1347" s="59">
        <v>1651</v>
      </c>
      <c r="C1347" s="58" t="s">
        <v>2918</v>
      </c>
      <c r="D1347" s="58" t="s">
        <v>524</v>
      </c>
      <c r="E1347" t="s">
        <v>344</v>
      </c>
    </row>
    <row r="1348" spans="1:5" ht="15.75" customHeight="1">
      <c r="A1348" s="58" t="s">
        <v>2919</v>
      </c>
      <c r="B1348" s="59">
        <v>613</v>
      </c>
      <c r="C1348" s="58" t="s">
        <v>2920</v>
      </c>
      <c r="D1348" s="58" t="s">
        <v>524</v>
      </c>
      <c r="E1348" t="s">
        <v>350</v>
      </c>
    </row>
    <row r="1349" spans="1:5" ht="15.75" customHeight="1">
      <c r="A1349" s="58" t="s">
        <v>2921</v>
      </c>
      <c r="B1349" s="59">
        <v>1007</v>
      </c>
      <c r="C1349" s="58" t="s">
        <v>2922</v>
      </c>
      <c r="D1349" s="58" t="s">
        <v>353</v>
      </c>
      <c r="E1349" t="s">
        <v>335</v>
      </c>
    </row>
    <row r="1350" spans="1:5" ht="15.75" customHeight="1">
      <c r="A1350" s="58" t="s">
        <v>2923</v>
      </c>
      <c r="B1350" s="59">
        <v>2950</v>
      </c>
      <c r="C1350" s="58" t="s">
        <v>2924</v>
      </c>
      <c r="D1350" s="58" t="s">
        <v>347</v>
      </c>
      <c r="E1350" t="s">
        <v>344</v>
      </c>
    </row>
    <row r="1351" spans="1:5" ht="15.75" customHeight="1">
      <c r="A1351" s="58" t="s">
        <v>2925</v>
      </c>
      <c r="B1351" s="59">
        <v>1780</v>
      </c>
      <c r="C1351" s="58" t="s">
        <v>2926</v>
      </c>
      <c r="D1351" s="58" t="s">
        <v>633</v>
      </c>
      <c r="E1351" t="s">
        <v>363</v>
      </c>
    </row>
    <row r="1352" spans="1:5" ht="15.75" customHeight="1">
      <c r="A1352" s="58" t="s">
        <v>2927</v>
      </c>
      <c r="B1352" s="59">
        <v>229</v>
      </c>
      <c r="C1352" s="58" t="s">
        <v>2928</v>
      </c>
      <c r="D1352" s="58" t="s">
        <v>357</v>
      </c>
      <c r="E1352" t="s">
        <v>350</v>
      </c>
    </row>
    <row r="1353" spans="1:5" ht="15.75" customHeight="1">
      <c r="A1353" s="58" t="s">
        <v>2929</v>
      </c>
      <c r="B1353" s="59">
        <v>2043</v>
      </c>
      <c r="C1353" s="58" t="s">
        <v>2930</v>
      </c>
      <c r="D1353" s="58" t="s">
        <v>378</v>
      </c>
      <c r="E1353" t="s">
        <v>335</v>
      </c>
    </row>
    <row r="1354" spans="1:5" ht="15.75" customHeight="1">
      <c r="A1354" s="58" t="s">
        <v>2931</v>
      </c>
      <c r="B1354" s="59">
        <v>551</v>
      </c>
      <c r="C1354" s="58" t="s">
        <v>2932</v>
      </c>
      <c r="D1354" s="58" t="s">
        <v>447</v>
      </c>
      <c r="E1354" t="s">
        <v>417</v>
      </c>
    </row>
    <row r="1355" spans="1:5" ht="15.75" customHeight="1">
      <c r="A1355" s="58" t="s">
        <v>2933</v>
      </c>
      <c r="B1355" s="59">
        <v>1136</v>
      </c>
      <c r="C1355" s="58" t="s">
        <v>2934</v>
      </c>
      <c r="D1355" s="58" t="s">
        <v>401</v>
      </c>
      <c r="E1355" t="s">
        <v>335</v>
      </c>
    </row>
    <row r="1356" spans="1:5" ht="15.75" customHeight="1">
      <c r="A1356" s="58" t="s">
        <v>2935</v>
      </c>
      <c r="B1356" s="59">
        <v>2757</v>
      </c>
      <c r="C1356" s="58" t="s">
        <v>2936</v>
      </c>
      <c r="D1356" s="58" t="s">
        <v>401</v>
      </c>
      <c r="E1356" t="s">
        <v>344</v>
      </c>
    </row>
    <row r="1357" spans="1:5" ht="15.75" customHeight="1">
      <c r="A1357" s="58" t="s">
        <v>2937</v>
      </c>
      <c r="B1357" s="59">
        <v>943</v>
      </c>
      <c r="C1357" s="58" t="s">
        <v>2938</v>
      </c>
      <c r="D1357" s="58" t="s">
        <v>357</v>
      </c>
      <c r="E1357" t="s">
        <v>363</v>
      </c>
    </row>
    <row r="1358" spans="1:5" ht="15.75" customHeight="1">
      <c r="A1358" s="58" t="s">
        <v>2939</v>
      </c>
      <c r="B1358" s="59">
        <v>2093</v>
      </c>
      <c r="C1358" s="58" t="s">
        <v>2940</v>
      </c>
      <c r="D1358" s="58" t="s">
        <v>334</v>
      </c>
      <c r="E1358" t="s">
        <v>438</v>
      </c>
    </row>
    <row r="1359" spans="1:5" ht="15.75" customHeight="1">
      <c r="A1359" s="58" t="s">
        <v>2941</v>
      </c>
      <c r="B1359" s="59">
        <v>1902</v>
      </c>
      <c r="C1359" s="58" t="s">
        <v>2942</v>
      </c>
      <c r="D1359" s="58" t="s">
        <v>388</v>
      </c>
      <c r="E1359" t="s">
        <v>363</v>
      </c>
    </row>
    <row r="1360" spans="1:5" ht="15.75" customHeight="1">
      <c r="A1360" s="58" t="s">
        <v>2943</v>
      </c>
      <c r="B1360" s="59">
        <v>2809</v>
      </c>
      <c r="C1360" s="58" t="s">
        <v>2944</v>
      </c>
      <c r="D1360" s="58" t="s">
        <v>447</v>
      </c>
      <c r="E1360" t="s">
        <v>363</v>
      </c>
    </row>
    <row r="1361" spans="1:5" ht="15.75" customHeight="1">
      <c r="A1361" s="58" t="s">
        <v>607</v>
      </c>
      <c r="B1361" s="59">
        <v>1639</v>
      </c>
      <c r="C1361" s="58" t="s">
        <v>608</v>
      </c>
      <c r="D1361" s="58" t="s">
        <v>431</v>
      </c>
      <c r="E1361" t="s">
        <v>344</v>
      </c>
    </row>
    <row r="1362" spans="1:5" ht="15.75" customHeight="1">
      <c r="A1362" s="58" t="s">
        <v>2945</v>
      </c>
      <c r="B1362" s="59">
        <v>1604</v>
      </c>
      <c r="C1362" s="58" t="s">
        <v>2946</v>
      </c>
      <c r="D1362" s="58" t="s">
        <v>347</v>
      </c>
      <c r="E1362" t="s">
        <v>350</v>
      </c>
    </row>
    <row r="1363" spans="1:5" ht="15.75" customHeight="1">
      <c r="A1363" s="58" t="s">
        <v>2947</v>
      </c>
      <c r="B1363" s="59">
        <v>697</v>
      </c>
      <c r="C1363" s="58" t="s">
        <v>2948</v>
      </c>
      <c r="D1363" s="58" t="s">
        <v>633</v>
      </c>
      <c r="E1363" t="s">
        <v>335</v>
      </c>
    </row>
    <row r="1364" spans="1:5" ht="15.75" customHeight="1">
      <c r="A1364" s="58" t="s">
        <v>2949</v>
      </c>
      <c r="B1364" s="59">
        <v>1867</v>
      </c>
      <c r="C1364" s="58" t="s">
        <v>2950</v>
      </c>
      <c r="D1364" s="58" t="s">
        <v>357</v>
      </c>
      <c r="E1364" t="s">
        <v>438</v>
      </c>
    </row>
    <row r="1365" spans="1:5" ht="15.75" customHeight="1">
      <c r="A1365" s="58" t="s">
        <v>629</v>
      </c>
      <c r="B1365" s="59">
        <v>3096</v>
      </c>
      <c r="C1365" s="58" t="s">
        <v>630</v>
      </c>
      <c r="D1365" s="58" t="s">
        <v>357</v>
      </c>
      <c r="E1365" t="s">
        <v>363</v>
      </c>
    </row>
    <row r="1366" spans="1:5" ht="15.75" customHeight="1">
      <c r="A1366" s="58" t="s">
        <v>2951</v>
      </c>
      <c r="B1366" s="59">
        <v>969</v>
      </c>
      <c r="C1366" s="58" t="s">
        <v>2952</v>
      </c>
      <c r="D1366" s="58" t="s">
        <v>343</v>
      </c>
      <c r="E1366" t="s">
        <v>344</v>
      </c>
    </row>
    <row r="1367" spans="1:5" ht="15.75" customHeight="1">
      <c r="A1367" s="58" t="s">
        <v>2953</v>
      </c>
      <c r="B1367" s="59">
        <v>1291</v>
      </c>
      <c r="C1367" s="58" t="s">
        <v>2954</v>
      </c>
      <c r="D1367" s="58" t="s">
        <v>353</v>
      </c>
      <c r="E1367" t="s">
        <v>335</v>
      </c>
    </row>
    <row r="1368" spans="1:5" ht="15.75" customHeight="1">
      <c r="A1368" s="58" t="s">
        <v>2955</v>
      </c>
      <c r="B1368" s="59">
        <v>140</v>
      </c>
      <c r="C1368" s="58" t="s">
        <v>2956</v>
      </c>
      <c r="D1368" s="58" t="s">
        <v>437</v>
      </c>
      <c r="E1368" t="s">
        <v>344</v>
      </c>
    </row>
    <row r="1369" spans="1:5" ht="15.75" customHeight="1">
      <c r="A1369" s="58" t="s">
        <v>2957</v>
      </c>
      <c r="B1369" s="59">
        <v>2493</v>
      </c>
      <c r="C1369" s="58" t="s">
        <v>2958</v>
      </c>
      <c r="D1369" s="58" t="s">
        <v>437</v>
      </c>
      <c r="E1369" t="s">
        <v>335</v>
      </c>
    </row>
    <row r="1370" spans="1:5" ht="15.75" customHeight="1">
      <c r="A1370" s="58" t="s">
        <v>2959</v>
      </c>
      <c r="B1370" s="59">
        <v>1264</v>
      </c>
      <c r="C1370" s="58" t="s">
        <v>2960</v>
      </c>
      <c r="D1370" s="58" t="s">
        <v>447</v>
      </c>
      <c r="E1370" t="s">
        <v>363</v>
      </c>
    </row>
    <row r="1371" spans="1:5" ht="15.75" customHeight="1">
      <c r="A1371" s="58" t="s">
        <v>2961</v>
      </c>
      <c r="B1371" s="59">
        <v>3078</v>
      </c>
      <c r="C1371" s="58" t="s">
        <v>2962</v>
      </c>
      <c r="D1371" s="58" t="s">
        <v>388</v>
      </c>
      <c r="E1371" t="s">
        <v>335</v>
      </c>
    </row>
    <row r="1372" spans="1:5" ht="15.75" customHeight="1">
      <c r="A1372" s="58" t="s">
        <v>2963</v>
      </c>
      <c r="B1372" s="59">
        <v>1027</v>
      </c>
      <c r="C1372" s="58" t="s">
        <v>2964</v>
      </c>
      <c r="D1372" s="58" t="s">
        <v>334</v>
      </c>
      <c r="E1372" t="s">
        <v>572</v>
      </c>
    </row>
    <row r="1373" spans="1:5" ht="15.75" customHeight="1">
      <c r="A1373" s="58" t="s">
        <v>2965</v>
      </c>
      <c r="B1373" s="59">
        <v>2125</v>
      </c>
      <c r="C1373" s="58" t="s">
        <v>2966</v>
      </c>
      <c r="D1373" s="58" t="s">
        <v>353</v>
      </c>
      <c r="E1373" t="s">
        <v>335</v>
      </c>
    </row>
    <row r="1374" spans="1:5" ht="15.75" customHeight="1">
      <c r="A1374" s="58" t="s">
        <v>2967</v>
      </c>
      <c r="B1374" s="59">
        <v>442</v>
      </c>
      <c r="C1374" s="58" t="s">
        <v>2968</v>
      </c>
      <c r="D1374" s="58" t="s">
        <v>388</v>
      </c>
      <c r="E1374" t="s">
        <v>344</v>
      </c>
    </row>
    <row r="1375" spans="1:5" ht="15.75" customHeight="1">
      <c r="A1375" s="58" t="s">
        <v>2969</v>
      </c>
      <c r="B1375" s="59">
        <v>311</v>
      </c>
      <c r="C1375" s="58" t="s">
        <v>2970</v>
      </c>
      <c r="D1375" s="58" t="s">
        <v>354</v>
      </c>
      <c r="E1375" t="s">
        <v>385</v>
      </c>
    </row>
    <row r="1376" spans="1:5" ht="15.75" customHeight="1">
      <c r="A1376" s="58" t="s">
        <v>2971</v>
      </c>
      <c r="B1376" s="59">
        <v>1110</v>
      </c>
      <c r="C1376" s="58" t="s">
        <v>2972</v>
      </c>
      <c r="D1376" s="58" t="s">
        <v>384</v>
      </c>
      <c r="E1376" t="s">
        <v>335</v>
      </c>
    </row>
    <row r="1377" spans="1:5" ht="15.75" customHeight="1">
      <c r="A1377" s="58" t="s">
        <v>2973</v>
      </c>
      <c r="B1377" s="59">
        <v>2339</v>
      </c>
      <c r="C1377" s="58" t="s">
        <v>2974</v>
      </c>
      <c r="D1377" s="58" t="s">
        <v>347</v>
      </c>
      <c r="E1377" t="s">
        <v>344</v>
      </c>
    </row>
    <row r="1378" spans="1:5" ht="15.75" customHeight="1">
      <c r="A1378" s="58" t="s">
        <v>2975</v>
      </c>
      <c r="B1378" s="59">
        <v>203</v>
      </c>
      <c r="C1378" s="58" t="s">
        <v>2976</v>
      </c>
      <c r="D1378" s="58" t="s">
        <v>353</v>
      </c>
      <c r="E1378" t="s">
        <v>432</v>
      </c>
    </row>
    <row r="1379" spans="1:5" ht="15.75" customHeight="1">
      <c r="A1379" s="58" t="s">
        <v>2977</v>
      </c>
      <c r="B1379" s="59">
        <v>525</v>
      </c>
      <c r="C1379" s="58" t="s">
        <v>2978</v>
      </c>
      <c r="D1379" s="58" t="s">
        <v>431</v>
      </c>
      <c r="E1379" t="s">
        <v>363</v>
      </c>
    </row>
    <row r="1380" spans="1:5" ht="15.75" customHeight="1">
      <c r="A1380" s="58" t="s">
        <v>2979</v>
      </c>
      <c r="B1380" s="59">
        <v>2661</v>
      </c>
      <c r="C1380" s="58" t="s">
        <v>2980</v>
      </c>
      <c r="D1380" s="58" t="s">
        <v>447</v>
      </c>
      <c r="E1380" t="s">
        <v>344</v>
      </c>
    </row>
    <row r="1381" spans="1:5" ht="15.75" customHeight="1">
      <c r="A1381" s="58" t="s">
        <v>2981</v>
      </c>
      <c r="B1381" s="59">
        <v>1438</v>
      </c>
      <c r="C1381" s="58" t="s">
        <v>2982</v>
      </c>
      <c r="D1381" s="58" t="s">
        <v>343</v>
      </c>
      <c r="E1381" t="s">
        <v>363</v>
      </c>
    </row>
    <row r="1382" spans="1:5" ht="15.75" customHeight="1">
      <c r="A1382" s="58" t="s">
        <v>2983</v>
      </c>
      <c r="B1382" s="59">
        <v>1121</v>
      </c>
      <c r="C1382" s="58" t="s">
        <v>2984</v>
      </c>
      <c r="D1382" s="58" t="s">
        <v>384</v>
      </c>
      <c r="E1382" t="s">
        <v>344</v>
      </c>
    </row>
    <row r="1383" spans="1:5" ht="15.75" customHeight="1">
      <c r="A1383" s="58" t="s">
        <v>2985</v>
      </c>
      <c r="B1383" s="59">
        <v>2028</v>
      </c>
      <c r="C1383" s="58" t="s">
        <v>2986</v>
      </c>
      <c r="D1383" s="58" t="s">
        <v>524</v>
      </c>
      <c r="E1383" t="s">
        <v>385</v>
      </c>
    </row>
    <row r="1384" spans="1:5" ht="15.75" customHeight="1">
      <c r="A1384" s="58" t="s">
        <v>2987</v>
      </c>
      <c r="B1384" s="59">
        <v>1564</v>
      </c>
      <c r="C1384" s="58" t="s">
        <v>2988</v>
      </c>
      <c r="D1384" s="58" t="s">
        <v>428</v>
      </c>
      <c r="E1384" t="s">
        <v>344</v>
      </c>
    </row>
    <row r="1385" spans="1:5" ht="15.75" customHeight="1">
      <c r="A1385" s="58" t="s">
        <v>2989</v>
      </c>
      <c r="B1385" s="59">
        <v>2071</v>
      </c>
      <c r="C1385" s="58" t="s">
        <v>2990</v>
      </c>
      <c r="D1385" s="58" t="s">
        <v>343</v>
      </c>
      <c r="E1385" t="s">
        <v>381</v>
      </c>
    </row>
    <row r="1386" spans="1:5" ht="15.75" customHeight="1">
      <c r="A1386" s="58" t="s">
        <v>2991</v>
      </c>
      <c r="B1386" s="59">
        <v>335</v>
      </c>
      <c r="C1386" s="58" t="s">
        <v>2992</v>
      </c>
      <c r="D1386" s="58" t="s">
        <v>360</v>
      </c>
      <c r="E1386" t="s">
        <v>335</v>
      </c>
    </row>
    <row r="1387" spans="1:5" ht="15.75" customHeight="1">
      <c r="A1387" s="58" t="s">
        <v>2993</v>
      </c>
      <c r="B1387" s="59">
        <v>1808</v>
      </c>
      <c r="C1387" s="58" t="s">
        <v>2994</v>
      </c>
      <c r="D1387" s="58" t="s">
        <v>353</v>
      </c>
      <c r="E1387" t="s">
        <v>350</v>
      </c>
    </row>
    <row r="1388" spans="1:5" ht="15.75" customHeight="1">
      <c r="A1388" s="58" t="s">
        <v>2995</v>
      </c>
      <c r="B1388" s="59">
        <v>1164</v>
      </c>
      <c r="C1388" s="58" t="s">
        <v>2996</v>
      </c>
      <c r="D1388" s="58" t="s">
        <v>375</v>
      </c>
      <c r="E1388" t="s">
        <v>335</v>
      </c>
    </row>
    <row r="1389" spans="1:5" ht="15.75" customHeight="1">
      <c r="A1389" s="58" t="s">
        <v>2997</v>
      </c>
      <c r="B1389" s="59">
        <v>657</v>
      </c>
      <c r="C1389" s="58" t="s">
        <v>2998</v>
      </c>
      <c r="D1389" s="58" t="s">
        <v>368</v>
      </c>
      <c r="E1389" t="s">
        <v>335</v>
      </c>
    </row>
    <row r="1390" spans="1:5" ht="15.75" customHeight="1">
      <c r="A1390" s="58" t="s">
        <v>2999</v>
      </c>
      <c r="B1390" s="59">
        <v>2042</v>
      </c>
      <c r="C1390" s="58" t="s">
        <v>3000</v>
      </c>
      <c r="D1390" s="58" t="s">
        <v>447</v>
      </c>
      <c r="E1390" t="s">
        <v>363</v>
      </c>
    </row>
    <row r="1391" spans="1:5" ht="15.75" customHeight="1">
      <c r="A1391" s="58" t="s">
        <v>3001</v>
      </c>
      <c r="B1391" s="59">
        <v>550</v>
      </c>
      <c r="C1391" s="58" t="s">
        <v>3002</v>
      </c>
      <c r="D1391" s="58" t="s">
        <v>368</v>
      </c>
      <c r="E1391" t="s">
        <v>335</v>
      </c>
    </row>
    <row r="1392" spans="1:5" ht="15.75" customHeight="1">
      <c r="A1392" s="58" t="s">
        <v>3003</v>
      </c>
      <c r="B1392" s="59">
        <v>1135</v>
      </c>
      <c r="C1392" s="58" t="s">
        <v>3004</v>
      </c>
      <c r="D1392" s="58" t="s">
        <v>406</v>
      </c>
      <c r="E1392" t="s">
        <v>335</v>
      </c>
    </row>
    <row r="1393" spans="1:5" ht="15.75" customHeight="1">
      <c r="A1393" s="58" t="s">
        <v>3005</v>
      </c>
      <c r="B1393" s="59">
        <v>1431</v>
      </c>
      <c r="C1393" s="58" t="s">
        <v>3006</v>
      </c>
      <c r="D1393" s="58" t="s">
        <v>347</v>
      </c>
      <c r="E1393" t="s">
        <v>363</v>
      </c>
    </row>
    <row r="1394" spans="1:5" ht="15.75" customHeight="1">
      <c r="A1394" s="58" t="s">
        <v>3007</v>
      </c>
      <c r="B1394" s="59">
        <v>2923</v>
      </c>
      <c r="C1394" s="58" t="s">
        <v>3008</v>
      </c>
      <c r="D1394" s="58" t="s">
        <v>357</v>
      </c>
      <c r="E1394" t="s">
        <v>335</v>
      </c>
    </row>
    <row r="1395" spans="1:5" ht="15.75" customHeight="1">
      <c r="A1395" s="58" t="s">
        <v>3009</v>
      </c>
      <c r="B1395" s="59">
        <v>2338</v>
      </c>
      <c r="C1395" s="58" t="s">
        <v>3010</v>
      </c>
      <c r="D1395" s="58" t="s">
        <v>368</v>
      </c>
      <c r="E1395" t="s">
        <v>344</v>
      </c>
    </row>
    <row r="1396" spans="1:5" ht="15.75" customHeight="1">
      <c r="A1396" s="58" t="s">
        <v>724</v>
      </c>
      <c r="B1396" s="59">
        <v>1283</v>
      </c>
      <c r="C1396" s="58" t="s">
        <v>725</v>
      </c>
      <c r="D1396" s="58" t="s">
        <v>360</v>
      </c>
      <c r="E1396" t="s">
        <v>381</v>
      </c>
    </row>
    <row r="1397" spans="1:5" ht="15.75" customHeight="1">
      <c r="A1397" s="58" t="s">
        <v>3011</v>
      </c>
      <c r="B1397" s="59">
        <v>698</v>
      </c>
      <c r="C1397" s="58" t="s">
        <v>3012</v>
      </c>
      <c r="D1397" s="58" t="s">
        <v>375</v>
      </c>
      <c r="E1397" t="s">
        <v>335</v>
      </c>
    </row>
    <row r="1398" spans="1:5" ht="15.75" customHeight="1">
      <c r="A1398" s="58" t="s">
        <v>3013</v>
      </c>
      <c r="B1398" s="59">
        <v>961</v>
      </c>
      <c r="C1398" s="58" t="s">
        <v>3014</v>
      </c>
      <c r="D1398" s="58" t="s">
        <v>368</v>
      </c>
      <c r="E1398" t="s">
        <v>432</v>
      </c>
    </row>
    <row r="1399" spans="1:5" ht="15.75" customHeight="1">
      <c r="A1399" s="58" t="s">
        <v>3015</v>
      </c>
      <c r="B1399" s="59">
        <v>3097</v>
      </c>
      <c r="C1399" s="58" t="s">
        <v>3016</v>
      </c>
      <c r="D1399" s="58" t="s">
        <v>447</v>
      </c>
      <c r="E1399" t="s">
        <v>385</v>
      </c>
    </row>
    <row r="1400" spans="1:5" ht="15.75" customHeight="1">
      <c r="A1400" s="58" t="s">
        <v>3017</v>
      </c>
      <c r="B1400" s="59">
        <v>1024</v>
      </c>
      <c r="C1400" s="58" t="s">
        <v>3018</v>
      </c>
      <c r="D1400" s="58" t="s">
        <v>354</v>
      </c>
      <c r="E1400" t="s">
        <v>363</v>
      </c>
    </row>
    <row r="1401" spans="1:5" ht="15.75" customHeight="1">
      <c r="A1401" s="58" t="s">
        <v>730</v>
      </c>
      <c r="B1401" s="59">
        <v>1215</v>
      </c>
      <c r="C1401" s="58" t="s">
        <v>731</v>
      </c>
      <c r="D1401" s="58" t="s">
        <v>334</v>
      </c>
      <c r="E1401" t="s">
        <v>335</v>
      </c>
    </row>
    <row r="1402" spans="1:5" ht="15.75" customHeight="1">
      <c r="A1402" s="58" t="s">
        <v>3019</v>
      </c>
      <c r="B1402" s="59">
        <v>2444</v>
      </c>
      <c r="C1402" s="58" t="s">
        <v>3020</v>
      </c>
      <c r="D1402" s="58" t="s">
        <v>357</v>
      </c>
      <c r="E1402" t="s">
        <v>335</v>
      </c>
    </row>
    <row r="1403" spans="1:5" ht="15.75" customHeight="1">
      <c r="A1403" s="58" t="s">
        <v>3021</v>
      </c>
      <c r="B1403" s="59">
        <v>2253</v>
      </c>
      <c r="C1403" s="58" t="s">
        <v>3022</v>
      </c>
      <c r="D1403" s="58" t="s">
        <v>401</v>
      </c>
      <c r="E1403" t="s">
        <v>381</v>
      </c>
    </row>
    <row r="1404" spans="1:5" ht="15.75" customHeight="1">
      <c r="A1404" s="58" t="s">
        <v>3023</v>
      </c>
      <c r="B1404" s="59">
        <v>308</v>
      </c>
      <c r="C1404" s="58" t="s">
        <v>3024</v>
      </c>
      <c r="D1404" s="58" t="s">
        <v>343</v>
      </c>
      <c r="E1404" t="s">
        <v>335</v>
      </c>
    </row>
    <row r="1405" spans="1:5" ht="15.75" customHeight="1">
      <c r="A1405" s="58" t="s">
        <v>3025</v>
      </c>
      <c r="B1405" s="59">
        <v>2073</v>
      </c>
      <c r="C1405" s="58" t="s">
        <v>3026</v>
      </c>
      <c r="D1405" s="58" t="s">
        <v>354</v>
      </c>
      <c r="E1405" t="s">
        <v>350</v>
      </c>
    </row>
    <row r="1406" spans="1:5" ht="15.75" customHeight="1">
      <c r="A1406" s="58" t="s">
        <v>3027</v>
      </c>
      <c r="B1406" s="59">
        <v>1166</v>
      </c>
      <c r="C1406" s="58" t="s">
        <v>3028</v>
      </c>
      <c r="D1406" s="58" t="s">
        <v>406</v>
      </c>
      <c r="E1406" t="s">
        <v>432</v>
      </c>
    </row>
    <row r="1407" spans="1:5" ht="15.75" customHeight="1">
      <c r="A1407" s="58" t="s">
        <v>3029</v>
      </c>
      <c r="B1407" s="59">
        <v>2736</v>
      </c>
      <c r="C1407" s="58" t="s">
        <v>3030</v>
      </c>
      <c r="D1407" s="58" t="s">
        <v>375</v>
      </c>
      <c r="E1407" t="s">
        <v>385</v>
      </c>
    </row>
    <row r="1408" spans="1:5" ht="15.75" customHeight="1">
      <c r="A1408" s="58" t="s">
        <v>3031</v>
      </c>
      <c r="B1408" s="59">
        <v>1244</v>
      </c>
      <c r="C1408" s="58" t="s">
        <v>3032</v>
      </c>
      <c r="D1408" s="58" t="s">
        <v>357</v>
      </c>
      <c r="E1408" t="s">
        <v>363</v>
      </c>
    </row>
    <row r="1409" spans="1:5" ht="15.75" customHeight="1">
      <c r="A1409" s="58" t="s">
        <v>3031</v>
      </c>
      <c r="B1409" s="59">
        <v>903</v>
      </c>
      <c r="C1409" s="58" t="s">
        <v>3032</v>
      </c>
      <c r="D1409" s="58" t="s">
        <v>360</v>
      </c>
      <c r="E1409" t="s">
        <v>385</v>
      </c>
    </row>
    <row r="1410" spans="1:5" ht="15.75" customHeight="1">
      <c r="A1410" s="58" t="s">
        <v>3033</v>
      </c>
      <c r="B1410" s="59">
        <v>1097</v>
      </c>
      <c r="C1410" s="58" t="s">
        <v>3034</v>
      </c>
      <c r="D1410" s="58" t="s">
        <v>343</v>
      </c>
      <c r="E1410" t="s">
        <v>335</v>
      </c>
    </row>
    <row r="1411" spans="1:5" ht="15.75" customHeight="1">
      <c r="A1411" s="58" t="s">
        <v>3035</v>
      </c>
      <c r="B1411" s="59">
        <v>2326</v>
      </c>
      <c r="C1411" s="58" t="s">
        <v>3036</v>
      </c>
      <c r="D1411" s="58" t="s">
        <v>384</v>
      </c>
      <c r="E1411" t="s">
        <v>335</v>
      </c>
    </row>
    <row r="1412" spans="1:5" ht="15.75" customHeight="1">
      <c r="A1412" s="58" t="s">
        <v>3037</v>
      </c>
      <c r="B1412" s="59">
        <v>834</v>
      </c>
      <c r="C1412" s="58" t="s">
        <v>3038</v>
      </c>
      <c r="D1412" s="58" t="s">
        <v>347</v>
      </c>
      <c r="E1412" t="s">
        <v>363</v>
      </c>
    </row>
    <row r="1413" spans="1:5" ht="15.75" customHeight="1">
      <c r="A1413" s="58" t="s">
        <v>3039</v>
      </c>
      <c r="B1413" s="59">
        <v>1103</v>
      </c>
      <c r="C1413" s="58" t="s">
        <v>3040</v>
      </c>
      <c r="D1413" s="58" t="s">
        <v>353</v>
      </c>
      <c r="E1413" t="s">
        <v>335</v>
      </c>
    </row>
    <row r="1414" spans="1:5" ht="15.75" customHeight="1">
      <c r="A1414" s="58" t="s">
        <v>3041</v>
      </c>
      <c r="B1414" s="59">
        <v>1425</v>
      </c>
      <c r="C1414" s="58" t="s">
        <v>3042</v>
      </c>
      <c r="D1414" s="58" t="s">
        <v>388</v>
      </c>
      <c r="E1414" t="s">
        <v>381</v>
      </c>
    </row>
    <row r="1415" spans="1:5" ht="15.75" customHeight="1">
      <c r="A1415" s="58" t="s">
        <v>3043</v>
      </c>
      <c r="B1415" s="59">
        <v>40</v>
      </c>
      <c r="C1415" s="58" t="s">
        <v>3044</v>
      </c>
      <c r="D1415" s="58" t="s">
        <v>447</v>
      </c>
      <c r="E1415" t="s">
        <v>350</v>
      </c>
    </row>
    <row r="1416" spans="1:5" ht="15.75" customHeight="1">
      <c r="A1416" s="58" t="s">
        <v>3045</v>
      </c>
      <c r="B1416" s="59">
        <v>2176</v>
      </c>
      <c r="C1416" s="58" t="s">
        <v>3046</v>
      </c>
      <c r="D1416" s="58" t="s">
        <v>338</v>
      </c>
      <c r="E1416" t="s">
        <v>344</v>
      </c>
    </row>
    <row r="1417" spans="1:5" ht="15.75" customHeight="1">
      <c r="A1417" s="58" t="s">
        <v>3047</v>
      </c>
      <c r="B1417" s="59">
        <v>3083</v>
      </c>
      <c r="C1417" s="58" t="s">
        <v>3048</v>
      </c>
      <c r="D1417" s="58" t="s">
        <v>633</v>
      </c>
      <c r="E1417" t="s">
        <v>381</v>
      </c>
    </row>
    <row r="1418" spans="1:5" ht="15.75" customHeight="1">
      <c r="A1418" s="58" t="s">
        <v>3049</v>
      </c>
      <c r="B1418" s="59">
        <v>2620</v>
      </c>
      <c r="C1418" s="58" t="s">
        <v>3050</v>
      </c>
      <c r="D1418" s="58" t="s">
        <v>375</v>
      </c>
      <c r="E1418" t="s">
        <v>344</v>
      </c>
    </row>
    <row r="1419" spans="1:5" ht="15.75" customHeight="1">
      <c r="A1419" s="58" t="s">
        <v>3051</v>
      </c>
      <c r="B1419" s="59">
        <v>1391</v>
      </c>
      <c r="C1419" s="58" t="s">
        <v>3052</v>
      </c>
      <c r="D1419" s="58" t="s">
        <v>428</v>
      </c>
      <c r="E1419" t="s">
        <v>335</v>
      </c>
    </row>
    <row r="1420" spans="1:5" ht="15.75" customHeight="1">
      <c r="A1420" s="58" t="s">
        <v>3053</v>
      </c>
      <c r="B1420" s="59">
        <v>162</v>
      </c>
      <c r="C1420" s="58" t="s">
        <v>3054</v>
      </c>
      <c r="D1420" s="58" t="s">
        <v>343</v>
      </c>
      <c r="E1420" t="s">
        <v>344</v>
      </c>
    </row>
    <row r="1421" spans="1:5" ht="15.75" customHeight="1">
      <c r="A1421" s="58" t="s">
        <v>3055</v>
      </c>
      <c r="B1421" s="59">
        <v>2693</v>
      </c>
      <c r="C1421" s="58" t="s">
        <v>3056</v>
      </c>
      <c r="D1421" s="58" t="s">
        <v>338</v>
      </c>
      <c r="E1421" t="s">
        <v>335</v>
      </c>
    </row>
    <row r="1422" spans="1:5" ht="15.75" customHeight="1">
      <c r="A1422" s="58" t="s">
        <v>3057</v>
      </c>
      <c r="B1422" s="59">
        <v>2371</v>
      </c>
      <c r="C1422" s="58" t="s">
        <v>3058</v>
      </c>
      <c r="D1422" s="58" t="s">
        <v>401</v>
      </c>
      <c r="E1422" t="s">
        <v>381</v>
      </c>
    </row>
    <row r="1423" spans="1:5" ht="15.75" customHeight="1">
      <c r="A1423" s="58" t="s">
        <v>3059</v>
      </c>
      <c r="B1423" s="59">
        <v>554</v>
      </c>
      <c r="C1423" s="58" t="s">
        <v>3060</v>
      </c>
      <c r="D1423" s="58" t="s">
        <v>428</v>
      </c>
      <c r="E1423" t="s">
        <v>385</v>
      </c>
    </row>
    <row r="1424" spans="1:5" ht="15.75" customHeight="1">
      <c r="A1424" s="58" t="s">
        <v>3061</v>
      </c>
      <c r="B1424" s="59">
        <v>1461</v>
      </c>
      <c r="C1424" s="58" t="s">
        <v>3062</v>
      </c>
      <c r="D1424" s="58" t="s">
        <v>357</v>
      </c>
      <c r="E1424" t="s">
        <v>350</v>
      </c>
    </row>
    <row r="1425" spans="1:5" ht="15.75" customHeight="1">
      <c r="A1425" s="58" t="s">
        <v>812</v>
      </c>
      <c r="B1425" s="59">
        <v>2035</v>
      </c>
      <c r="C1425" s="58" t="s">
        <v>813</v>
      </c>
      <c r="D1425" s="58" t="s">
        <v>334</v>
      </c>
      <c r="E1425" t="s">
        <v>335</v>
      </c>
    </row>
    <row r="1426" spans="1:5" ht="15.75" customHeight="1">
      <c r="A1426" s="58" t="s">
        <v>3063</v>
      </c>
      <c r="B1426" s="59">
        <v>2357</v>
      </c>
      <c r="C1426" s="58" t="s">
        <v>3064</v>
      </c>
      <c r="D1426" s="58" t="s">
        <v>388</v>
      </c>
      <c r="E1426" t="s">
        <v>335</v>
      </c>
    </row>
    <row r="1427" spans="1:5" ht="15.75" customHeight="1">
      <c r="A1427" s="58" t="s">
        <v>3065</v>
      </c>
      <c r="B1427" s="59">
        <v>2679</v>
      </c>
      <c r="C1427" s="58" t="s">
        <v>3066</v>
      </c>
      <c r="D1427" s="58" t="s">
        <v>360</v>
      </c>
      <c r="E1427" t="s">
        <v>385</v>
      </c>
    </row>
    <row r="1428" spans="1:5" ht="15.75" customHeight="1">
      <c r="A1428" s="58" t="s">
        <v>3067</v>
      </c>
      <c r="B1428" s="59">
        <v>2942</v>
      </c>
      <c r="C1428" s="58" t="s">
        <v>3068</v>
      </c>
      <c r="D1428" s="58" t="s">
        <v>368</v>
      </c>
      <c r="E1428" t="s">
        <v>432</v>
      </c>
    </row>
    <row r="1429" spans="1:5" ht="15.75" customHeight="1">
      <c r="A1429" s="58" t="s">
        <v>3069</v>
      </c>
      <c r="B1429" s="59">
        <v>1450</v>
      </c>
      <c r="C1429" s="58" t="s">
        <v>3070</v>
      </c>
      <c r="D1429" s="58" t="s">
        <v>347</v>
      </c>
      <c r="E1429" t="s">
        <v>335</v>
      </c>
    </row>
    <row r="1430" spans="1:5" ht="15.75" customHeight="1">
      <c r="A1430" s="58" t="s">
        <v>3071</v>
      </c>
      <c r="B1430" s="59">
        <v>1415</v>
      </c>
      <c r="C1430" s="58" t="s">
        <v>3072</v>
      </c>
      <c r="D1430" s="58" t="s">
        <v>338</v>
      </c>
      <c r="E1430" t="s">
        <v>335</v>
      </c>
    </row>
    <row r="1431" spans="1:5" ht="15.75" customHeight="1">
      <c r="A1431" s="58" t="s">
        <v>3073</v>
      </c>
      <c r="B1431" s="59">
        <v>233</v>
      </c>
      <c r="C1431" s="58" t="s">
        <v>3074</v>
      </c>
      <c r="D1431" s="58" t="s">
        <v>388</v>
      </c>
      <c r="E1431" t="s">
        <v>363</v>
      </c>
    </row>
    <row r="1432" spans="1:5" ht="15.75" customHeight="1">
      <c r="A1432" s="58" t="s">
        <v>3075</v>
      </c>
      <c r="B1432" s="59">
        <v>880</v>
      </c>
      <c r="C1432" s="58" t="s">
        <v>3076</v>
      </c>
      <c r="D1432" s="58" t="s">
        <v>343</v>
      </c>
      <c r="E1432" t="s">
        <v>350</v>
      </c>
    </row>
    <row r="1433" spans="1:5" ht="15.75" customHeight="1">
      <c r="A1433" s="58" t="s">
        <v>3077</v>
      </c>
      <c r="B1433" s="59">
        <v>1465</v>
      </c>
      <c r="C1433" s="58" t="s">
        <v>3078</v>
      </c>
      <c r="D1433" s="58" t="s">
        <v>447</v>
      </c>
      <c r="E1433" t="s">
        <v>381</v>
      </c>
    </row>
    <row r="1434" spans="1:5" ht="15.75" customHeight="1">
      <c r="A1434" s="58" t="s">
        <v>832</v>
      </c>
      <c r="B1434" s="59">
        <v>1787</v>
      </c>
      <c r="C1434" s="58" t="s">
        <v>833</v>
      </c>
      <c r="D1434" s="58" t="s">
        <v>353</v>
      </c>
      <c r="E1434" t="s">
        <v>335</v>
      </c>
    </row>
    <row r="1435" spans="1:5" ht="15.75" customHeight="1">
      <c r="A1435" s="58" t="s">
        <v>3079</v>
      </c>
      <c r="B1435" s="59">
        <v>1397</v>
      </c>
      <c r="C1435" s="58" t="s">
        <v>3080</v>
      </c>
      <c r="D1435" s="58" t="s">
        <v>524</v>
      </c>
      <c r="E1435" t="s">
        <v>344</v>
      </c>
    </row>
    <row r="1436" spans="1:5" ht="15.75" customHeight="1">
      <c r="A1436" s="58" t="s">
        <v>3081</v>
      </c>
      <c r="B1436" s="59">
        <v>112</v>
      </c>
      <c r="C1436" s="58" t="s">
        <v>3082</v>
      </c>
      <c r="D1436" s="58" t="s">
        <v>388</v>
      </c>
      <c r="E1436" t="s">
        <v>335</v>
      </c>
    </row>
    <row r="1437" spans="1:5" ht="15.75" customHeight="1">
      <c r="A1437" s="58" t="s">
        <v>3083</v>
      </c>
      <c r="B1437" s="59">
        <v>1663</v>
      </c>
      <c r="C1437" s="58" t="s">
        <v>3084</v>
      </c>
      <c r="D1437" s="58" t="s">
        <v>406</v>
      </c>
      <c r="E1437" t="s">
        <v>381</v>
      </c>
    </row>
    <row r="1438" spans="1:5" ht="15.75" customHeight="1">
      <c r="A1438" s="58" t="s">
        <v>3085</v>
      </c>
      <c r="B1438" s="59">
        <v>2248</v>
      </c>
      <c r="C1438" s="58" t="s">
        <v>3086</v>
      </c>
      <c r="D1438" s="58" t="s">
        <v>384</v>
      </c>
      <c r="E1438" t="s">
        <v>350</v>
      </c>
    </row>
    <row r="1439" spans="1:5" ht="15.75" customHeight="1">
      <c r="A1439" s="58" t="s">
        <v>3087</v>
      </c>
      <c r="B1439" s="59">
        <v>569</v>
      </c>
      <c r="C1439" s="58" t="s">
        <v>3088</v>
      </c>
      <c r="D1439" s="58" t="s">
        <v>378</v>
      </c>
      <c r="E1439" t="s">
        <v>417</v>
      </c>
    </row>
    <row r="1440" spans="1:5" ht="15.75" customHeight="1">
      <c r="A1440" s="58" t="s">
        <v>3089</v>
      </c>
      <c r="B1440" s="59">
        <v>2801</v>
      </c>
      <c r="C1440" s="58" t="s">
        <v>3090</v>
      </c>
      <c r="D1440" s="58" t="s">
        <v>357</v>
      </c>
      <c r="E1440" t="s">
        <v>438</v>
      </c>
    </row>
    <row r="1441" spans="1:5" ht="15.75" customHeight="1">
      <c r="A1441" s="58" t="s">
        <v>3091</v>
      </c>
      <c r="B1441" s="59">
        <v>1554</v>
      </c>
      <c r="C1441" s="58" t="s">
        <v>3092</v>
      </c>
      <c r="D1441" s="58" t="s">
        <v>368</v>
      </c>
      <c r="E1441" t="s">
        <v>335</v>
      </c>
    </row>
    <row r="1442" spans="1:5" ht="15.75" customHeight="1">
      <c r="A1442" s="58" t="s">
        <v>3093</v>
      </c>
      <c r="B1442" s="59">
        <v>271</v>
      </c>
      <c r="C1442" s="58" t="s">
        <v>3094</v>
      </c>
      <c r="D1442" s="58" t="s">
        <v>524</v>
      </c>
      <c r="E1442" t="s">
        <v>335</v>
      </c>
    </row>
    <row r="1443" spans="1:5" ht="15.75" customHeight="1">
      <c r="A1443" s="58" t="s">
        <v>3095</v>
      </c>
      <c r="B1443" s="59">
        <v>1894</v>
      </c>
      <c r="C1443" s="58" t="s">
        <v>3096</v>
      </c>
      <c r="D1443" s="58" t="s">
        <v>388</v>
      </c>
      <c r="E1443" t="s">
        <v>335</v>
      </c>
    </row>
    <row r="1444" spans="1:5" ht="15.75" customHeight="1">
      <c r="A1444" s="58" t="s">
        <v>3097</v>
      </c>
      <c r="B1444" s="59">
        <v>2216</v>
      </c>
      <c r="C1444" s="58" t="s">
        <v>3098</v>
      </c>
      <c r="D1444" s="58" t="s">
        <v>360</v>
      </c>
      <c r="E1444" t="s">
        <v>555</v>
      </c>
    </row>
    <row r="1445" spans="1:5" ht="15.75" customHeight="1">
      <c r="A1445" s="58" t="s">
        <v>3099</v>
      </c>
      <c r="B1445" s="59">
        <v>987</v>
      </c>
      <c r="C1445" s="58" t="s">
        <v>3100</v>
      </c>
      <c r="D1445" s="58" t="s">
        <v>353</v>
      </c>
      <c r="E1445" t="s">
        <v>335</v>
      </c>
    </row>
    <row r="1446" spans="1:5" ht="15.75" customHeight="1">
      <c r="A1446" s="58" t="s">
        <v>3101</v>
      </c>
      <c r="B1446" s="59">
        <v>325</v>
      </c>
      <c r="C1446" s="58" t="s">
        <v>3102</v>
      </c>
      <c r="D1446" s="58" t="s">
        <v>437</v>
      </c>
      <c r="E1446" t="s">
        <v>335</v>
      </c>
    </row>
    <row r="1447" spans="1:5" ht="15.75" customHeight="1">
      <c r="A1447" s="58" t="s">
        <v>3103</v>
      </c>
      <c r="B1447" s="59">
        <v>1644</v>
      </c>
      <c r="C1447" s="58" t="s">
        <v>3104</v>
      </c>
      <c r="D1447" s="58" t="s">
        <v>378</v>
      </c>
      <c r="E1447" t="s">
        <v>335</v>
      </c>
    </row>
    <row r="1448" spans="1:5" ht="15.75" customHeight="1">
      <c r="A1448" s="58" t="s">
        <v>3105</v>
      </c>
      <c r="B1448" s="59">
        <v>2814</v>
      </c>
      <c r="C1448" s="58" t="s">
        <v>3106</v>
      </c>
      <c r="D1448" s="58" t="s">
        <v>334</v>
      </c>
      <c r="E1448" t="s">
        <v>363</v>
      </c>
    </row>
    <row r="1449" spans="1:5" ht="15.75" customHeight="1">
      <c r="A1449" s="58" t="s">
        <v>900</v>
      </c>
      <c r="B1449" s="59">
        <v>1907</v>
      </c>
      <c r="C1449" s="58" t="s">
        <v>901</v>
      </c>
      <c r="D1449" s="58" t="s">
        <v>431</v>
      </c>
      <c r="E1449" t="s">
        <v>335</v>
      </c>
    </row>
    <row r="1450" spans="1:5" ht="15.75" customHeight="1">
      <c r="A1450" s="58" t="s">
        <v>3107</v>
      </c>
      <c r="B1450" s="59">
        <v>2098</v>
      </c>
      <c r="C1450" s="58" t="s">
        <v>3108</v>
      </c>
      <c r="D1450" s="58" t="s">
        <v>343</v>
      </c>
      <c r="E1450" t="s">
        <v>335</v>
      </c>
    </row>
    <row r="1451" spans="1:5" ht="15.75" customHeight="1">
      <c r="A1451" s="58" t="s">
        <v>3109</v>
      </c>
      <c r="B1451" s="59">
        <v>2551</v>
      </c>
      <c r="C1451" s="58" t="s">
        <v>3110</v>
      </c>
      <c r="D1451" s="58" t="s">
        <v>401</v>
      </c>
      <c r="E1451" t="s">
        <v>381</v>
      </c>
    </row>
    <row r="1452" spans="1:5" ht="15.75" customHeight="1">
      <c r="A1452" s="58" t="s">
        <v>3111</v>
      </c>
      <c r="B1452" s="59">
        <v>93</v>
      </c>
      <c r="C1452" s="58" t="s">
        <v>3112</v>
      </c>
      <c r="D1452" s="58" t="s">
        <v>360</v>
      </c>
      <c r="E1452" t="s">
        <v>350</v>
      </c>
    </row>
    <row r="1453" spans="1:5" ht="15.75" customHeight="1">
      <c r="A1453" s="58" t="s">
        <v>3111</v>
      </c>
      <c r="B1453" s="59">
        <v>1191</v>
      </c>
      <c r="C1453" s="58" t="s">
        <v>3112</v>
      </c>
      <c r="D1453" s="58" t="s">
        <v>360</v>
      </c>
      <c r="E1453" t="s">
        <v>335</v>
      </c>
    </row>
    <row r="1454" spans="1:5" ht="15.75" customHeight="1">
      <c r="A1454" s="58" t="s">
        <v>3113</v>
      </c>
      <c r="B1454" s="59">
        <v>2160</v>
      </c>
      <c r="C1454" s="58" t="s">
        <v>3114</v>
      </c>
      <c r="D1454" s="58" t="s">
        <v>431</v>
      </c>
      <c r="E1454" t="s">
        <v>344</v>
      </c>
    </row>
    <row r="1455" spans="1:5" ht="15.75" customHeight="1">
      <c r="A1455" s="58" t="s">
        <v>3115</v>
      </c>
      <c r="B1455" s="59">
        <v>2482</v>
      </c>
      <c r="C1455" s="58" t="s">
        <v>3116</v>
      </c>
      <c r="D1455" s="58" t="s">
        <v>428</v>
      </c>
      <c r="E1455" t="s">
        <v>335</v>
      </c>
    </row>
    <row r="1456" spans="1:5" ht="15.75" customHeight="1">
      <c r="A1456" s="58" t="s">
        <v>3117</v>
      </c>
      <c r="B1456" s="59">
        <v>2247</v>
      </c>
      <c r="C1456" s="58" t="s">
        <v>3118</v>
      </c>
      <c r="D1456" s="58" t="s">
        <v>447</v>
      </c>
      <c r="E1456" t="s">
        <v>363</v>
      </c>
    </row>
    <row r="1457" spans="1:5" ht="15.75" customHeight="1">
      <c r="A1457" s="58" t="s">
        <v>3119</v>
      </c>
      <c r="B1457" s="59">
        <v>2832</v>
      </c>
      <c r="C1457" s="58" t="s">
        <v>3120</v>
      </c>
      <c r="D1457" s="58" t="s">
        <v>334</v>
      </c>
      <c r="E1457" t="s">
        <v>344</v>
      </c>
    </row>
    <row r="1458" spans="1:5" ht="15.75" customHeight="1">
      <c r="A1458" s="58" t="s">
        <v>914</v>
      </c>
      <c r="B1458" s="59">
        <v>2438</v>
      </c>
      <c r="C1458" s="58" t="s">
        <v>915</v>
      </c>
      <c r="D1458" s="58" t="s">
        <v>360</v>
      </c>
      <c r="E1458" t="s">
        <v>335</v>
      </c>
    </row>
    <row r="1459" spans="1:5" ht="15.75" customHeight="1">
      <c r="A1459" s="58" t="s">
        <v>3121</v>
      </c>
      <c r="B1459" s="59">
        <v>333</v>
      </c>
      <c r="C1459" s="58" t="s">
        <v>3122</v>
      </c>
      <c r="D1459" s="58" t="s">
        <v>375</v>
      </c>
      <c r="E1459" t="s">
        <v>432</v>
      </c>
    </row>
    <row r="1460" spans="1:5" ht="15.75" customHeight="1">
      <c r="A1460" s="58" t="s">
        <v>3123</v>
      </c>
      <c r="B1460" s="59">
        <v>2391</v>
      </c>
      <c r="C1460" s="58" t="s">
        <v>3124</v>
      </c>
      <c r="D1460" s="58" t="s">
        <v>384</v>
      </c>
      <c r="E1460" t="s">
        <v>385</v>
      </c>
    </row>
    <row r="1461" spans="1:5" ht="15.75" customHeight="1">
      <c r="A1461" s="58" t="s">
        <v>3125</v>
      </c>
      <c r="B1461" s="59">
        <v>2469</v>
      </c>
      <c r="C1461" s="58" t="s">
        <v>3126</v>
      </c>
      <c r="D1461" s="58" t="s">
        <v>431</v>
      </c>
      <c r="E1461" t="s">
        <v>335</v>
      </c>
    </row>
    <row r="1462" spans="1:5" ht="15.75" customHeight="1">
      <c r="A1462" s="58" t="s">
        <v>3127</v>
      </c>
      <c r="B1462" s="59">
        <v>11</v>
      </c>
      <c r="C1462" s="58" t="s">
        <v>3128</v>
      </c>
      <c r="D1462" s="58" t="s">
        <v>353</v>
      </c>
      <c r="E1462" t="s">
        <v>344</v>
      </c>
    </row>
    <row r="1463" spans="1:5" ht="15.75" customHeight="1">
      <c r="A1463" s="58" t="s">
        <v>3129</v>
      </c>
      <c r="B1463" s="59">
        <v>3054</v>
      </c>
      <c r="C1463" s="58" t="s">
        <v>3130</v>
      </c>
      <c r="D1463" s="58" t="s">
        <v>375</v>
      </c>
      <c r="E1463" t="s">
        <v>344</v>
      </c>
    </row>
    <row r="1464" spans="1:5" ht="15.75" customHeight="1">
      <c r="A1464" s="58" t="s">
        <v>3131</v>
      </c>
      <c r="B1464" s="59">
        <v>1694</v>
      </c>
      <c r="C1464" s="58" t="s">
        <v>3132</v>
      </c>
      <c r="D1464" s="58" t="s">
        <v>360</v>
      </c>
      <c r="E1464" t="s">
        <v>417</v>
      </c>
    </row>
    <row r="1465" spans="1:5" ht="15.75" customHeight="1">
      <c r="A1465" s="58" t="s">
        <v>3133</v>
      </c>
      <c r="B1465" s="59">
        <v>832</v>
      </c>
      <c r="C1465" s="58" t="s">
        <v>3134</v>
      </c>
      <c r="D1465" s="58" t="s">
        <v>524</v>
      </c>
      <c r="E1465" t="s">
        <v>344</v>
      </c>
    </row>
    <row r="1466" spans="1:5" ht="15.75" customHeight="1">
      <c r="A1466" s="58" t="s">
        <v>3135</v>
      </c>
      <c r="B1466" s="59">
        <v>1095</v>
      </c>
      <c r="C1466" s="58" t="s">
        <v>3136</v>
      </c>
      <c r="D1466" s="58" t="s">
        <v>368</v>
      </c>
      <c r="E1466" t="s">
        <v>350</v>
      </c>
    </row>
    <row r="1467" spans="1:5" ht="15.75" customHeight="1">
      <c r="A1467" s="58" t="s">
        <v>3137</v>
      </c>
      <c r="B1467" s="59">
        <v>2909</v>
      </c>
      <c r="C1467" s="58" t="s">
        <v>3138</v>
      </c>
      <c r="D1467" s="58" t="s">
        <v>524</v>
      </c>
      <c r="E1467" t="s">
        <v>555</v>
      </c>
    </row>
    <row r="1468" spans="1:5" ht="15.75" customHeight="1">
      <c r="A1468" s="58" t="s">
        <v>3137</v>
      </c>
      <c r="B1468" s="59">
        <v>599</v>
      </c>
      <c r="C1468" s="58" t="s">
        <v>3138</v>
      </c>
      <c r="D1468" s="58" t="s">
        <v>378</v>
      </c>
      <c r="E1468" t="s">
        <v>335</v>
      </c>
    </row>
    <row r="1469" spans="1:5" ht="15.75" customHeight="1">
      <c r="A1469" s="58" t="s">
        <v>3139</v>
      </c>
      <c r="B1469" s="59">
        <v>86</v>
      </c>
      <c r="C1469" s="58" t="s">
        <v>3140</v>
      </c>
      <c r="D1469" s="58" t="s">
        <v>343</v>
      </c>
      <c r="E1469" t="s">
        <v>432</v>
      </c>
    </row>
    <row r="1470" spans="1:5" ht="15.75" customHeight="1">
      <c r="A1470" s="58" t="s">
        <v>3141</v>
      </c>
      <c r="B1470" s="59">
        <v>1569</v>
      </c>
      <c r="C1470" s="58" t="s">
        <v>3142</v>
      </c>
      <c r="D1470" s="58" t="s">
        <v>447</v>
      </c>
      <c r="E1470" t="s">
        <v>432</v>
      </c>
    </row>
    <row r="1471" spans="1:5" ht="15.75" customHeight="1">
      <c r="A1471" s="58" t="s">
        <v>3143</v>
      </c>
      <c r="B1471" s="59">
        <v>2076</v>
      </c>
      <c r="C1471" s="58" t="s">
        <v>3144</v>
      </c>
      <c r="D1471" s="58" t="s">
        <v>357</v>
      </c>
      <c r="E1471" t="s">
        <v>572</v>
      </c>
    </row>
    <row r="1472" spans="1:5" ht="15.75" customHeight="1">
      <c r="A1472" s="58" t="s">
        <v>3145</v>
      </c>
      <c r="B1472" s="59">
        <v>2739</v>
      </c>
      <c r="C1472" s="58" t="s">
        <v>3146</v>
      </c>
      <c r="D1472" s="58" t="s">
        <v>357</v>
      </c>
      <c r="E1472" t="s">
        <v>350</v>
      </c>
    </row>
    <row r="1473" spans="1:5" ht="15.75" customHeight="1">
      <c r="A1473" s="58" t="s">
        <v>3147</v>
      </c>
      <c r="B1473" s="59">
        <v>1247</v>
      </c>
      <c r="C1473" s="58" t="s">
        <v>3148</v>
      </c>
      <c r="D1473" s="58" t="s">
        <v>378</v>
      </c>
      <c r="E1473" t="s">
        <v>350</v>
      </c>
    </row>
    <row r="1474" spans="1:5" ht="15.75" customHeight="1">
      <c r="A1474" s="58" t="s">
        <v>3149</v>
      </c>
      <c r="B1474" s="59">
        <v>2983</v>
      </c>
      <c r="C1474" s="58" t="s">
        <v>3150</v>
      </c>
      <c r="D1474" s="58" t="s">
        <v>357</v>
      </c>
      <c r="E1474" t="s">
        <v>385</v>
      </c>
    </row>
    <row r="1475" spans="1:5" ht="15.75" customHeight="1">
      <c r="A1475" s="58" t="s">
        <v>3151</v>
      </c>
      <c r="B1475" s="59">
        <v>1446</v>
      </c>
      <c r="C1475" s="58" t="s">
        <v>3152</v>
      </c>
      <c r="D1475" s="58" t="s">
        <v>357</v>
      </c>
      <c r="E1475" t="s">
        <v>344</v>
      </c>
    </row>
    <row r="1476" spans="1:5" ht="15.75" customHeight="1">
      <c r="A1476" s="58" t="s">
        <v>3153</v>
      </c>
      <c r="B1476" s="59">
        <v>2039</v>
      </c>
      <c r="C1476" s="58" t="s">
        <v>3154</v>
      </c>
      <c r="D1476" s="58" t="s">
        <v>354</v>
      </c>
      <c r="E1476" t="s">
        <v>363</v>
      </c>
    </row>
    <row r="1477" spans="1:5" ht="15.75" customHeight="1">
      <c r="A1477" s="58" t="s">
        <v>3155</v>
      </c>
      <c r="B1477" s="59">
        <v>2623</v>
      </c>
      <c r="C1477" s="58" t="s">
        <v>3156</v>
      </c>
      <c r="D1477" s="58" t="s">
        <v>357</v>
      </c>
      <c r="E1477" t="s">
        <v>385</v>
      </c>
    </row>
    <row r="1478" spans="1:5" ht="15.75" customHeight="1">
      <c r="A1478" s="58" t="s">
        <v>3157</v>
      </c>
      <c r="B1478" s="59">
        <v>1394</v>
      </c>
      <c r="C1478" s="58" t="s">
        <v>3158</v>
      </c>
      <c r="D1478" s="58" t="s">
        <v>375</v>
      </c>
      <c r="E1478" t="s">
        <v>335</v>
      </c>
    </row>
    <row r="1479" spans="1:5" ht="15.75" customHeight="1">
      <c r="A1479" s="58" t="s">
        <v>3159</v>
      </c>
      <c r="B1479" s="59">
        <v>1413</v>
      </c>
      <c r="C1479" s="58" t="s">
        <v>3160</v>
      </c>
      <c r="D1479" s="58" t="s">
        <v>338</v>
      </c>
      <c r="E1479" t="s">
        <v>385</v>
      </c>
    </row>
    <row r="1480" spans="1:5" ht="15.75" customHeight="1">
      <c r="A1480" s="58" t="s">
        <v>3161</v>
      </c>
      <c r="B1480" s="59">
        <v>828</v>
      </c>
      <c r="C1480" s="58" t="s">
        <v>3162</v>
      </c>
      <c r="D1480" s="58" t="s">
        <v>401</v>
      </c>
      <c r="E1480" t="s">
        <v>381</v>
      </c>
    </row>
    <row r="1481" spans="1:5" ht="15.75" customHeight="1">
      <c r="A1481" s="58" t="s">
        <v>3163</v>
      </c>
      <c r="B1481" s="59">
        <v>2788</v>
      </c>
      <c r="C1481" s="58" t="s">
        <v>3164</v>
      </c>
      <c r="D1481" s="58" t="s">
        <v>338</v>
      </c>
      <c r="E1481" t="s">
        <v>335</v>
      </c>
    </row>
    <row r="1482" spans="1:5" ht="15.75" customHeight="1">
      <c r="A1482" s="58" t="s">
        <v>3165</v>
      </c>
      <c r="B1482" s="59">
        <v>974</v>
      </c>
      <c r="C1482" s="58" t="s">
        <v>3166</v>
      </c>
      <c r="D1482" s="58" t="s">
        <v>633</v>
      </c>
      <c r="E1482" t="s">
        <v>335</v>
      </c>
    </row>
    <row r="1483" spans="1:5" ht="15.75" customHeight="1">
      <c r="A1483" s="58" t="s">
        <v>3167</v>
      </c>
      <c r="B1483" s="59">
        <v>283</v>
      </c>
      <c r="C1483" s="58" t="s">
        <v>3168</v>
      </c>
      <c r="D1483" s="58" t="s">
        <v>357</v>
      </c>
      <c r="E1483" t="s">
        <v>385</v>
      </c>
    </row>
    <row r="1484" spans="1:5" ht="15.75" customHeight="1">
      <c r="A1484" s="58" t="s">
        <v>3169</v>
      </c>
      <c r="B1484" s="59">
        <v>2419</v>
      </c>
      <c r="C1484" s="58" t="s">
        <v>3170</v>
      </c>
      <c r="D1484" s="58" t="s">
        <v>384</v>
      </c>
      <c r="E1484" t="s">
        <v>344</v>
      </c>
    </row>
    <row r="1485" spans="1:5" ht="15.75" customHeight="1">
      <c r="A1485" s="58" t="s">
        <v>3171</v>
      </c>
      <c r="B1485" s="59">
        <v>2550</v>
      </c>
      <c r="C1485" s="58" t="s">
        <v>3172</v>
      </c>
      <c r="D1485" s="58" t="s">
        <v>437</v>
      </c>
      <c r="E1485" t="s">
        <v>555</v>
      </c>
    </row>
    <row r="1486" spans="1:5" ht="15.75" customHeight="1">
      <c r="A1486" s="58" t="s">
        <v>3173</v>
      </c>
      <c r="B1486" s="59">
        <v>92</v>
      </c>
      <c r="C1486" s="58" t="s">
        <v>3174</v>
      </c>
      <c r="D1486" s="58" t="s">
        <v>338</v>
      </c>
      <c r="E1486" t="s">
        <v>381</v>
      </c>
    </row>
    <row r="1487" spans="1:5" ht="15.75" customHeight="1">
      <c r="A1487" s="58" t="s">
        <v>3175</v>
      </c>
      <c r="B1487" s="59">
        <v>1643</v>
      </c>
      <c r="C1487" s="58" t="s">
        <v>3176</v>
      </c>
      <c r="D1487" s="58" t="s">
        <v>401</v>
      </c>
      <c r="E1487" t="s">
        <v>335</v>
      </c>
    </row>
    <row r="1488" spans="1:5" ht="15.75" customHeight="1">
      <c r="A1488" s="58" t="s">
        <v>3177</v>
      </c>
      <c r="B1488" s="59">
        <v>3085</v>
      </c>
      <c r="C1488" s="58" t="s">
        <v>3178</v>
      </c>
      <c r="D1488" s="58" t="s">
        <v>368</v>
      </c>
      <c r="E1488" t="s">
        <v>363</v>
      </c>
    </row>
    <row r="1489" spans="1:5" ht="15.75" customHeight="1">
      <c r="A1489" s="58" t="s">
        <v>3179</v>
      </c>
      <c r="B1489" s="59">
        <v>686</v>
      </c>
      <c r="C1489" s="58" t="s">
        <v>3180</v>
      </c>
      <c r="D1489" s="58" t="s">
        <v>447</v>
      </c>
      <c r="E1489" t="s">
        <v>335</v>
      </c>
    </row>
    <row r="1490" spans="1:5" ht="15.75" customHeight="1">
      <c r="A1490" s="58" t="s">
        <v>3181</v>
      </c>
      <c r="B1490" s="59">
        <v>1271</v>
      </c>
      <c r="C1490" s="58" t="s">
        <v>3182</v>
      </c>
      <c r="D1490" s="58" t="s">
        <v>384</v>
      </c>
      <c r="E1490" t="s">
        <v>432</v>
      </c>
    </row>
    <row r="1491" spans="1:5" ht="15.75" customHeight="1">
      <c r="A1491" s="58" t="s">
        <v>3183</v>
      </c>
      <c r="B1491" s="59">
        <v>911</v>
      </c>
      <c r="C1491" s="58" t="s">
        <v>3184</v>
      </c>
      <c r="D1491" s="58" t="s">
        <v>343</v>
      </c>
      <c r="E1491" t="s">
        <v>335</v>
      </c>
    </row>
    <row r="1492" spans="1:5" ht="15.75" customHeight="1">
      <c r="A1492" s="58" t="s">
        <v>3185</v>
      </c>
      <c r="B1492" s="59">
        <v>1818</v>
      </c>
      <c r="C1492" s="58" t="s">
        <v>3186</v>
      </c>
      <c r="D1492" s="58" t="s">
        <v>360</v>
      </c>
      <c r="E1492" t="s">
        <v>363</v>
      </c>
    </row>
    <row r="1493" spans="1:5" ht="15.75" customHeight="1">
      <c r="A1493" s="58" t="s">
        <v>3187</v>
      </c>
      <c r="B1493" s="59">
        <v>1155</v>
      </c>
      <c r="C1493" s="58" t="s">
        <v>3188</v>
      </c>
      <c r="D1493" s="58" t="s">
        <v>343</v>
      </c>
      <c r="E1493" t="s">
        <v>344</v>
      </c>
    </row>
    <row r="1494" spans="1:5" ht="15.75" customHeight="1">
      <c r="A1494" s="58" t="s">
        <v>3189</v>
      </c>
      <c r="B1494" s="59">
        <v>1693</v>
      </c>
      <c r="C1494" s="58" t="s">
        <v>3190</v>
      </c>
      <c r="D1494" s="58" t="s">
        <v>347</v>
      </c>
      <c r="E1494" t="s">
        <v>385</v>
      </c>
    </row>
    <row r="1495" spans="1:5" ht="15.75" customHeight="1">
      <c r="A1495" s="58" t="s">
        <v>3191</v>
      </c>
      <c r="B1495" s="59">
        <v>2517</v>
      </c>
      <c r="C1495" s="58" t="s">
        <v>3192</v>
      </c>
      <c r="D1495" s="58" t="s">
        <v>347</v>
      </c>
      <c r="E1495" t="s">
        <v>363</v>
      </c>
    </row>
    <row r="1496" spans="1:5" ht="15.75" customHeight="1">
      <c r="A1496" s="58" t="s">
        <v>3193</v>
      </c>
      <c r="B1496" s="59">
        <v>1873</v>
      </c>
      <c r="C1496" s="58" t="s">
        <v>3194</v>
      </c>
      <c r="D1496" s="58" t="s">
        <v>437</v>
      </c>
      <c r="E1496" t="s">
        <v>385</v>
      </c>
    </row>
    <row r="1497" spans="1:5" ht="15.75" customHeight="1">
      <c r="A1497" s="58" t="s">
        <v>3195</v>
      </c>
      <c r="B1497" s="59">
        <v>1288</v>
      </c>
      <c r="C1497" s="58" t="s">
        <v>3196</v>
      </c>
      <c r="D1497" s="58" t="s">
        <v>378</v>
      </c>
      <c r="E1497" t="s">
        <v>339</v>
      </c>
    </row>
    <row r="1498" spans="1:5" ht="15.75" customHeight="1">
      <c r="A1498" s="58" t="s">
        <v>3197</v>
      </c>
      <c r="B1498" s="59">
        <v>966</v>
      </c>
      <c r="C1498" s="58" t="s">
        <v>3198</v>
      </c>
      <c r="D1498" s="58" t="s">
        <v>347</v>
      </c>
      <c r="E1498" t="s">
        <v>344</v>
      </c>
    </row>
    <row r="1499" spans="1:5" ht="15.75" customHeight="1">
      <c r="A1499" s="58" t="s">
        <v>3199</v>
      </c>
      <c r="B1499" s="59">
        <v>703</v>
      </c>
      <c r="C1499" s="58" t="s">
        <v>3200</v>
      </c>
      <c r="D1499" s="58" t="s">
        <v>360</v>
      </c>
      <c r="E1499" t="s">
        <v>363</v>
      </c>
    </row>
    <row r="1500" spans="1:5" ht="15.75" customHeight="1">
      <c r="A1500" s="58" t="s">
        <v>3201</v>
      </c>
      <c r="B1500" s="59">
        <v>975</v>
      </c>
      <c r="C1500" s="58" t="s">
        <v>3202</v>
      </c>
      <c r="D1500" s="58" t="s">
        <v>368</v>
      </c>
      <c r="E1500" t="s">
        <v>335</v>
      </c>
    </row>
    <row r="1501" spans="1:5" ht="15.75" customHeight="1">
      <c r="A1501" s="58" t="s">
        <v>3203</v>
      </c>
      <c r="B1501" s="59">
        <v>2108</v>
      </c>
      <c r="C1501" s="58" t="s">
        <v>3204</v>
      </c>
      <c r="D1501" s="58" t="s">
        <v>360</v>
      </c>
      <c r="E1501" t="s">
        <v>417</v>
      </c>
    </row>
    <row r="1502" spans="1:5" ht="15.75" customHeight="1">
      <c r="A1502" s="58" t="s">
        <v>3205</v>
      </c>
      <c r="B1502" s="59">
        <v>2824</v>
      </c>
      <c r="C1502" s="58" t="s">
        <v>3206</v>
      </c>
      <c r="D1502" s="58" t="s">
        <v>431</v>
      </c>
      <c r="E1502" t="s">
        <v>344</v>
      </c>
    </row>
    <row r="1503" spans="1:5" ht="15.75" customHeight="1">
      <c r="A1503" s="58" t="s">
        <v>3207</v>
      </c>
      <c r="B1503" s="59">
        <v>294</v>
      </c>
      <c r="C1503" s="58" t="s">
        <v>3208</v>
      </c>
      <c r="D1503" s="58" t="s">
        <v>378</v>
      </c>
      <c r="E1503" t="s">
        <v>350</v>
      </c>
    </row>
    <row r="1504" spans="1:5" ht="15.75" customHeight="1">
      <c r="A1504" s="58" t="s">
        <v>3209</v>
      </c>
      <c r="B1504" s="59">
        <v>3015</v>
      </c>
      <c r="C1504" s="58" t="s">
        <v>3210</v>
      </c>
      <c r="D1504" s="58" t="s">
        <v>360</v>
      </c>
      <c r="E1504" t="s">
        <v>335</v>
      </c>
    </row>
    <row r="1505" spans="1:5" ht="15.75" customHeight="1">
      <c r="A1505" s="58" t="s">
        <v>3211</v>
      </c>
      <c r="B1505" s="59">
        <v>1010</v>
      </c>
      <c r="C1505" s="58" t="s">
        <v>3212</v>
      </c>
      <c r="D1505" s="58" t="s">
        <v>357</v>
      </c>
      <c r="E1505" t="s">
        <v>363</v>
      </c>
    </row>
    <row r="1506" spans="1:5" ht="15.75" customHeight="1">
      <c r="A1506" s="58" t="s">
        <v>3213</v>
      </c>
      <c r="B1506" s="59">
        <v>2044</v>
      </c>
      <c r="C1506" s="58" t="s">
        <v>3214</v>
      </c>
      <c r="D1506" s="58" t="s">
        <v>524</v>
      </c>
      <c r="E1506" t="s">
        <v>385</v>
      </c>
    </row>
    <row r="1507" spans="1:5" ht="15.75" customHeight="1">
      <c r="A1507" s="58" t="s">
        <v>3215</v>
      </c>
      <c r="B1507" s="59">
        <v>552</v>
      </c>
      <c r="C1507" s="58" t="s">
        <v>3216</v>
      </c>
      <c r="D1507" s="58" t="s">
        <v>353</v>
      </c>
      <c r="E1507" t="s">
        <v>335</v>
      </c>
    </row>
    <row r="1508" spans="1:5" ht="15.75" customHeight="1">
      <c r="A1508" s="58" t="s">
        <v>3215</v>
      </c>
      <c r="B1508" s="59">
        <v>230</v>
      </c>
      <c r="C1508" s="58" t="s">
        <v>3216</v>
      </c>
      <c r="D1508" s="58" t="s">
        <v>388</v>
      </c>
      <c r="E1508" t="s">
        <v>344</v>
      </c>
    </row>
    <row r="1509" spans="1:5" ht="15.75" customHeight="1">
      <c r="A1509" s="58" t="s">
        <v>3217</v>
      </c>
      <c r="B1509" s="59">
        <v>2951</v>
      </c>
      <c r="C1509" s="58" t="s">
        <v>3218</v>
      </c>
      <c r="D1509" s="58" t="s">
        <v>338</v>
      </c>
      <c r="E1509" t="s">
        <v>555</v>
      </c>
    </row>
    <row r="1510" spans="1:5" ht="15.75" customHeight="1">
      <c r="A1510" s="58" t="s">
        <v>3219</v>
      </c>
      <c r="B1510" s="59">
        <v>1429</v>
      </c>
      <c r="C1510" s="58" t="s">
        <v>3220</v>
      </c>
      <c r="D1510" s="58" t="s">
        <v>524</v>
      </c>
      <c r="E1510" t="s">
        <v>350</v>
      </c>
    </row>
    <row r="1511" spans="1:5" ht="15.75" customHeight="1">
      <c r="A1511" s="58" t="s">
        <v>3221</v>
      </c>
      <c r="B1511" s="59">
        <v>1751</v>
      </c>
      <c r="C1511" s="58" t="s">
        <v>3222</v>
      </c>
      <c r="D1511" s="58" t="s">
        <v>334</v>
      </c>
      <c r="E1511" t="s">
        <v>432</v>
      </c>
    </row>
    <row r="1512" spans="1:5" ht="15.75" customHeight="1">
      <c r="A1512" s="58" t="s">
        <v>3223</v>
      </c>
      <c r="B1512" s="59">
        <v>844</v>
      </c>
      <c r="C1512" s="58" t="s">
        <v>3224</v>
      </c>
      <c r="D1512" s="58" t="s">
        <v>338</v>
      </c>
      <c r="E1512" t="s">
        <v>335</v>
      </c>
    </row>
    <row r="1513" spans="1:5" ht="15.75" customHeight="1">
      <c r="A1513" s="58" t="s">
        <v>3225</v>
      </c>
      <c r="B1513" s="59">
        <v>2791</v>
      </c>
      <c r="C1513" s="58" t="s">
        <v>3226</v>
      </c>
      <c r="D1513" s="58" t="s">
        <v>633</v>
      </c>
      <c r="E1513" t="s">
        <v>335</v>
      </c>
    </row>
    <row r="1514" spans="1:5" ht="15.75" customHeight="1">
      <c r="A1514" s="58" t="s">
        <v>3227</v>
      </c>
      <c r="B1514" s="59">
        <v>977</v>
      </c>
      <c r="C1514" s="58" t="s">
        <v>3228</v>
      </c>
      <c r="D1514" s="58" t="s">
        <v>375</v>
      </c>
      <c r="E1514" t="s">
        <v>350</v>
      </c>
    </row>
    <row r="1515" spans="1:5" ht="15.75" customHeight="1">
      <c r="A1515" s="58" t="s">
        <v>3229</v>
      </c>
      <c r="B1515" s="59">
        <v>1354</v>
      </c>
      <c r="C1515" s="58" t="s">
        <v>3230</v>
      </c>
      <c r="D1515" s="58" t="s">
        <v>437</v>
      </c>
      <c r="E1515" t="s">
        <v>335</v>
      </c>
    </row>
    <row r="1516" spans="1:5" ht="15.75" customHeight="1">
      <c r="A1516" s="58" t="s">
        <v>3231</v>
      </c>
      <c r="B1516" s="59">
        <v>2846</v>
      </c>
      <c r="C1516" s="58" t="s">
        <v>3232</v>
      </c>
      <c r="D1516" s="58" t="s">
        <v>428</v>
      </c>
      <c r="E1516" t="s">
        <v>432</v>
      </c>
    </row>
    <row r="1517" spans="1:5" ht="15.75" customHeight="1">
      <c r="A1517" s="58" t="s">
        <v>3233</v>
      </c>
      <c r="B1517" s="59">
        <v>1223</v>
      </c>
      <c r="C1517" s="58" t="s">
        <v>3234</v>
      </c>
      <c r="D1517" s="58" t="s">
        <v>357</v>
      </c>
      <c r="E1517" t="s">
        <v>335</v>
      </c>
    </row>
    <row r="1518" spans="1:5" ht="15.75" customHeight="1">
      <c r="A1518" s="58" t="s">
        <v>3235</v>
      </c>
      <c r="B1518" s="59">
        <v>2452</v>
      </c>
      <c r="C1518" s="58" t="s">
        <v>3236</v>
      </c>
      <c r="D1518" s="58" t="s">
        <v>401</v>
      </c>
      <c r="E1518" t="s">
        <v>385</v>
      </c>
    </row>
    <row r="1519" spans="1:5" ht="15.75" customHeight="1">
      <c r="A1519" s="58" t="s">
        <v>3237</v>
      </c>
      <c r="B1519" s="59">
        <v>1763</v>
      </c>
      <c r="C1519" s="58" t="s">
        <v>3238</v>
      </c>
      <c r="D1519" s="58" t="s">
        <v>360</v>
      </c>
      <c r="E1519" t="s">
        <v>363</v>
      </c>
    </row>
    <row r="1520" spans="1:5" ht="15.75" customHeight="1">
      <c r="A1520" s="58" t="s">
        <v>3239</v>
      </c>
      <c r="B1520" s="59">
        <v>2933</v>
      </c>
      <c r="C1520" s="58" t="s">
        <v>3240</v>
      </c>
      <c r="D1520" s="58" t="s">
        <v>388</v>
      </c>
      <c r="E1520" t="s">
        <v>363</v>
      </c>
    </row>
    <row r="1521" spans="1:5" ht="15.75" customHeight="1">
      <c r="A1521" s="58" t="s">
        <v>3241</v>
      </c>
      <c r="B1521" s="59">
        <v>81</v>
      </c>
      <c r="C1521" s="58" t="s">
        <v>3242</v>
      </c>
      <c r="D1521" s="58" t="s">
        <v>357</v>
      </c>
      <c r="E1521" t="s">
        <v>385</v>
      </c>
    </row>
    <row r="1522" spans="1:5" ht="15.75" customHeight="1">
      <c r="A1522" s="58" t="s">
        <v>1168</v>
      </c>
      <c r="B1522" s="59">
        <v>1501</v>
      </c>
      <c r="C1522" s="58" t="s">
        <v>1169</v>
      </c>
      <c r="D1522" s="58" t="s">
        <v>334</v>
      </c>
      <c r="E1522" t="s">
        <v>381</v>
      </c>
    </row>
    <row r="1523" spans="1:5" ht="15.75" customHeight="1">
      <c r="A1523" s="58" t="s">
        <v>3243</v>
      </c>
      <c r="B1523" s="59">
        <v>2408</v>
      </c>
      <c r="C1523" s="58" t="s">
        <v>3244</v>
      </c>
      <c r="D1523" s="58" t="s">
        <v>633</v>
      </c>
      <c r="E1523" t="s">
        <v>335</v>
      </c>
    </row>
    <row r="1524" spans="1:5" ht="15.75" customHeight="1">
      <c r="A1524" s="58" t="s">
        <v>3245</v>
      </c>
      <c r="B1524" s="59">
        <v>403</v>
      </c>
      <c r="C1524" s="58" t="s">
        <v>3246</v>
      </c>
      <c r="D1524" s="58" t="s">
        <v>368</v>
      </c>
      <c r="E1524" t="s">
        <v>335</v>
      </c>
    </row>
    <row r="1525" spans="1:5" ht="15.75" customHeight="1">
      <c r="A1525" s="58" t="s">
        <v>3247</v>
      </c>
      <c r="B1525" s="59">
        <v>45</v>
      </c>
      <c r="C1525" s="58" t="s">
        <v>3248</v>
      </c>
      <c r="D1525" s="58" t="s">
        <v>338</v>
      </c>
      <c r="E1525" t="s">
        <v>344</v>
      </c>
    </row>
    <row r="1526" spans="1:5" ht="15.75" customHeight="1">
      <c r="A1526" s="58" t="s">
        <v>3249</v>
      </c>
      <c r="B1526" s="59">
        <v>1859</v>
      </c>
      <c r="C1526" s="58" t="s">
        <v>3250</v>
      </c>
      <c r="D1526" s="58" t="s">
        <v>347</v>
      </c>
      <c r="E1526" t="s">
        <v>363</v>
      </c>
    </row>
    <row r="1527" spans="1:5" ht="15.75" customHeight="1">
      <c r="A1527" s="58" t="s">
        <v>3251</v>
      </c>
      <c r="B1527" s="59">
        <v>367</v>
      </c>
      <c r="C1527" s="58" t="s">
        <v>3252</v>
      </c>
      <c r="D1527" s="58" t="s">
        <v>384</v>
      </c>
      <c r="E1527" t="s">
        <v>417</v>
      </c>
    </row>
    <row r="1528" spans="1:5" ht="15.75" customHeight="1">
      <c r="A1528" s="58" t="s">
        <v>3253</v>
      </c>
      <c r="B1528" s="59">
        <v>619</v>
      </c>
      <c r="C1528" s="58" t="s">
        <v>3254</v>
      </c>
      <c r="D1528" s="58" t="s">
        <v>353</v>
      </c>
      <c r="E1528" t="s">
        <v>363</v>
      </c>
    </row>
    <row r="1529" spans="1:5" ht="15.75" customHeight="1">
      <c r="A1529" s="58" t="s">
        <v>3255</v>
      </c>
      <c r="B1529" s="59">
        <v>1920</v>
      </c>
      <c r="C1529" s="58" t="s">
        <v>3256</v>
      </c>
      <c r="D1529" s="58" t="s">
        <v>431</v>
      </c>
      <c r="E1529" t="s">
        <v>335</v>
      </c>
    </row>
    <row r="1530" spans="1:5" ht="15.75" customHeight="1">
      <c r="A1530" s="58" t="s">
        <v>1196</v>
      </c>
      <c r="B1530" s="59">
        <v>1204</v>
      </c>
      <c r="C1530" s="58" t="s">
        <v>1197</v>
      </c>
      <c r="D1530" s="58" t="s">
        <v>338</v>
      </c>
      <c r="E1530" t="s">
        <v>385</v>
      </c>
    </row>
    <row r="1531" spans="1:5" ht="15.75" customHeight="1">
      <c r="A1531" s="58" t="s">
        <v>3257</v>
      </c>
      <c r="B1531" s="59">
        <v>2564</v>
      </c>
      <c r="C1531" s="58" t="s">
        <v>3258</v>
      </c>
      <c r="D1531" s="58" t="s">
        <v>357</v>
      </c>
      <c r="E1531" t="s">
        <v>344</v>
      </c>
    </row>
    <row r="1532" spans="1:5" ht="15.75" customHeight="1">
      <c r="A1532" s="58" t="s">
        <v>3259</v>
      </c>
      <c r="B1532" s="59">
        <v>2936</v>
      </c>
      <c r="C1532" s="58" t="s">
        <v>3260</v>
      </c>
      <c r="D1532" s="58" t="s">
        <v>384</v>
      </c>
      <c r="E1532" t="s">
        <v>385</v>
      </c>
    </row>
    <row r="1533" spans="1:5" ht="15.75" customHeight="1">
      <c r="A1533" s="58" t="s">
        <v>3261</v>
      </c>
      <c r="B1533" s="59">
        <v>1444</v>
      </c>
      <c r="C1533" s="58" t="s">
        <v>3262</v>
      </c>
      <c r="D1533" s="58" t="s">
        <v>368</v>
      </c>
      <c r="E1533" t="s">
        <v>344</v>
      </c>
    </row>
    <row r="1534" spans="1:5" ht="15.75" customHeight="1">
      <c r="A1534" s="58" t="s">
        <v>3263</v>
      </c>
      <c r="B1534" s="59">
        <v>215</v>
      </c>
      <c r="C1534" s="58" t="s">
        <v>3264</v>
      </c>
      <c r="D1534" s="58" t="s">
        <v>401</v>
      </c>
      <c r="E1534" t="s">
        <v>335</v>
      </c>
    </row>
    <row r="1535" spans="1:5" ht="15.75" customHeight="1">
      <c r="A1535" s="58" t="s">
        <v>3265</v>
      </c>
      <c r="B1535" s="59">
        <v>537</v>
      </c>
      <c r="C1535" s="58" t="s">
        <v>3266</v>
      </c>
      <c r="D1535" s="58" t="s">
        <v>334</v>
      </c>
      <c r="E1535" t="s">
        <v>335</v>
      </c>
    </row>
    <row r="1536" spans="1:5" ht="15.75" customHeight="1">
      <c r="A1536" s="58" t="s">
        <v>3267</v>
      </c>
      <c r="B1536" s="59">
        <v>1560</v>
      </c>
      <c r="C1536" s="58" t="s">
        <v>3268</v>
      </c>
      <c r="D1536" s="58" t="s">
        <v>360</v>
      </c>
      <c r="E1536" t="s">
        <v>344</v>
      </c>
    </row>
    <row r="1537" spans="1:5" ht="15.75" customHeight="1">
      <c r="A1537" s="58" t="s">
        <v>3269</v>
      </c>
      <c r="B1537" s="59">
        <v>3052</v>
      </c>
      <c r="C1537" s="58" t="s">
        <v>3270</v>
      </c>
      <c r="D1537" s="58" t="s">
        <v>524</v>
      </c>
      <c r="E1537" t="s">
        <v>432</v>
      </c>
    </row>
    <row r="1538" spans="1:5" ht="15.75" customHeight="1">
      <c r="A1538" s="58" t="s">
        <v>3271</v>
      </c>
      <c r="B1538" s="59">
        <v>1710</v>
      </c>
      <c r="C1538" s="58" t="s">
        <v>3272</v>
      </c>
      <c r="D1538" s="58" t="s">
        <v>378</v>
      </c>
      <c r="E1538" t="s">
        <v>417</v>
      </c>
    </row>
    <row r="1539" spans="1:5" ht="15.75" customHeight="1">
      <c r="A1539" s="58" t="s">
        <v>3273</v>
      </c>
      <c r="B1539" s="59">
        <v>1066</v>
      </c>
      <c r="C1539" s="58" t="s">
        <v>3274</v>
      </c>
      <c r="D1539" s="58" t="s">
        <v>437</v>
      </c>
      <c r="E1539" t="s">
        <v>335</v>
      </c>
    </row>
    <row r="1540" spans="1:5" ht="15.75" customHeight="1">
      <c r="A1540" s="58" t="s">
        <v>3275</v>
      </c>
      <c r="B1540" s="59">
        <v>1337</v>
      </c>
      <c r="C1540" s="58" t="s">
        <v>3276</v>
      </c>
      <c r="D1540" s="58" t="s">
        <v>375</v>
      </c>
      <c r="E1540" t="s">
        <v>344</v>
      </c>
    </row>
    <row r="1541" spans="1:5" ht="15.75" customHeight="1">
      <c r="A1541" s="58" t="s">
        <v>3277</v>
      </c>
      <c r="B1541" s="59">
        <v>2244</v>
      </c>
      <c r="C1541" s="58" t="s">
        <v>3278</v>
      </c>
      <c r="D1541" s="58" t="s">
        <v>428</v>
      </c>
      <c r="E1541" t="s">
        <v>363</v>
      </c>
    </row>
    <row r="1542" spans="1:5" ht="15.75" customHeight="1">
      <c r="A1542" s="58" t="s">
        <v>3279</v>
      </c>
      <c r="B1542" s="59">
        <v>299</v>
      </c>
      <c r="C1542" s="58" t="s">
        <v>3280</v>
      </c>
      <c r="D1542" s="58" t="s">
        <v>384</v>
      </c>
      <c r="E1542" t="s">
        <v>381</v>
      </c>
    </row>
    <row r="1543" spans="1:5" ht="15.75" customHeight="1">
      <c r="A1543" s="58" t="s">
        <v>3281</v>
      </c>
      <c r="B1543" s="59">
        <v>1015</v>
      </c>
      <c r="C1543" s="58" t="s">
        <v>3282</v>
      </c>
      <c r="D1543" s="58" t="s">
        <v>388</v>
      </c>
      <c r="E1543" t="s">
        <v>344</v>
      </c>
    </row>
    <row r="1544" spans="1:5" ht="15.75" customHeight="1">
      <c r="A1544" s="58" t="s">
        <v>3283</v>
      </c>
      <c r="B1544" s="59">
        <v>1528</v>
      </c>
      <c r="C1544" s="58" t="s">
        <v>3284</v>
      </c>
      <c r="D1544" s="58" t="s">
        <v>343</v>
      </c>
      <c r="E1544" t="s">
        <v>335</v>
      </c>
    </row>
    <row r="1545" spans="1:5" ht="15.75" customHeight="1">
      <c r="A1545" s="58" t="s">
        <v>3285</v>
      </c>
      <c r="B1545" s="59">
        <v>2629</v>
      </c>
      <c r="C1545" s="58" t="s">
        <v>3286</v>
      </c>
      <c r="D1545" s="58" t="s">
        <v>334</v>
      </c>
      <c r="E1545" t="s">
        <v>381</v>
      </c>
    </row>
    <row r="1546" spans="1:5" ht="15.75" customHeight="1">
      <c r="A1546" s="58" t="s">
        <v>3287</v>
      </c>
      <c r="B1546" s="59">
        <v>171</v>
      </c>
      <c r="C1546" s="58" t="s">
        <v>3288</v>
      </c>
      <c r="D1546" s="58" t="s">
        <v>357</v>
      </c>
      <c r="E1546" t="s">
        <v>335</v>
      </c>
    </row>
    <row r="1547" spans="1:5" ht="15.75" customHeight="1">
      <c r="A1547" s="58" t="s">
        <v>3289</v>
      </c>
      <c r="B1547" s="59">
        <v>1078</v>
      </c>
      <c r="C1547" s="58" t="s">
        <v>3290</v>
      </c>
      <c r="D1547" s="58" t="s">
        <v>633</v>
      </c>
      <c r="E1547" t="s">
        <v>344</v>
      </c>
    </row>
    <row r="1548" spans="1:5" ht="15.75" customHeight="1">
      <c r="A1548" s="58" t="s">
        <v>3291</v>
      </c>
      <c r="B1548" s="59">
        <v>2277</v>
      </c>
      <c r="C1548" s="58" t="s">
        <v>3292</v>
      </c>
      <c r="D1548" s="58" t="s">
        <v>354</v>
      </c>
      <c r="E1548" t="s">
        <v>417</v>
      </c>
    </row>
    <row r="1549" spans="1:5" ht="15.75" customHeight="1">
      <c r="A1549" s="58" t="s">
        <v>3293</v>
      </c>
      <c r="B1549" s="59">
        <v>785</v>
      </c>
      <c r="C1549" s="58" t="s">
        <v>3294</v>
      </c>
      <c r="D1549" s="58" t="s">
        <v>437</v>
      </c>
      <c r="E1549" t="s">
        <v>335</v>
      </c>
    </row>
    <row r="1550" spans="1:5" ht="15.75" customHeight="1">
      <c r="A1550" s="58" t="s">
        <v>3295</v>
      </c>
      <c r="B1550" s="59">
        <v>1370</v>
      </c>
      <c r="C1550" s="58" t="s">
        <v>3296</v>
      </c>
      <c r="D1550" s="58" t="s">
        <v>338</v>
      </c>
      <c r="E1550" t="s">
        <v>335</v>
      </c>
    </row>
    <row r="1551" spans="1:5" ht="15.75" customHeight="1">
      <c r="A1551" s="58" t="s">
        <v>3297</v>
      </c>
      <c r="B1551" s="59">
        <v>788</v>
      </c>
      <c r="C1551" s="58" t="s">
        <v>3298</v>
      </c>
      <c r="D1551" s="58" t="s">
        <v>431</v>
      </c>
      <c r="E1551" t="s">
        <v>350</v>
      </c>
    </row>
    <row r="1552" spans="1:5" ht="15.75" customHeight="1">
      <c r="A1552" s="58" t="s">
        <v>3299</v>
      </c>
      <c r="B1552" s="59">
        <v>1958</v>
      </c>
      <c r="C1552" s="58" t="s">
        <v>3300</v>
      </c>
      <c r="D1552" s="58" t="s">
        <v>347</v>
      </c>
      <c r="E1552" t="s">
        <v>335</v>
      </c>
    </row>
    <row r="1553" spans="1:5" ht="15.75" customHeight="1">
      <c r="A1553" s="58" t="s">
        <v>3301</v>
      </c>
      <c r="B1553" s="59">
        <v>2865</v>
      </c>
      <c r="C1553" s="58" t="s">
        <v>3302</v>
      </c>
      <c r="D1553" s="58" t="s">
        <v>347</v>
      </c>
      <c r="E1553" t="s">
        <v>335</v>
      </c>
    </row>
    <row r="1554" spans="1:5" ht="15.75" customHeight="1">
      <c r="A1554" s="58" t="s">
        <v>3303</v>
      </c>
      <c r="B1554" s="59">
        <v>2845</v>
      </c>
      <c r="C1554" s="58" t="s">
        <v>3304</v>
      </c>
      <c r="D1554" s="58" t="s">
        <v>334</v>
      </c>
      <c r="E1554" t="s">
        <v>385</v>
      </c>
    </row>
    <row r="1555" spans="1:5" ht="15.75" customHeight="1">
      <c r="A1555" s="58" t="s">
        <v>3305</v>
      </c>
      <c r="B1555" s="59">
        <v>1031</v>
      </c>
      <c r="C1555" s="58" t="s">
        <v>3306</v>
      </c>
      <c r="D1555" s="58" t="s">
        <v>347</v>
      </c>
      <c r="E1555" t="s">
        <v>555</v>
      </c>
    </row>
    <row r="1556" spans="1:5" ht="15.75" customHeight="1">
      <c r="A1556" s="58" t="s">
        <v>3307</v>
      </c>
      <c r="B1556" s="59">
        <v>2451</v>
      </c>
      <c r="C1556" s="58" t="s">
        <v>3308</v>
      </c>
      <c r="D1556" s="58" t="s">
        <v>353</v>
      </c>
      <c r="E1556" t="s">
        <v>385</v>
      </c>
    </row>
    <row r="1557" spans="1:5" ht="15.75" customHeight="1">
      <c r="A1557" s="58" t="s">
        <v>3309</v>
      </c>
      <c r="B1557" s="59">
        <v>2260</v>
      </c>
      <c r="C1557" s="58" t="s">
        <v>3310</v>
      </c>
      <c r="D1557" s="58" t="s">
        <v>334</v>
      </c>
      <c r="E1557" t="s">
        <v>335</v>
      </c>
    </row>
    <row r="1558" spans="1:5" ht="15.75" customHeight="1">
      <c r="A1558" s="58" t="s">
        <v>1276</v>
      </c>
      <c r="B1558" s="59">
        <v>1938</v>
      </c>
      <c r="C1558" s="58" t="s">
        <v>1277</v>
      </c>
      <c r="D1558" s="58" t="s">
        <v>338</v>
      </c>
      <c r="E1558" t="s">
        <v>335</v>
      </c>
    </row>
    <row r="1559" spans="1:5" ht="15.75" customHeight="1">
      <c r="A1559" s="58" t="s">
        <v>3311</v>
      </c>
      <c r="B1559" s="59">
        <v>1544</v>
      </c>
      <c r="C1559" s="58" t="s">
        <v>3312</v>
      </c>
      <c r="D1559" s="58" t="s">
        <v>360</v>
      </c>
      <c r="E1559" t="s">
        <v>432</v>
      </c>
    </row>
    <row r="1560" spans="1:5" ht="15.75" customHeight="1">
      <c r="A1560" s="58" t="s">
        <v>3313</v>
      </c>
      <c r="B1560" s="59">
        <v>1433</v>
      </c>
      <c r="C1560" s="58" t="s">
        <v>3314</v>
      </c>
      <c r="D1560" s="58" t="s">
        <v>338</v>
      </c>
      <c r="E1560" t="s">
        <v>432</v>
      </c>
    </row>
    <row r="1561" spans="1:5" ht="15.75" customHeight="1">
      <c r="A1561" s="58" t="s">
        <v>3315</v>
      </c>
      <c r="B1561" s="59">
        <v>2662</v>
      </c>
      <c r="C1561" s="58" t="s">
        <v>3316</v>
      </c>
      <c r="D1561" s="58" t="s">
        <v>357</v>
      </c>
      <c r="E1561" t="s">
        <v>335</v>
      </c>
    </row>
    <row r="1562" spans="1:5" ht="15.75" customHeight="1">
      <c r="A1562" s="58" t="s">
        <v>3317</v>
      </c>
      <c r="B1562" s="59">
        <v>2018</v>
      </c>
      <c r="C1562" s="58" t="s">
        <v>3318</v>
      </c>
      <c r="D1562" s="58" t="s">
        <v>354</v>
      </c>
      <c r="E1562" t="s">
        <v>572</v>
      </c>
    </row>
    <row r="1563" spans="1:5" ht="15.75" customHeight="1">
      <c r="A1563" s="58" t="s">
        <v>3319</v>
      </c>
      <c r="B1563" s="59">
        <v>848</v>
      </c>
      <c r="C1563" s="58" t="s">
        <v>3320</v>
      </c>
      <c r="D1563" s="58" t="s">
        <v>347</v>
      </c>
      <c r="E1563" t="s">
        <v>335</v>
      </c>
    </row>
    <row r="1564" spans="1:5" ht="15.75" customHeight="1">
      <c r="A1564" s="58" t="s">
        <v>3321</v>
      </c>
      <c r="B1564" s="59">
        <v>2925</v>
      </c>
      <c r="C1564" s="58" t="s">
        <v>3322</v>
      </c>
      <c r="D1564" s="58" t="s">
        <v>437</v>
      </c>
      <c r="E1564" t="s">
        <v>381</v>
      </c>
    </row>
    <row r="1565" spans="1:5" ht="15.75" customHeight="1">
      <c r="A1565" s="58" t="s">
        <v>3323</v>
      </c>
      <c r="B1565" s="59">
        <v>526</v>
      </c>
      <c r="C1565" s="58" t="s">
        <v>3324</v>
      </c>
      <c r="D1565" s="58" t="s">
        <v>354</v>
      </c>
      <c r="E1565" t="s">
        <v>350</v>
      </c>
    </row>
    <row r="1566" spans="1:5" ht="15.75" customHeight="1">
      <c r="A1566" s="58" t="s">
        <v>3325</v>
      </c>
      <c r="B1566" s="59">
        <v>3009</v>
      </c>
      <c r="C1566" s="58" t="s">
        <v>3326</v>
      </c>
      <c r="D1566" s="58" t="s">
        <v>384</v>
      </c>
      <c r="E1566" t="s">
        <v>335</v>
      </c>
    </row>
    <row r="1567" spans="1:5" ht="15.75" customHeight="1">
      <c r="A1567" s="58" t="s">
        <v>3327</v>
      </c>
      <c r="B1567" s="59">
        <v>1326</v>
      </c>
      <c r="C1567" s="58" t="s">
        <v>3328</v>
      </c>
      <c r="D1567" s="58" t="s">
        <v>428</v>
      </c>
      <c r="E1567" t="s">
        <v>350</v>
      </c>
    </row>
    <row r="1568" spans="1:5" ht="15.75" customHeight="1">
      <c r="A1568" s="58" t="s">
        <v>3329</v>
      </c>
      <c r="B1568" s="59">
        <v>1195</v>
      </c>
      <c r="C1568" s="58" t="s">
        <v>3330</v>
      </c>
      <c r="D1568" s="58" t="s">
        <v>354</v>
      </c>
      <c r="E1568" t="s">
        <v>335</v>
      </c>
    </row>
    <row r="1569" spans="1:5" ht="15.75" customHeight="1">
      <c r="A1569" s="58" t="s">
        <v>1290</v>
      </c>
      <c r="B1569" s="59">
        <v>2233</v>
      </c>
      <c r="C1569" s="58" t="s">
        <v>1291</v>
      </c>
      <c r="D1569" s="58" t="s">
        <v>343</v>
      </c>
      <c r="E1569" t="s">
        <v>381</v>
      </c>
    </row>
    <row r="1570" spans="1:5" ht="15.75" customHeight="1">
      <c r="A1570" s="58" t="s">
        <v>3331</v>
      </c>
      <c r="B1570" s="59">
        <v>172</v>
      </c>
      <c r="C1570" s="58" t="s">
        <v>3332</v>
      </c>
      <c r="D1570" s="58" t="s">
        <v>357</v>
      </c>
      <c r="E1570" t="s">
        <v>432</v>
      </c>
    </row>
    <row r="1571" spans="1:5" ht="15.75" customHeight="1">
      <c r="A1571" s="58" t="s">
        <v>3333</v>
      </c>
      <c r="B1571" s="59">
        <v>97</v>
      </c>
      <c r="C1571" s="58" t="s">
        <v>3334</v>
      </c>
      <c r="D1571" s="58" t="s">
        <v>354</v>
      </c>
      <c r="E1571" t="s">
        <v>344</v>
      </c>
    </row>
    <row r="1572" spans="1:5" ht="15.75" customHeight="1">
      <c r="A1572" s="58" t="s">
        <v>3335</v>
      </c>
      <c r="B1572" s="59">
        <v>2102</v>
      </c>
      <c r="C1572" s="58" t="s">
        <v>3336</v>
      </c>
      <c r="D1572" s="58" t="s">
        <v>334</v>
      </c>
      <c r="E1572" t="s">
        <v>363</v>
      </c>
    </row>
    <row r="1573" spans="1:5" ht="15.75" customHeight="1">
      <c r="A1573" s="58" t="s">
        <v>1296</v>
      </c>
      <c r="B1573" s="59">
        <v>1648</v>
      </c>
      <c r="C1573" s="58" t="s">
        <v>1297</v>
      </c>
      <c r="D1573" s="58" t="s">
        <v>360</v>
      </c>
      <c r="E1573" t="s">
        <v>385</v>
      </c>
    </row>
    <row r="1574" spans="1:5" ht="15.75" customHeight="1">
      <c r="A1574" s="58" t="s">
        <v>3337</v>
      </c>
      <c r="B1574" s="59">
        <v>1362</v>
      </c>
      <c r="C1574" s="58" t="s">
        <v>3338</v>
      </c>
      <c r="D1574" s="58" t="s">
        <v>360</v>
      </c>
      <c r="E1574" t="s">
        <v>381</v>
      </c>
    </row>
    <row r="1575" spans="1:5" ht="15.75" customHeight="1">
      <c r="A1575" s="58" t="s">
        <v>3339</v>
      </c>
      <c r="B1575" s="59">
        <v>2312</v>
      </c>
      <c r="C1575" s="58" t="s">
        <v>3340</v>
      </c>
      <c r="D1575" s="58" t="s">
        <v>524</v>
      </c>
      <c r="E1575" t="s">
        <v>438</v>
      </c>
    </row>
    <row r="1576" spans="1:5" ht="15.75" customHeight="1">
      <c r="A1576" s="58" t="s">
        <v>3341</v>
      </c>
      <c r="B1576" s="59">
        <v>1040</v>
      </c>
      <c r="C1576" s="58" t="s">
        <v>3342</v>
      </c>
      <c r="D1576" s="58" t="s">
        <v>353</v>
      </c>
      <c r="E1576" t="s">
        <v>335</v>
      </c>
    </row>
    <row r="1577" spans="1:5" ht="15.75" customHeight="1">
      <c r="A1577" s="58" t="s">
        <v>3343</v>
      </c>
      <c r="B1577" s="59">
        <v>176</v>
      </c>
      <c r="C1577" s="58" t="s">
        <v>3344</v>
      </c>
      <c r="D1577" s="58" t="s">
        <v>368</v>
      </c>
      <c r="E1577" t="s">
        <v>363</v>
      </c>
    </row>
    <row r="1578" spans="1:5" ht="15.75" customHeight="1">
      <c r="A1578" s="58" t="s">
        <v>3345</v>
      </c>
      <c r="B1578" s="59">
        <v>1083</v>
      </c>
      <c r="C1578" s="58" t="s">
        <v>3346</v>
      </c>
      <c r="D1578" s="58" t="s">
        <v>401</v>
      </c>
      <c r="E1578" t="s">
        <v>363</v>
      </c>
    </row>
    <row r="1579" spans="1:5" ht="15.75" customHeight="1">
      <c r="A1579" s="58" t="s">
        <v>3347</v>
      </c>
      <c r="B1579" s="59">
        <v>2591</v>
      </c>
      <c r="C1579" s="58" t="s">
        <v>3348</v>
      </c>
      <c r="D1579" s="58" t="s">
        <v>347</v>
      </c>
      <c r="E1579" t="s">
        <v>385</v>
      </c>
    </row>
    <row r="1580" spans="1:5" ht="15.75" customHeight="1">
      <c r="A1580" s="58" t="s">
        <v>3349</v>
      </c>
      <c r="B1580" s="59">
        <v>2269</v>
      </c>
      <c r="C1580" s="58" t="s">
        <v>3350</v>
      </c>
      <c r="D1580" s="58" t="s">
        <v>378</v>
      </c>
      <c r="E1580" t="s">
        <v>344</v>
      </c>
    </row>
    <row r="1581" spans="1:5" ht="15.75" customHeight="1">
      <c r="A1581" s="58" t="s">
        <v>3351</v>
      </c>
      <c r="B1581" s="59">
        <v>1405</v>
      </c>
      <c r="C1581" s="58" t="s">
        <v>3352</v>
      </c>
      <c r="D1581" s="58" t="s">
        <v>357</v>
      </c>
      <c r="E1581" t="s">
        <v>381</v>
      </c>
    </row>
    <row r="1582" spans="1:5" ht="15.75" customHeight="1">
      <c r="A1582" s="58" t="s">
        <v>3353</v>
      </c>
      <c r="B1582" s="59">
        <v>1947</v>
      </c>
      <c r="C1582" s="58" t="s">
        <v>3354</v>
      </c>
      <c r="D1582" s="58" t="s">
        <v>437</v>
      </c>
      <c r="E1582" t="s">
        <v>344</v>
      </c>
    </row>
    <row r="1583" spans="1:5" ht="15.75" customHeight="1">
      <c r="A1583" s="58" t="s">
        <v>3355</v>
      </c>
      <c r="B1583" s="59">
        <v>266</v>
      </c>
      <c r="C1583" s="58" t="s">
        <v>3356</v>
      </c>
      <c r="D1583" s="58" t="s">
        <v>384</v>
      </c>
      <c r="E1583" t="s">
        <v>335</v>
      </c>
    </row>
    <row r="1584" spans="1:5" ht="15.75" customHeight="1">
      <c r="A1584" s="58" t="s">
        <v>3357</v>
      </c>
      <c r="B1584" s="59">
        <v>982</v>
      </c>
      <c r="C1584" s="58" t="s">
        <v>3358</v>
      </c>
      <c r="D1584" s="58" t="s">
        <v>347</v>
      </c>
      <c r="E1584" t="s">
        <v>344</v>
      </c>
    </row>
    <row r="1585" spans="1:5" ht="15.75" customHeight="1">
      <c r="A1585" s="58" t="s">
        <v>3359</v>
      </c>
      <c r="B1585" s="59">
        <v>1495</v>
      </c>
      <c r="C1585" s="58" t="s">
        <v>3360</v>
      </c>
      <c r="D1585" s="58" t="s">
        <v>357</v>
      </c>
      <c r="E1585" t="s">
        <v>335</v>
      </c>
    </row>
    <row r="1586" spans="1:5" ht="15.75" customHeight="1">
      <c r="A1586" s="58" t="s">
        <v>3361</v>
      </c>
      <c r="B1586" s="59">
        <v>2402</v>
      </c>
      <c r="C1586" s="58" t="s">
        <v>3362</v>
      </c>
      <c r="D1586" s="58" t="s">
        <v>338</v>
      </c>
      <c r="E1586" t="s">
        <v>363</v>
      </c>
    </row>
    <row r="1587" spans="1:5" ht="15.75" customHeight="1">
      <c r="A1587" s="58" t="s">
        <v>3363</v>
      </c>
      <c r="B1587" s="59">
        <v>1889</v>
      </c>
      <c r="C1587" s="58" t="s">
        <v>3364</v>
      </c>
      <c r="D1587" s="58" t="s">
        <v>360</v>
      </c>
      <c r="E1587" t="s">
        <v>417</v>
      </c>
    </row>
    <row r="1588" spans="1:5" ht="15.75" customHeight="1">
      <c r="A1588" s="58" t="s">
        <v>3365</v>
      </c>
      <c r="B1588" s="59">
        <v>1141</v>
      </c>
      <c r="C1588" s="58" t="s">
        <v>3366</v>
      </c>
      <c r="D1588" s="58" t="s">
        <v>347</v>
      </c>
      <c r="E1588" t="s">
        <v>335</v>
      </c>
    </row>
    <row r="1589" spans="1:5" ht="15.75" customHeight="1">
      <c r="A1589" s="58" t="s">
        <v>3367</v>
      </c>
      <c r="B1589" s="59">
        <v>1785</v>
      </c>
      <c r="C1589" s="58" t="s">
        <v>3368</v>
      </c>
      <c r="D1589" s="58" t="s">
        <v>357</v>
      </c>
      <c r="E1589" t="s">
        <v>344</v>
      </c>
    </row>
    <row r="1590" spans="1:5" ht="15.75" customHeight="1">
      <c r="A1590" s="58" t="s">
        <v>3369</v>
      </c>
      <c r="B1590" s="59">
        <v>234</v>
      </c>
      <c r="C1590" s="58" t="s">
        <v>3370</v>
      </c>
      <c r="D1590" s="58" t="s">
        <v>357</v>
      </c>
      <c r="E1590" t="s">
        <v>363</v>
      </c>
    </row>
    <row r="1591" spans="1:5" ht="15.75" customHeight="1">
      <c r="A1591" s="58" t="s">
        <v>3371</v>
      </c>
      <c r="B1591" s="59">
        <v>438</v>
      </c>
      <c r="C1591" s="58" t="s">
        <v>3372</v>
      </c>
      <c r="D1591" s="58" t="s">
        <v>384</v>
      </c>
      <c r="E1591" t="s">
        <v>335</v>
      </c>
    </row>
    <row r="1592" spans="1:5" ht="15.75" customHeight="1">
      <c r="A1592" s="58" t="s">
        <v>3373</v>
      </c>
      <c r="B1592" s="59">
        <v>3028</v>
      </c>
      <c r="C1592" s="58" t="s">
        <v>3374</v>
      </c>
      <c r="D1592" s="58" t="s">
        <v>633</v>
      </c>
      <c r="E1592" t="s">
        <v>335</v>
      </c>
    </row>
    <row r="1593" spans="1:5" ht="15.75" customHeight="1">
      <c r="A1593" s="58" t="s">
        <v>3375</v>
      </c>
      <c r="B1593" s="59">
        <v>1345</v>
      </c>
      <c r="C1593" s="58" t="s">
        <v>3376</v>
      </c>
      <c r="D1593" s="58" t="s">
        <v>354</v>
      </c>
      <c r="E1593" t="s">
        <v>335</v>
      </c>
    </row>
    <row r="1594" spans="1:5" ht="15.75" customHeight="1">
      <c r="A1594" s="58" t="s">
        <v>1340</v>
      </c>
      <c r="B1594" s="59">
        <v>1214</v>
      </c>
      <c r="C1594" s="58" t="s">
        <v>1341</v>
      </c>
      <c r="D1594" s="58" t="s">
        <v>334</v>
      </c>
      <c r="E1594" t="s">
        <v>350</v>
      </c>
    </row>
    <row r="1595" spans="1:5" ht="15.75" customHeight="1">
      <c r="A1595" s="58" t="s">
        <v>3377</v>
      </c>
      <c r="B1595" s="59">
        <v>1023</v>
      </c>
      <c r="C1595" s="58" t="s">
        <v>3378</v>
      </c>
      <c r="D1595" s="58" t="s">
        <v>401</v>
      </c>
      <c r="E1595" t="s">
        <v>335</v>
      </c>
    </row>
    <row r="1596" spans="1:5" ht="15.75" customHeight="1">
      <c r="A1596" s="58" t="s">
        <v>3379</v>
      </c>
      <c r="B1596" s="59">
        <v>789</v>
      </c>
      <c r="C1596" s="58" t="s">
        <v>3380</v>
      </c>
      <c r="D1596" s="58" t="s">
        <v>360</v>
      </c>
      <c r="E1596" t="s">
        <v>385</v>
      </c>
    </row>
    <row r="1597" spans="1:5" ht="15.75" customHeight="1">
      <c r="A1597" s="58" t="s">
        <v>3381</v>
      </c>
      <c r="B1597" s="59">
        <v>1064</v>
      </c>
      <c r="C1597" s="58" t="s">
        <v>3382</v>
      </c>
      <c r="D1597" s="58" t="s">
        <v>357</v>
      </c>
      <c r="E1597" t="s">
        <v>335</v>
      </c>
    </row>
    <row r="1598" spans="1:5" ht="15.75" customHeight="1">
      <c r="A1598" s="58" t="s">
        <v>3383</v>
      </c>
      <c r="B1598" s="59">
        <v>3070</v>
      </c>
      <c r="C1598" s="58" t="s">
        <v>3384</v>
      </c>
      <c r="D1598" s="58" t="s">
        <v>406</v>
      </c>
      <c r="E1598" t="s">
        <v>350</v>
      </c>
    </row>
    <row r="1599" spans="1:5" ht="15.75" customHeight="1">
      <c r="A1599" s="58" t="s">
        <v>3385</v>
      </c>
      <c r="B1599" s="59">
        <v>1256</v>
      </c>
      <c r="C1599" s="58" t="s">
        <v>3386</v>
      </c>
      <c r="D1599" s="58" t="s">
        <v>360</v>
      </c>
      <c r="E1599" t="s">
        <v>363</v>
      </c>
    </row>
    <row r="1600" spans="1:5" ht="15.75" customHeight="1">
      <c r="A1600" s="58" t="s">
        <v>3387</v>
      </c>
      <c r="B1600" s="59">
        <v>511</v>
      </c>
      <c r="C1600" s="58" t="s">
        <v>3388</v>
      </c>
      <c r="D1600" s="58" t="s">
        <v>334</v>
      </c>
      <c r="E1600" t="s">
        <v>381</v>
      </c>
    </row>
    <row r="1601" spans="1:5" ht="15.75" customHeight="1">
      <c r="A1601" s="58" t="s">
        <v>3389</v>
      </c>
      <c r="B1601" s="59">
        <v>2271</v>
      </c>
      <c r="C1601" s="58" t="s">
        <v>3390</v>
      </c>
      <c r="D1601" s="58" t="s">
        <v>347</v>
      </c>
      <c r="E1601" t="s">
        <v>335</v>
      </c>
    </row>
    <row r="1602" spans="1:5" ht="15.75" customHeight="1">
      <c r="A1602" s="58" t="s">
        <v>3391</v>
      </c>
      <c r="B1602" s="59">
        <v>1042</v>
      </c>
      <c r="C1602" s="58" t="s">
        <v>3392</v>
      </c>
      <c r="D1602" s="58" t="s">
        <v>357</v>
      </c>
      <c r="E1602" t="s">
        <v>363</v>
      </c>
    </row>
    <row r="1603" spans="1:5" ht="15.75" customHeight="1">
      <c r="A1603" s="58" t="s">
        <v>3393</v>
      </c>
      <c r="B1603" s="59">
        <v>457</v>
      </c>
      <c r="C1603" s="58" t="s">
        <v>3394</v>
      </c>
      <c r="D1603" s="58" t="s">
        <v>401</v>
      </c>
      <c r="E1603" t="s">
        <v>335</v>
      </c>
    </row>
    <row r="1604" spans="1:5" ht="15.75" customHeight="1">
      <c r="A1604" s="58" t="s">
        <v>3395</v>
      </c>
      <c r="B1604" s="59">
        <v>2944</v>
      </c>
      <c r="C1604" s="58" t="s">
        <v>3396</v>
      </c>
      <c r="D1604" s="58" t="s">
        <v>360</v>
      </c>
      <c r="E1604" t="s">
        <v>344</v>
      </c>
    </row>
    <row r="1605" spans="1:5" ht="15.75" customHeight="1">
      <c r="A1605" s="58" t="s">
        <v>3397</v>
      </c>
      <c r="B1605" s="59">
        <v>867</v>
      </c>
      <c r="C1605" s="58" t="s">
        <v>3398</v>
      </c>
      <c r="D1605" s="58" t="s">
        <v>437</v>
      </c>
      <c r="E1605" t="s">
        <v>363</v>
      </c>
    </row>
    <row r="1606" spans="1:5" ht="15.75" customHeight="1">
      <c r="A1606" s="58" t="s">
        <v>3399</v>
      </c>
      <c r="B1606" s="59">
        <v>2037</v>
      </c>
      <c r="C1606" s="58" t="s">
        <v>3400</v>
      </c>
      <c r="D1606" s="58" t="s">
        <v>633</v>
      </c>
      <c r="E1606" t="s">
        <v>335</v>
      </c>
    </row>
    <row r="1607" spans="1:5" ht="15.75" customHeight="1">
      <c r="A1607" s="58" t="s">
        <v>3401</v>
      </c>
      <c r="B1607" s="59">
        <v>1272</v>
      </c>
      <c r="C1607" s="58" t="s">
        <v>3402</v>
      </c>
      <c r="D1607" s="58" t="s">
        <v>334</v>
      </c>
      <c r="E1607" t="s">
        <v>344</v>
      </c>
    </row>
    <row r="1608" spans="1:5" ht="15.75" customHeight="1">
      <c r="A1608" s="58" t="s">
        <v>3403</v>
      </c>
      <c r="B1608" s="59">
        <v>2810</v>
      </c>
      <c r="C1608" s="58" t="s">
        <v>3404</v>
      </c>
      <c r="D1608" s="58" t="s">
        <v>354</v>
      </c>
      <c r="E1608" t="s">
        <v>344</v>
      </c>
    </row>
    <row r="1609" spans="1:5" ht="15.75" customHeight="1">
      <c r="A1609" s="58" t="s">
        <v>3405</v>
      </c>
      <c r="B1609" s="59">
        <v>1187</v>
      </c>
      <c r="C1609" s="58" t="s">
        <v>3406</v>
      </c>
      <c r="D1609" s="58" t="s">
        <v>354</v>
      </c>
      <c r="E1609" t="s">
        <v>438</v>
      </c>
    </row>
    <row r="1610" spans="1:5" ht="15.75" customHeight="1">
      <c r="A1610" s="58" t="s">
        <v>3407</v>
      </c>
      <c r="B1610" s="59">
        <v>1509</v>
      </c>
      <c r="C1610" s="58" t="s">
        <v>3408</v>
      </c>
      <c r="D1610" s="58" t="s">
        <v>360</v>
      </c>
      <c r="E1610" t="s">
        <v>335</v>
      </c>
    </row>
    <row r="1611" spans="1:5" ht="15.75" customHeight="1">
      <c r="A1611" s="58" t="s">
        <v>3409</v>
      </c>
      <c r="B1611" s="59">
        <v>1903</v>
      </c>
      <c r="C1611" s="58" t="s">
        <v>3410</v>
      </c>
      <c r="D1611" s="58" t="s">
        <v>357</v>
      </c>
      <c r="E1611" t="s">
        <v>335</v>
      </c>
    </row>
    <row r="1612" spans="1:5" ht="15.75" customHeight="1">
      <c r="A1612" s="58" t="s">
        <v>3411</v>
      </c>
      <c r="B1612" s="59">
        <v>602</v>
      </c>
      <c r="C1612" s="58" t="s">
        <v>3412</v>
      </c>
      <c r="D1612" s="58" t="s">
        <v>347</v>
      </c>
      <c r="E1612" t="s">
        <v>363</v>
      </c>
    </row>
    <row r="1613" spans="1:5" ht="15.75" customHeight="1">
      <c r="A1613" s="58" t="s">
        <v>3413</v>
      </c>
      <c r="B1613" s="59">
        <v>197</v>
      </c>
      <c r="C1613" s="58" t="s">
        <v>3414</v>
      </c>
      <c r="D1613" s="58" t="s">
        <v>368</v>
      </c>
      <c r="E1613" t="s">
        <v>385</v>
      </c>
    </row>
    <row r="1614" spans="1:5" ht="15.75" customHeight="1">
      <c r="A1614" s="58" t="s">
        <v>3415</v>
      </c>
      <c r="B1614" s="59">
        <v>110</v>
      </c>
      <c r="C1614" s="58" t="s">
        <v>3416</v>
      </c>
      <c r="D1614" s="58" t="s">
        <v>378</v>
      </c>
      <c r="E1614" t="s">
        <v>432</v>
      </c>
    </row>
    <row r="1615" spans="1:5" ht="15.75" customHeight="1">
      <c r="A1615" s="58" t="s">
        <v>3417</v>
      </c>
      <c r="B1615" s="59">
        <v>623</v>
      </c>
      <c r="C1615" s="58" t="s">
        <v>3418</v>
      </c>
      <c r="D1615" s="58" t="s">
        <v>368</v>
      </c>
      <c r="E1615" t="s">
        <v>572</v>
      </c>
    </row>
    <row r="1616" spans="1:5" ht="15.75" customHeight="1">
      <c r="A1616" s="58" t="s">
        <v>1426</v>
      </c>
      <c r="B1616" s="59">
        <v>1208</v>
      </c>
      <c r="C1616" s="58" t="s">
        <v>1427</v>
      </c>
      <c r="D1616" s="58" t="s">
        <v>447</v>
      </c>
      <c r="E1616" t="s">
        <v>350</v>
      </c>
    </row>
    <row r="1617" spans="1:5" ht="15.75" customHeight="1">
      <c r="A1617" s="58" t="s">
        <v>3419</v>
      </c>
      <c r="B1617" s="59">
        <v>2988</v>
      </c>
      <c r="C1617" s="58" t="s">
        <v>3420</v>
      </c>
      <c r="D1617" s="58" t="s">
        <v>347</v>
      </c>
      <c r="E1617" t="s">
        <v>344</v>
      </c>
    </row>
    <row r="1618" spans="1:5" ht="15.75" customHeight="1">
      <c r="A1618" s="58" t="s">
        <v>3421</v>
      </c>
      <c r="B1618" s="59">
        <v>1496</v>
      </c>
      <c r="C1618" s="58" t="s">
        <v>3422</v>
      </c>
      <c r="D1618" s="58" t="s">
        <v>338</v>
      </c>
      <c r="E1618" t="s">
        <v>350</v>
      </c>
    </row>
    <row r="1619" spans="1:5" ht="15.75" customHeight="1">
      <c r="A1619" s="58" t="s">
        <v>3423</v>
      </c>
      <c r="B1619" s="59">
        <v>1174</v>
      </c>
      <c r="C1619" s="58" t="s">
        <v>3424</v>
      </c>
      <c r="D1619" s="58" t="s">
        <v>357</v>
      </c>
      <c r="E1619" t="s">
        <v>381</v>
      </c>
    </row>
    <row r="1620" spans="1:5" ht="15.75" customHeight="1">
      <c r="A1620" s="58" t="s">
        <v>3425</v>
      </c>
      <c r="B1620" s="59">
        <v>1627</v>
      </c>
      <c r="C1620" s="58" t="s">
        <v>3426</v>
      </c>
      <c r="D1620" s="58" t="s">
        <v>368</v>
      </c>
      <c r="E1620" t="s">
        <v>381</v>
      </c>
    </row>
    <row r="1621" spans="1:5" ht="15.75" customHeight="1">
      <c r="A1621" s="58" t="s">
        <v>3427</v>
      </c>
      <c r="B1621" s="59">
        <v>76</v>
      </c>
      <c r="C1621" s="58" t="s">
        <v>3428</v>
      </c>
      <c r="D1621" s="58" t="s">
        <v>401</v>
      </c>
      <c r="E1621" t="s">
        <v>363</v>
      </c>
    </row>
    <row r="1622" spans="1:5" ht="15.75" customHeight="1">
      <c r="A1622" s="58" t="s">
        <v>3429</v>
      </c>
      <c r="B1622" s="59">
        <v>1156</v>
      </c>
      <c r="C1622" s="58" t="s">
        <v>3430</v>
      </c>
      <c r="D1622" s="58" t="s">
        <v>357</v>
      </c>
      <c r="E1622" t="s">
        <v>363</v>
      </c>
    </row>
    <row r="1623" spans="1:5" ht="15.75" customHeight="1">
      <c r="A1623" s="58" t="s">
        <v>3431</v>
      </c>
      <c r="B1623" s="59">
        <v>1543</v>
      </c>
      <c r="C1623" s="58" t="s">
        <v>3432</v>
      </c>
      <c r="D1623" s="58" t="s">
        <v>524</v>
      </c>
      <c r="E1623" t="s">
        <v>363</v>
      </c>
    </row>
    <row r="1624" spans="1:5" ht="15.75" customHeight="1">
      <c r="A1624" s="58" t="s">
        <v>3433</v>
      </c>
      <c r="B1624" s="59">
        <v>2707</v>
      </c>
      <c r="C1624" s="58" t="s">
        <v>3434</v>
      </c>
      <c r="D1624" s="58" t="s">
        <v>406</v>
      </c>
      <c r="E1624" t="s">
        <v>432</v>
      </c>
    </row>
    <row r="1625" spans="1:5" ht="15.75" customHeight="1">
      <c r="A1625" s="58" t="s">
        <v>3435</v>
      </c>
      <c r="B1625" s="59">
        <v>893</v>
      </c>
      <c r="C1625" s="58" t="s">
        <v>3436</v>
      </c>
      <c r="D1625" s="58" t="s">
        <v>360</v>
      </c>
      <c r="E1625" t="s">
        <v>335</v>
      </c>
    </row>
    <row r="1626" spans="1:5" ht="15.75" customHeight="1">
      <c r="A1626" s="58" t="s">
        <v>3437</v>
      </c>
      <c r="B1626" s="59">
        <v>1819</v>
      </c>
      <c r="C1626" s="58" t="s">
        <v>3438</v>
      </c>
      <c r="D1626" s="58" t="s">
        <v>428</v>
      </c>
      <c r="E1626" t="s">
        <v>335</v>
      </c>
    </row>
    <row r="1627" spans="1:5" ht="15.75" customHeight="1">
      <c r="A1627" s="58" t="s">
        <v>3439</v>
      </c>
      <c r="B1627" s="59">
        <v>2450</v>
      </c>
      <c r="C1627" s="58" t="s">
        <v>3440</v>
      </c>
      <c r="D1627" s="58" t="s">
        <v>388</v>
      </c>
      <c r="E1627" t="s">
        <v>335</v>
      </c>
    </row>
    <row r="1628" spans="1:5" ht="15.75" customHeight="1">
      <c r="A1628" s="58" t="s">
        <v>3441</v>
      </c>
      <c r="B1628" s="59">
        <v>1478</v>
      </c>
      <c r="C1628" s="58" t="s">
        <v>3442</v>
      </c>
      <c r="D1628" s="58" t="s">
        <v>368</v>
      </c>
      <c r="E1628" t="s">
        <v>344</v>
      </c>
    </row>
    <row r="1629" spans="1:5" ht="15.75" customHeight="1">
      <c r="A1629" s="58" t="s">
        <v>1460</v>
      </c>
      <c r="B1629" s="59">
        <v>2259</v>
      </c>
      <c r="C1629" s="58" t="s">
        <v>1461</v>
      </c>
      <c r="D1629" s="58" t="s">
        <v>406</v>
      </c>
      <c r="E1629" t="s">
        <v>350</v>
      </c>
    </row>
    <row r="1630" spans="1:5" ht="15.75" customHeight="1">
      <c r="A1630" s="58" t="s">
        <v>3443</v>
      </c>
      <c r="B1630" s="59">
        <v>1674</v>
      </c>
      <c r="C1630" s="58" t="s">
        <v>3444</v>
      </c>
      <c r="D1630" s="58" t="s">
        <v>378</v>
      </c>
      <c r="E1630" t="s">
        <v>344</v>
      </c>
    </row>
    <row r="1631" spans="1:5" ht="15.75" customHeight="1">
      <c r="A1631" s="58" t="s">
        <v>3445</v>
      </c>
      <c r="B1631" s="59">
        <v>2385</v>
      </c>
      <c r="C1631" s="58" t="s">
        <v>3446</v>
      </c>
      <c r="D1631" s="58" t="s">
        <v>437</v>
      </c>
      <c r="E1631" t="s">
        <v>350</v>
      </c>
    </row>
    <row r="1632" spans="1:5" ht="15.75" customHeight="1">
      <c r="A1632" s="58" t="s">
        <v>3447</v>
      </c>
      <c r="B1632" s="59">
        <v>2296</v>
      </c>
      <c r="C1632" s="58" t="s">
        <v>3448</v>
      </c>
      <c r="D1632" s="58" t="s">
        <v>375</v>
      </c>
      <c r="E1632" t="s">
        <v>350</v>
      </c>
    </row>
    <row r="1633" spans="1:5" ht="15.75" customHeight="1">
      <c r="A1633" s="58" t="s">
        <v>3449</v>
      </c>
      <c r="B1633" s="59">
        <v>1974</v>
      </c>
      <c r="C1633" s="58" t="s">
        <v>3450</v>
      </c>
      <c r="D1633" s="58" t="s">
        <v>524</v>
      </c>
      <c r="E1633" t="s">
        <v>363</v>
      </c>
    </row>
    <row r="1634" spans="1:5" ht="15.75" customHeight="1">
      <c r="A1634" s="58" t="s">
        <v>3451</v>
      </c>
      <c r="B1634" s="59">
        <v>1711</v>
      </c>
      <c r="C1634" s="58" t="s">
        <v>3452</v>
      </c>
      <c r="D1634" s="58" t="s">
        <v>368</v>
      </c>
      <c r="E1634" t="s">
        <v>335</v>
      </c>
    </row>
    <row r="1635" spans="1:5" ht="15.75" customHeight="1">
      <c r="A1635" s="58" t="s">
        <v>3453</v>
      </c>
      <c r="B1635" s="59">
        <v>2342</v>
      </c>
      <c r="C1635" s="58" t="s">
        <v>3454</v>
      </c>
      <c r="D1635" s="58" t="s">
        <v>401</v>
      </c>
      <c r="E1635" t="s">
        <v>335</v>
      </c>
    </row>
    <row r="1636" spans="1:5" ht="15.75" customHeight="1">
      <c r="A1636" s="58" t="s">
        <v>3455</v>
      </c>
      <c r="B1636" s="59">
        <v>708</v>
      </c>
      <c r="C1636" s="58" t="s">
        <v>3456</v>
      </c>
      <c r="D1636" s="58" t="s">
        <v>378</v>
      </c>
      <c r="E1636" t="s">
        <v>335</v>
      </c>
    </row>
    <row r="1637" spans="1:5" ht="15.75" customHeight="1">
      <c r="A1637" s="58" t="s">
        <v>3457</v>
      </c>
      <c r="B1637" s="59">
        <v>1608</v>
      </c>
      <c r="C1637" s="58" t="s">
        <v>3458</v>
      </c>
      <c r="D1637" s="58" t="s">
        <v>353</v>
      </c>
      <c r="E1637" t="s">
        <v>350</v>
      </c>
    </row>
    <row r="1638" spans="1:5" ht="15.75" customHeight="1">
      <c r="A1638" s="58" t="s">
        <v>3459</v>
      </c>
      <c r="B1638" s="59">
        <v>2200</v>
      </c>
      <c r="C1638" s="58" t="s">
        <v>3460</v>
      </c>
      <c r="D1638" s="58" t="s">
        <v>447</v>
      </c>
      <c r="E1638" t="s">
        <v>363</v>
      </c>
    </row>
    <row r="1639" spans="1:5" ht="15.75" customHeight="1">
      <c r="A1639" s="58" t="s">
        <v>1486</v>
      </c>
      <c r="B1639" s="59">
        <v>2785</v>
      </c>
      <c r="C1639" s="58" t="s">
        <v>1487</v>
      </c>
      <c r="D1639" s="58" t="s">
        <v>338</v>
      </c>
      <c r="E1639" t="s">
        <v>432</v>
      </c>
    </row>
    <row r="1640" spans="1:5" ht="15.75" customHeight="1">
      <c r="A1640" s="58" t="s">
        <v>1488</v>
      </c>
      <c r="B1640" s="59">
        <v>379</v>
      </c>
      <c r="C1640" s="58" t="s">
        <v>1489</v>
      </c>
      <c r="D1640" s="58" t="s">
        <v>343</v>
      </c>
      <c r="E1640" t="s">
        <v>385</v>
      </c>
    </row>
    <row r="1641" spans="1:5" ht="15.75" customHeight="1">
      <c r="A1641" s="58" t="s">
        <v>3461</v>
      </c>
      <c r="B1641" s="59">
        <v>57</v>
      </c>
      <c r="C1641" s="58" t="s">
        <v>3462</v>
      </c>
      <c r="D1641" s="58" t="s">
        <v>401</v>
      </c>
      <c r="E1641" t="s">
        <v>335</v>
      </c>
    </row>
    <row r="1642" spans="1:5" ht="15.75" customHeight="1">
      <c r="A1642" s="58" t="s">
        <v>3463</v>
      </c>
      <c r="B1642" s="59">
        <v>1871</v>
      </c>
      <c r="C1642" s="58" t="s">
        <v>3464</v>
      </c>
      <c r="D1642" s="58" t="s">
        <v>357</v>
      </c>
      <c r="E1642" t="s">
        <v>344</v>
      </c>
    </row>
    <row r="1643" spans="1:5" ht="15.75" customHeight="1">
      <c r="A1643" s="58" t="s">
        <v>3465</v>
      </c>
      <c r="B1643" s="59">
        <v>1724</v>
      </c>
      <c r="C1643" s="58" t="s">
        <v>3466</v>
      </c>
      <c r="D1643" s="58" t="s">
        <v>401</v>
      </c>
      <c r="E1643" t="s">
        <v>335</v>
      </c>
    </row>
    <row r="1644" spans="1:5" ht="15.75" customHeight="1">
      <c r="A1644" s="58" t="s">
        <v>3467</v>
      </c>
      <c r="B1644" s="59">
        <v>1402</v>
      </c>
      <c r="C1644" s="58" t="s">
        <v>3468</v>
      </c>
      <c r="D1644" s="58" t="s">
        <v>343</v>
      </c>
      <c r="E1644" t="s">
        <v>385</v>
      </c>
    </row>
    <row r="1645" spans="1:5" ht="15.75" customHeight="1">
      <c r="A1645" s="58" t="s">
        <v>1510</v>
      </c>
      <c r="B1645" s="59">
        <v>2631</v>
      </c>
      <c r="C1645" s="58" t="s">
        <v>1511</v>
      </c>
      <c r="D1645" s="58" t="s">
        <v>384</v>
      </c>
      <c r="E1645" t="s">
        <v>381</v>
      </c>
    </row>
    <row r="1646" spans="1:5" ht="15.75" customHeight="1">
      <c r="A1646" s="58" t="s">
        <v>3469</v>
      </c>
      <c r="B1646" s="59">
        <v>6</v>
      </c>
      <c r="C1646" s="58" t="s">
        <v>3470</v>
      </c>
      <c r="D1646" s="58" t="s">
        <v>633</v>
      </c>
      <c r="E1646" t="s">
        <v>432</v>
      </c>
    </row>
    <row r="1647" spans="1:5" ht="15.75" customHeight="1">
      <c r="A1647" s="58" t="s">
        <v>3471</v>
      </c>
      <c r="B1647" s="59">
        <v>894</v>
      </c>
      <c r="C1647" s="58" t="s">
        <v>3472</v>
      </c>
      <c r="D1647" s="58" t="s">
        <v>357</v>
      </c>
      <c r="E1647" t="s">
        <v>432</v>
      </c>
    </row>
    <row r="1648" spans="1:5" ht="15.75" customHeight="1">
      <c r="A1648" s="58" t="s">
        <v>3473</v>
      </c>
      <c r="B1648" s="59">
        <v>913</v>
      </c>
      <c r="C1648" s="58" t="s">
        <v>3474</v>
      </c>
      <c r="D1648" s="58" t="s">
        <v>334</v>
      </c>
      <c r="E1648" t="s">
        <v>335</v>
      </c>
    </row>
    <row r="1649" spans="1:5" ht="15.75" customHeight="1">
      <c r="A1649" s="58" t="s">
        <v>3475</v>
      </c>
      <c r="B1649" s="59">
        <v>1820</v>
      </c>
      <c r="C1649" s="58" t="s">
        <v>3476</v>
      </c>
      <c r="D1649" s="58" t="s">
        <v>401</v>
      </c>
      <c r="E1649" t="s">
        <v>432</v>
      </c>
    </row>
    <row r="1650" spans="1:5" ht="15.75" customHeight="1">
      <c r="A1650" s="58" t="s">
        <v>3477</v>
      </c>
      <c r="B1650" s="59">
        <v>328</v>
      </c>
      <c r="C1650" s="58" t="s">
        <v>3478</v>
      </c>
      <c r="D1650" s="58" t="s">
        <v>357</v>
      </c>
      <c r="E1650" t="s">
        <v>417</v>
      </c>
    </row>
    <row r="1651" spans="1:5" ht="15.75" customHeight="1">
      <c r="A1651" s="58" t="s">
        <v>3477</v>
      </c>
      <c r="B1651" s="59">
        <v>650</v>
      </c>
      <c r="C1651" s="58" t="s">
        <v>3478</v>
      </c>
      <c r="D1651" s="58" t="s">
        <v>437</v>
      </c>
      <c r="E1651" t="s">
        <v>335</v>
      </c>
    </row>
    <row r="1652" spans="1:5" ht="15.75" customHeight="1">
      <c r="A1652" s="58" t="s">
        <v>3479</v>
      </c>
      <c r="B1652" s="59">
        <v>250</v>
      </c>
      <c r="C1652" s="58" t="s">
        <v>3480</v>
      </c>
      <c r="D1652" s="58" t="s">
        <v>368</v>
      </c>
      <c r="E1652" t="s">
        <v>381</v>
      </c>
    </row>
    <row r="1653" spans="1:5" ht="15.75" customHeight="1">
      <c r="A1653" s="58" t="s">
        <v>3481</v>
      </c>
      <c r="B1653" s="59">
        <v>1479</v>
      </c>
      <c r="C1653" s="58" t="s">
        <v>3482</v>
      </c>
      <c r="D1653" s="58" t="s">
        <v>343</v>
      </c>
      <c r="E1653" t="s">
        <v>385</v>
      </c>
    </row>
    <row r="1654" spans="1:5" ht="15.75" customHeight="1">
      <c r="A1654" s="58" t="s">
        <v>3483</v>
      </c>
      <c r="B1654" s="59">
        <v>2386</v>
      </c>
      <c r="C1654" s="58" t="s">
        <v>3484</v>
      </c>
      <c r="D1654" s="58" t="s">
        <v>357</v>
      </c>
      <c r="E1654" t="s">
        <v>335</v>
      </c>
    </row>
    <row r="1655" spans="1:5" ht="15.75" customHeight="1">
      <c r="A1655" s="58" t="s">
        <v>3483</v>
      </c>
      <c r="B1655" s="59">
        <v>1235</v>
      </c>
      <c r="C1655" s="58" t="s">
        <v>3484</v>
      </c>
      <c r="D1655" s="58" t="s">
        <v>401</v>
      </c>
      <c r="E1655" t="s">
        <v>363</v>
      </c>
    </row>
    <row r="1656" spans="1:5" ht="15.75" customHeight="1">
      <c r="A1656" s="58" t="s">
        <v>3485</v>
      </c>
      <c r="B1656" s="59">
        <v>66</v>
      </c>
      <c r="C1656" s="58" t="s">
        <v>3486</v>
      </c>
      <c r="D1656" s="58" t="s">
        <v>384</v>
      </c>
      <c r="E1656" t="s">
        <v>344</v>
      </c>
    </row>
    <row r="1657" spans="1:5" ht="15.75" customHeight="1">
      <c r="A1657" s="58" t="s">
        <v>3487</v>
      </c>
      <c r="B1657" s="59">
        <v>973</v>
      </c>
      <c r="C1657" s="58" t="s">
        <v>3488</v>
      </c>
      <c r="D1657" s="58" t="s">
        <v>431</v>
      </c>
      <c r="E1657" t="s">
        <v>344</v>
      </c>
    </row>
    <row r="1658" spans="1:5" ht="15.75" customHeight="1">
      <c r="A1658" s="58" t="s">
        <v>3489</v>
      </c>
      <c r="B1658" s="59">
        <v>356</v>
      </c>
      <c r="C1658" s="58" t="s">
        <v>3490</v>
      </c>
      <c r="D1658" s="58" t="s">
        <v>338</v>
      </c>
      <c r="E1658" t="s">
        <v>350</v>
      </c>
    </row>
    <row r="1659" spans="1:5" ht="15.75" customHeight="1">
      <c r="A1659" s="58" t="s">
        <v>3491</v>
      </c>
      <c r="B1659" s="59">
        <v>823</v>
      </c>
      <c r="C1659" s="58" t="s">
        <v>3492</v>
      </c>
      <c r="D1659" s="58" t="s">
        <v>437</v>
      </c>
      <c r="E1659" t="s">
        <v>335</v>
      </c>
    </row>
    <row r="1660" spans="1:5" ht="15.75" customHeight="1">
      <c r="A1660" s="58" t="s">
        <v>3493</v>
      </c>
      <c r="B1660" s="59">
        <v>1384</v>
      </c>
      <c r="C1660" s="58" t="s">
        <v>3494</v>
      </c>
      <c r="D1660" s="58" t="s">
        <v>357</v>
      </c>
      <c r="E1660" t="s">
        <v>363</v>
      </c>
    </row>
    <row r="1661" spans="1:5" ht="15.75" customHeight="1">
      <c r="A1661" s="58" t="s">
        <v>1572</v>
      </c>
      <c r="B1661" s="59">
        <v>155</v>
      </c>
      <c r="C1661" s="58" t="s">
        <v>1573</v>
      </c>
      <c r="D1661" s="58" t="s">
        <v>357</v>
      </c>
      <c r="E1661" t="s">
        <v>335</v>
      </c>
    </row>
    <row r="1662" spans="1:5" ht="15.75" customHeight="1">
      <c r="A1662" s="58" t="s">
        <v>3495</v>
      </c>
      <c r="B1662" s="59">
        <v>2543</v>
      </c>
      <c r="C1662" s="58" t="s">
        <v>3496</v>
      </c>
      <c r="D1662" s="58" t="s">
        <v>360</v>
      </c>
      <c r="E1662" t="s">
        <v>344</v>
      </c>
    </row>
    <row r="1663" spans="1:5" ht="15.75" customHeight="1">
      <c r="A1663" s="58" t="s">
        <v>3497</v>
      </c>
      <c r="B1663" s="59">
        <v>276</v>
      </c>
      <c r="C1663" s="58" t="s">
        <v>3498</v>
      </c>
      <c r="D1663" s="58" t="s">
        <v>401</v>
      </c>
      <c r="E1663" t="s">
        <v>432</v>
      </c>
    </row>
    <row r="1664" spans="1:5" ht="15.75" customHeight="1">
      <c r="A1664" s="58" t="s">
        <v>3499</v>
      </c>
      <c r="B1664" s="59">
        <v>1314</v>
      </c>
      <c r="C1664" s="58" t="s">
        <v>3500</v>
      </c>
      <c r="D1664" s="58" t="s">
        <v>378</v>
      </c>
      <c r="E1664" t="s">
        <v>572</v>
      </c>
    </row>
    <row r="1665" spans="1:5" ht="15.75" customHeight="1">
      <c r="A1665" s="58" t="s">
        <v>3501</v>
      </c>
      <c r="B1665" s="59">
        <v>1899</v>
      </c>
      <c r="C1665" s="58" t="s">
        <v>3502</v>
      </c>
      <c r="D1665" s="58" t="s">
        <v>401</v>
      </c>
      <c r="E1665" t="s">
        <v>350</v>
      </c>
    </row>
    <row r="1666" spans="1:5" ht="15.75" customHeight="1">
      <c r="A1666" s="58" t="s">
        <v>3503</v>
      </c>
      <c r="B1666" s="59">
        <v>992</v>
      </c>
      <c r="C1666" s="58" t="s">
        <v>3504</v>
      </c>
      <c r="D1666" s="58" t="s">
        <v>431</v>
      </c>
      <c r="E1666" t="s">
        <v>350</v>
      </c>
    </row>
    <row r="1667" spans="1:5" ht="15.75" customHeight="1">
      <c r="A1667" s="58" t="s">
        <v>3505</v>
      </c>
      <c r="B1667" s="59">
        <v>1183</v>
      </c>
      <c r="C1667" s="58" t="s">
        <v>3506</v>
      </c>
      <c r="D1667" s="58" t="s">
        <v>360</v>
      </c>
      <c r="E1667" t="s">
        <v>385</v>
      </c>
    </row>
    <row r="1668" spans="1:5" ht="15.75" customHeight="1">
      <c r="A1668" s="58" t="s">
        <v>3507</v>
      </c>
      <c r="B1668" s="59">
        <v>2221</v>
      </c>
      <c r="C1668" s="58" t="s">
        <v>3508</v>
      </c>
      <c r="D1668" s="58" t="s">
        <v>378</v>
      </c>
      <c r="E1668" t="s">
        <v>335</v>
      </c>
    </row>
    <row r="1669" spans="1:5" ht="15.75" customHeight="1">
      <c r="A1669" s="58" t="s">
        <v>3509</v>
      </c>
      <c r="B1669" s="59">
        <v>178</v>
      </c>
      <c r="C1669" s="58" t="s">
        <v>3510</v>
      </c>
      <c r="D1669" s="58" t="s">
        <v>378</v>
      </c>
      <c r="E1669" t="s">
        <v>344</v>
      </c>
    </row>
    <row r="1670" spans="1:5" ht="15.75" customHeight="1">
      <c r="A1670" s="58" t="s">
        <v>3511</v>
      </c>
      <c r="B1670" s="59">
        <v>2314</v>
      </c>
      <c r="C1670" s="58" t="s">
        <v>3512</v>
      </c>
      <c r="D1670" s="58" t="s">
        <v>360</v>
      </c>
      <c r="E1670" t="s">
        <v>344</v>
      </c>
    </row>
    <row r="1671" spans="1:5" ht="15.75" customHeight="1">
      <c r="A1671" s="58" t="s">
        <v>3513</v>
      </c>
      <c r="B1671" s="59">
        <v>930</v>
      </c>
      <c r="C1671" s="58" t="s">
        <v>3514</v>
      </c>
      <c r="D1671" s="58" t="s">
        <v>401</v>
      </c>
      <c r="E1671" t="s">
        <v>381</v>
      </c>
    </row>
    <row r="1672" spans="1:5" ht="15.75" customHeight="1">
      <c r="A1672" s="58" t="s">
        <v>3515</v>
      </c>
      <c r="B1672" s="59">
        <v>459</v>
      </c>
      <c r="C1672" s="58" t="s">
        <v>3516</v>
      </c>
      <c r="D1672" s="58" t="s">
        <v>384</v>
      </c>
      <c r="E1672" t="s">
        <v>385</v>
      </c>
    </row>
    <row r="1673" spans="1:5" ht="15.75" customHeight="1">
      <c r="A1673" s="58" t="s">
        <v>3517</v>
      </c>
      <c r="B1673" s="59">
        <v>2899</v>
      </c>
      <c r="C1673" s="58" t="s">
        <v>3518</v>
      </c>
      <c r="D1673" s="58" t="s">
        <v>338</v>
      </c>
      <c r="E1673" t="s">
        <v>335</v>
      </c>
    </row>
    <row r="1674" spans="1:5" ht="15.75" customHeight="1">
      <c r="A1674" s="58" t="s">
        <v>3519</v>
      </c>
      <c r="B1674" s="59">
        <v>137</v>
      </c>
      <c r="C1674" s="58" t="s">
        <v>3520</v>
      </c>
      <c r="D1674" s="58" t="s">
        <v>334</v>
      </c>
      <c r="E1674" t="s">
        <v>385</v>
      </c>
    </row>
    <row r="1675" spans="1:5" ht="15.75" customHeight="1">
      <c r="A1675" s="58" t="s">
        <v>3521</v>
      </c>
      <c r="B1675" s="59">
        <v>2744</v>
      </c>
      <c r="C1675" s="58" t="s">
        <v>3522</v>
      </c>
      <c r="D1675" s="58" t="s">
        <v>388</v>
      </c>
      <c r="E1675" t="s">
        <v>432</v>
      </c>
    </row>
    <row r="1676" spans="1:5" ht="15.75" customHeight="1">
      <c r="A1676" s="58" t="s">
        <v>1608</v>
      </c>
      <c r="B1676" s="59">
        <v>822</v>
      </c>
      <c r="C1676" s="58" t="s">
        <v>1609</v>
      </c>
      <c r="D1676" s="58" t="s">
        <v>378</v>
      </c>
      <c r="E1676" t="s">
        <v>381</v>
      </c>
    </row>
    <row r="1677" spans="1:5" ht="15.75" customHeight="1">
      <c r="A1677" s="58" t="s">
        <v>3523</v>
      </c>
      <c r="B1677" s="59">
        <v>2868</v>
      </c>
      <c r="C1677" s="58" t="s">
        <v>3524</v>
      </c>
      <c r="D1677" s="58" t="s">
        <v>360</v>
      </c>
      <c r="E1677" t="s">
        <v>335</v>
      </c>
    </row>
    <row r="1678" spans="1:5" ht="15.75" customHeight="1">
      <c r="A1678" s="58" t="s">
        <v>3525</v>
      </c>
      <c r="B1678" s="59">
        <v>1698</v>
      </c>
      <c r="C1678" s="58" t="s">
        <v>3526</v>
      </c>
      <c r="D1678" s="58" t="s">
        <v>384</v>
      </c>
      <c r="E1678" t="s">
        <v>350</v>
      </c>
    </row>
    <row r="1679" spans="1:5" ht="15.75" customHeight="1">
      <c r="A1679" s="58" t="s">
        <v>3527</v>
      </c>
      <c r="B1679" s="59">
        <v>682</v>
      </c>
      <c r="C1679" s="58" t="s">
        <v>3528</v>
      </c>
      <c r="D1679" s="58" t="s">
        <v>357</v>
      </c>
      <c r="E1679" t="s">
        <v>335</v>
      </c>
    </row>
    <row r="1680" spans="1:5" ht="15.75" customHeight="1">
      <c r="A1680" s="58" t="s">
        <v>3529</v>
      </c>
      <c r="B1680" s="59">
        <v>1589</v>
      </c>
      <c r="C1680" s="58" t="s">
        <v>3530</v>
      </c>
      <c r="D1680" s="58" t="s">
        <v>368</v>
      </c>
      <c r="E1680" t="s">
        <v>344</v>
      </c>
    </row>
    <row r="1681" spans="1:5" ht="15.75" customHeight="1">
      <c r="A1681" s="58" t="s">
        <v>3531</v>
      </c>
      <c r="B1681" s="59">
        <v>2143</v>
      </c>
      <c r="C1681" s="58" t="s">
        <v>3532</v>
      </c>
      <c r="D1681" s="58" t="s">
        <v>447</v>
      </c>
      <c r="E1681" t="s">
        <v>363</v>
      </c>
    </row>
    <row r="1682" spans="1:5" ht="15.75" customHeight="1">
      <c r="A1682" s="58" t="s">
        <v>3533</v>
      </c>
      <c r="B1682" s="59">
        <v>509</v>
      </c>
      <c r="C1682" s="58" t="s">
        <v>3534</v>
      </c>
      <c r="D1682" s="58" t="s">
        <v>360</v>
      </c>
      <c r="E1682" t="s">
        <v>335</v>
      </c>
    </row>
    <row r="1683" spans="1:5" ht="15.75" customHeight="1">
      <c r="A1683" s="58" t="s">
        <v>3535</v>
      </c>
      <c r="B1683" s="59">
        <v>1416</v>
      </c>
      <c r="C1683" s="58" t="s">
        <v>3536</v>
      </c>
      <c r="D1683" s="58" t="s">
        <v>431</v>
      </c>
      <c r="E1683" t="s">
        <v>385</v>
      </c>
    </row>
    <row r="1684" spans="1:5" ht="15.75" customHeight="1">
      <c r="A1684" s="58" t="s">
        <v>3537</v>
      </c>
      <c r="B1684" s="59">
        <v>2645</v>
      </c>
      <c r="C1684" s="58" t="s">
        <v>3538</v>
      </c>
      <c r="D1684" s="58" t="s">
        <v>447</v>
      </c>
      <c r="E1684" t="s">
        <v>432</v>
      </c>
    </row>
    <row r="1685" spans="1:5" ht="15.75" customHeight="1">
      <c r="A1685" s="58" t="s">
        <v>3539</v>
      </c>
      <c r="B1685" s="59">
        <v>2323</v>
      </c>
      <c r="C1685" s="58" t="s">
        <v>3540</v>
      </c>
      <c r="D1685" s="58" t="s">
        <v>401</v>
      </c>
      <c r="E1685" t="s">
        <v>335</v>
      </c>
    </row>
    <row r="1686" spans="1:5" ht="15.75" customHeight="1">
      <c r="A1686" s="58" t="s">
        <v>3541</v>
      </c>
      <c r="B1686" s="59">
        <v>1094</v>
      </c>
      <c r="C1686" s="58" t="s">
        <v>3542</v>
      </c>
      <c r="D1686" s="58" t="s">
        <v>354</v>
      </c>
      <c r="E1686" t="s">
        <v>335</v>
      </c>
    </row>
    <row r="1687" spans="1:5" ht="15.75" customHeight="1">
      <c r="A1687" s="58" t="s">
        <v>3543</v>
      </c>
      <c r="B1687" s="59">
        <v>2001</v>
      </c>
      <c r="C1687" s="58" t="s">
        <v>3544</v>
      </c>
      <c r="D1687" s="58" t="s">
        <v>353</v>
      </c>
      <c r="E1687" t="s">
        <v>572</v>
      </c>
    </row>
    <row r="1688" spans="1:5" ht="15.75" customHeight="1">
      <c r="A1688" s="58" t="s">
        <v>3545</v>
      </c>
      <c r="B1688" s="59">
        <v>339</v>
      </c>
      <c r="C1688" s="58" t="s">
        <v>3546</v>
      </c>
      <c r="D1688" s="58" t="s">
        <v>354</v>
      </c>
      <c r="E1688" t="s">
        <v>344</v>
      </c>
    </row>
    <row r="1689" spans="1:5" ht="15.75" customHeight="1">
      <c r="A1689" s="58" t="s">
        <v>3547</v>
      </c>
      <c r="B1689" s="59">
        <v>1568</v>
      </c>
      <c r="C1689" s="58" t="s">
        <v>3548</v>
      </c>
      <c r="D1689" s="58" t="s">
        <v>353</v>
      </c>
      <c r="E1689" t="s">
        <v>350</v>
      </c>
    </row>
    <row r="1690" spans="1:5" ht="15.75" customHeight="1">
      <c r="A1690" s="58" t="s">
        <v>3549</v>
      </c>
      <c r="B1690" s="59">
        <v>583</v>
      </c>
      <c r="C1690" s="58" t="s">
        <v>3550</v>
      </c>
      <c r="D1690" s="58" t="s">
        <v>357</v>
      </c>
      <c r="E1690" t="s">
        <v>385</v>
      </c>
    </row>
    <row r="1691" spans="1:5" ht="15.75" customHeight="1">
      <c r="A1691" s="58" t="s">
        <v>3551</v>
      </c>
      <c r="B1691" s="59">
        <v>1490</v>
      </c>
      <c r="C1691" s="58" t="s">
        <v>3552</v>
      </c>
      <c r="D1691" s="58" t="s">
        <v>354</v>
      </c>
      <c r="E1691" t="s">
        <v>335</v>
      </c>
    </row>
    <row r="1692" spans="1:5" ht="15.75" customHeight="1">
      <c r="A1692" s="58" t="s">
        <v>3553</v>
      </c>
      <c r="B1692" s="59">
        <v>1168</v>
      </c>
      <c r="C1692" s="58" t="s">
        <v>3554</v>
      </c>
      <c r="D1692" s="58" t="s">
        <v>524</v>
      </c>
      <c r="E1692" t="s">
        <v>344</v>
      </c>
    </row>
    <row r="1693" spans="1:5" ht="15.75" customHeight="1">
      <c r="A1693" s="58" t="s">
        <v>3553</v>
      </c>
      <c r="B1693" s="59">
        <v>2475</v>
      </c>
      <c r="C1693" s="58" t="s">
        <v>3554</v>
      </c>
      <c r="D1693" s="58" t="s">
        <v>384</v>
      </c>
      <c r="E1693" t="s">
        <v>363</v>
      </c>
    </row>
    <row r="1694" spans="1:5" ht="15.75" customHeight="1">
      <c r="A1694" s="58" t="s">
        <v>3555</v>
      </c>
      <c r="B1694" s="59">
        <v>1812</v>
      </c>
      <c r="C1694" s="58" t="s">
        <v>3556</v>
      </c>
      <c r="D1694" s="58" t="s">
        <v>334</v>
      </c>
      <c r="E1694" t="s">
        <v>335</v>
      </c>
    </row>
    <row r="1695" spans="1:5" ht="15.75" customHeight="1">
      <c r="A1695" s="58" t="s">
        <v>3557</v>
      </c>
      <c r="B1695" s="59">
        <v>905</v>
      </c>
      <c r="C1695" s="58" t="s">
        <v>3558</v>
      </c>
      <c r="D1695" s="58" t="s">
        <v>375</v>
      </c>
      <c r="E1695" t="s">
        <v>432</v>
      </c>
    </row>
    <row r="1696" spans="1:5" ht="15.75" customHeight="1">
      <c r="A1696" s="58" t="s">
        <v>3559</v>
      </c>
      <c r="B1696" s="59">
        <v>1328</v>
      </c>
      <c r="C1696" s="58" t="s">
        <v>3560</v>
      </c>
      <c r="D1696" s="58" t="s">
        <v>360</v>
      </c>
      <c r="E1696" t="s">
        <v>363</v>
      </c>
    </row>
    <row r="1697" spans="1:5" ht="15.75" customHeight="1">
      <c r="A1697" s="58" t="s">
        <v>3559</v>
      </c>
      <c r="B1697" s="59">
        <v>1006</v>
      </c>
      <c r="C1697" s="58" t="s">
        <v>3560</v>
      </c>
      <c r="D1697" s="58" t="s">
        <v>375</v>
      </c>
      <c r="E1697" t="s">
        <v>344</v>
      </c>
    </row>
    <row r="1698" spans="1:5" ht="15.75" customHeight="1">
      <c r="A1698" s="58" t="s">
        <v>3561</v>
      </c>
      <c r="B1698" s="59">
        <v>2426</v>
      </c>
      <c r="C1698" s="58" t="s">
        <v>3562</v>
      </c>
      <c r="D1698" s="58" t="s">
        <v>357</v>
      </c>
      <c r="E1698" t="s">
        <v>385</v>
      </c>
    </row>
    <row r="1699" spans="1:5" ht="15.75" customHeight="1">
      <c r="A1699" s="58" t="s">
        <v>3563</v>
      </c>
      <c r="B1699" s="59">
        <v>1650</v>
      </c>
      <c r="C1699" s="58" t="s">
        <v>3564</v>
      </c>
      <c r="D1699" s="58" t="s">
        <v>334</v>
      </c>
      <c r="E1699" t="s">
        <v>335</v>
      </c>
    </row>
    <row r="1700" spans="1:5" ht="15.75" customHeight="1">
      <c r="A1700" s="58" t="s">
        <v>3565</v>
      </c>
      <c r="B1700" s="59">
        <v>766</v>
      </c>
      <c r="C1700" s="58" t="s">
        <v>3566</v>
      </c>
      <c r="D1700" s="58" t="s">
        <v>334</v>
      </c>
      <c r="E1700" t="s">
        <v>363</v>
      </c>
    </row>
    <row r="1701" spans="1:5" ht="15.75" customHeight="1">
      <c r="A1701" s="58" t="s">
        <v>1686</v>
      </c>
      <c r="B1701" s="59">
        <v>635</v>
      </c>
      <c r="C1701" s="58" t="s">
        <v>1687</v>
      </c>
      <c r="D1701" s="58" t="s">
        <v>368</v>
      </c>
      <c r="E1701" t="s">
        <v>335</v>
      </c>
    </row>
    <row r="1702" spans="1:5" ht="15.75" customHeight="1">
      <c r="A1702" s="58" t="s">
        <v>3567</v>
      </c>
      <c r="B1702" s="59">
        <v>122</v>
      </c>
      <c r="C1702" s="58" t="s">
        <v>3568</v>
      </c>
      <c r="D1702" s="58" t="s">
        <v>338</v>
      </c>
      <c r="E1702" t="s">
        <v>344</v>
      </c>
    </row>
    <row r="1703" spans="1:5" ht="15.75" customHeight="1">
      <c r="A1703" s="58" t="s">
        <v>3569</v>
      </c>
      <c r="B1703" s="59">
        <v>1220</v>
      </c>
      <c r="C1703" s="58" t="s">
        <v>3570</v>
      </c>
      <c r="D1703" s="58" t="s">
        <v>447</v>
      </c>
      <c r="E1703" t="s">
        <v>363</v>
      </c>
    </row>
    <row r="1704" spans="1:5" ht="15.75" customHeight="1">
      <c r="A1704" s="58" t="s">
        <v>3571</v>
      </c>
      <c r="B1704" s="59">
        <v>2843</v>
      </c>
      <c r="C1704" s="58" t="s">
        <v>3572</v>
      </c>
      <c r="D1704" s="58" t="s">
        <v>428</v>
      </c>
      <c r="E1704" t="s">
        <v>335</v>
      </c>
    </row>
    <row r="1705" spans="1:5" ht="15.75" customHeight="1">
      <c r="A1705" s="58" t="s">
        <v>3573</v>
      </c>
      <c r="B1705" s="59">
        <v>3034</v>
      </c>
      <c r="C1705" s="58" t="s">
        <v>3574</v>
      </c>
      <c r="D1705" s="58" t="s">
        <v>354</v>
      </c>
      <c r="E1705" t="s">
        <v>344</v>
      </c>
    </row>
    <row r="1706" spans="1:5" ht="15.75" customHeight="1">
      <c r="A1706" s="58" t="s">
        <v>3575</v>
      </c>
      <c r="B1706" s="59">
        <v>2580</v>
      </c>
      <c r="C1706" s="58" t="s">
        <v>3576</v>
      </c>
      <c r="D1706" s="58" t="s">
        <v>353</v>
      </c>
      <c r="E1706" t="s">
        <v>335</v>
      </c>
    </row>
    <row r="1707" spans="1:5" ht="15.75" customHeight="1">
      <c r="A1707" s="58" t="s">
        <v>3577</v>
      </c>
      <c r="B1707" s="59">
        <v>681</v>
      </c>
      <c r="C1707" s="58" t="s">
        <v>3578</v>
      </c>
      <c r="D1707" s="58" t="s">
        <v>633</v>
      </c>
      <c r="E1707" t="s">
        <v>335</v>
      </c>
    </row>
    <row r="1708" spans="1:5" ht="15.75" customHeight="1">
      <c r="A1708" s="58" t="s">
        <v>3579</v>
      </c>
      <c r="B1708" s="59">
        <v>944</v>
      </c>
      <c r="C1708" s="58" t="s">
        <v>3580</v>
      </c>
      <c r="D1708" s="58" t="s">
        <v>347</v>
      </c>
      <c r="E1708" t="s">
        <v>344</v>
      </c>
    </row>
    <row r="1709" spans="1:5" ht="15.75" customHeight="1">
      <c r="A1709" s="58" t="s">
        <v>1694</v>
      </c>
      <c r="B1709" s="59">
        <v>1266</v>
      </c>
      <c r="C1709" s="58" t="s">
        <v>1695</v>
      </c>
      <c r="D1709" s="58" t="s">
        <v>401</v>
      </c>
      <c r="E1709" t="s">
        <v>350</v>
      </c>
    </row>
    <row r="1710" spans="1:5" ht="15.75" customHeight="1">
      <c r="A1710" s="58" t="s">
        <v>3581</v>
      </c>
      <c r="B1710" s="59">
        <v>2173</v>
      </c>
      <c r="C1710" s="58" t="s">
        <v>3582</v>
      </c>
      <c r="D1710" s="58" t="s">
        <v>388</v>
      </c>
      <c r="E1710" t="s">
        <v>438</v>
      </c>
    </row>
    <row r="1711" spans="1:5" ht="15.75" customHeight="1">
      <c r="A1711" s="58" t="s">
        <v>3583</v>
      </c>
      <c r="B1711" s="59">
        <v>1816</v>
      </c>
      <c r="C1711" s="58" t="s">
        <v>3584</v>
      </c>
      <c r="D1711" s="58" t="s">
        <v>360</v>
      </c>
      <c r="E1711" t="s">
        <v>335</v>
      </c>
    </row>
    <row r="1712" spans="1:5" ht="15.75" customHeight="1">
      <c r="A1712" s="58" t="s">
        <v>3585</v>
      </c>
      <c r="B1712" s="59">
        <v>2704</v>
      </c>
      <c r="C1712" s="58" t="s">
        <v>3586</v>
      </c>
      <c r="D1712" s="58" t="s">
        <v>401</v>
      </c>
      <c r="E1712" t="s">
        <v>344</v>
      </c>
    </row>
    <row r="1713" spans="1:5" ht="15.75" customHeight="1">
      <c r="A1713" s="58" t="s">
        <v>1710</v>
      </c>
      <c r="B1713" s="59">
        <v>246</v>
      </c>
      <c r="C1713" s="58" t="s">
        <v>1711</v>
      </c>
      <c r="D1713" s="58" t="s">
        <v>384</v>
      </c>
      <c r="E1713" t="s">
        <v>335</v>
      </c>
    </row>
    <row r="1714" spans="1:5" ht="15.75" customHeight="1">
      <c r="A1714" s="58" t="s">
        <v>3587</v>
      </c>
      <c r="B1714" s="59">
        <v>245</v>
      </c>
      <c r="C1714" s="58" t="s">
        <v>3588</v>
      </c>
      <c r="D1714" s="58" t="s">
        <v>338</v>
      </c>
      <c r="E1714" t="s">
        <v>555</v>
      </c>
    </row>
    <row r="1715" spans="1:5" ht="15.75" customHeight="1">
      <c r="A1715" s="58" t="s">
        <v>1726</v>
      </c>
      <c r="B1715" s="59">
        <v>2460</v>
      </c>
      <c r="C1715" s="58" t="s">
        <v>1727</v>
      </c>
      <c r="D1715" s="58" t="s">
        <v>378</v>
      </c>
      <c r="E1715" t="s">
        <v>363</v>
      </c>
    </row>
    <row r="1716" spans="1:5" ht="15.75" customHeight="1">
      <c r="A1716" s="58" t="s">
        <v>3589</v>
      </c>
      <c r="B1716" s="59">
        <v>1796</v>
      </c>
      <c r="C1716" s="58" t="s">
        <v>3590</v>
      </c>
      <c r="D1716" s="58" t="s">
        <v>357</v>
      </c>
      <c r="E1716" t="s">
        <v>335</v>
      </c>
    </row>
    <row r="1717" spans="1:5" ht="15.75" customHeight="1">
      <c r="A1717" s="58" t="s">
        <v>3591</v>
      </c>
      <c r="B1717" s="59">
        <v>2059</v>
      </c>
      <c r="C1717" s="58" t="s">
        <v>3592</v>
      </c>
      <c r="D1717" s="58" t="s">
        <v>357</v>
      </c>
      <c r="E1717" t="s">
        <v>363</v>
      </c>
    </row>
    <row r="1718" spans="1:5" ht="15.75" customHeight="1">
      <c r="A1718" s="58" t="s">
        <v>3591</v>
      </c>
      <c r="B1718" s="59">
        <v>567</v>
      </c>
      <c r="C1718" s="58" t="s">
        <v>3592</v>
      </c>
      <c r="D1718" s="58" t="s">
        <v>334</v>
      </c>
      <c r="E1718" t="s">
        <v>335</v>
      </c>
    </row>
    <row r="1719" spans="1:5" ht="15.75" customHeight="1">
      <c r="A1719" s="58" t="s">
        <v>3593</v>
      </c>
      <c r="B1719" s="59">
        <v>1553</v>
      </c>
      <c r="C1719" s="58" t="s">
        <v>3594</v>
      </c>
      <c r="D1719" s="58" t="s">
        <v>357</v>
      </c>
      <c r="E1719" t="s">
        <v>350</v>
      </c>
    </row>
    <row r="1720" spans="1:5" ht="15.75" customHeight="1">
      <c r="A1720" s="58" t="s">
        <v>3595</v>
      </c>
      <c r="B1720" s="59">
        <v>2989</v>
      </c>
      <c r="C1720" s="58" t="s">
        <v>3596</v>
      </c>
      <c r="D1720" s="58" t="s">
        <v>524</v>
      </c>
      <c r="E1720" t="s">
        <v>385</v>
      </c>
    </row>
    <row r="1721" spans="1:5" ht="15.75" customHeight="1">
      <c r="A1721" s="58" t="s">
        <v>3597</v>
      </c>
      <c r="B1721" s="59">
        <v>566</v>
      </c>
      <c r="C1721" s="58" t="s">
        <v>3598</v>
      </c>
      <c r="D1721" s="58" t="s">
        <v>357</v>
      </c>
      <c r="E1721" t="s">
        <v>335</v>
      </c>
    </row>
    <row r="1722" spans="1:5" ht="15.75" customHeight="1">
      <c r="A1722" s="58" t="s">
        <v>3599</v>
      </c>
      <c r="B1722" s="59">
        <v>1306</v>
      </c>
      <c r="C1722" s="58" t="s">
        <v>3600</v>
      </c>
      <c r="D1722" s="58" t="s">
        <v>388</v>
      </c>
      <c r="E1722" t="s">
        <v>432</v>
      </c>
    </row>
    <row r="1723" spans="1:5" ht="15.75" customHeight="1">
      <c r="A1723" s="58" t="s">
        <v>3601</v>
      </c>
      <c r="B1723" s="59">
        <v>721</v>
      </c>
      <c r="C1723" s="58" t="s">
        <v>3602</v>
      </c>
      <c r="D1723" s="58" t="s">
        <v>334</v>
      </c>
      <c r="E1723" t="s">
        <v>335</v>
      </c>
    </row>
    <row r="1724" spans="1:5" ht="15.75" customHeight="1">
      <c r="A1724" s="58" t="s">
        <v>3603</v>
      </c>
      <c r="B1724" s="59">
        <v>699</v>
      </c>
      <c r="C1724" s="58" t="s">
        <v>3604</v>
      </c>
      <c r="D1724" s="58" t="s">
        <v>401</v>
      </c>
      <c r="E1724" t="s">
        <v>344</v>
      </c>
    </row>
    <row r="1725" spans="1:5" ht="15.75" customHeight="1">
      <c r="A1725" s="58" t="s">
        <v>3605</v>
      </c>
      <c r="B1725" s="59">
        <v>2191</v>
      </c>
      <c r="C1725" s="58" t="s">
        <v>3606</v>
      </c>
      <c r="D1725" s="58" t="s">
        <v>447</v>
      </c>
      <c r="E1725" t="s">
        <v>363</v>
      </c>
    </row>
    <row r="1726" spans="1:5" ht="15.75" customHeight="1">
      <c r="A1726" s="58" t="s">
        <v>3607</v>
      </c>
      <c r="B1726" s="59">
        <v>55</v>
      </c>
      <c r="C1726" s="58" t="s">
        <v>3608</v>
      </c>
      <c r="D1726" s="58" t="s">
        <v>357</v>
      </c>
      <c r="E1726" t="s">
        <v>432</v>
      </c>
    </row>
    <row r="1727" spans="1:5" ht="15.75" customHeight="1">
      <c r="A1727" s="58" t="s">
        <v>3609</v>
      </c>
      <c r="B1727" s="59">
        <v>377</v>
      </c>
      <c r="C1727" s="58" t="s">
        <v>3610</v>
      </c>
      <c r="D1727" s="58" t="s">
        <v>353</v>
      </c>
      <c r="E1727" t="s">
        <v>385</v>
      </c>
    </row>
    <row r="1728" spans="1:5" ht="15.75" customHeight="1">
      <c r="A1728" s="58" t="s">
        <v>3611</v>
      </c>
      <c r="B1728" s="59">
        <v>1076</v>
      </c>
      <c r="C1728" s="58" t="s">
        <v>3612</v>
      </c>
      <c r="D1728" s="58" t="s">
        <v>357</v>
      </c>
      <c r="E1728" t="s">
        <v>335</v>
      </c>
    </row>
    <row r="1729" spans="1:5" ht="15.75" customHeight="1">
      <c r="A1729" s="58" t="s">
        <v>3613</v>
      </c>
      <c r="B1729" s="59">
        <v>486</v>
      </c>
      <c r="C1729" s="58" t="s">
        <v>3614</v>
      </c>
      <c r="D1729" s="58" t="s">
        <v>357</v>
      </c>
      <c r="E1729" t="s">
        <v>335</v>
      </c>
    </row>
    <row r="1730" spans="1:5" ht="15.75" customHeight="1">
      <c r="A1730" s="58" t="s">
        <v>3615</v>
      </c>
      <c r="B1730" s="59">
        <v>2622</v>
      </c>
      <c r="C1730" s="58" t="s">
        <v>3616</v>
      </c>
      <c r="D1730" s="58" t="s">
        <v>338</v>
      </c>
      <c r="E1730" t="s">
        <v>335</v>
      </c>
    </row>
    <row r="1731" spans="1:5" ht="15.75" customHeight="1">
      <c r="A1731" s="58" t="s">
        <v>3617</v>
      </c>
      <c r="B1731" s="59">
        <v>778</v>
      </c>
      <c r="C1731" s="58" t="s">
        <v>3618</v>
      </c>
      <c r="D1731" s="58" t="s">
        <v>343</v>
      </c>
      <c r="E1731" t="s">
        <v>417</v>
      </c>
    </row>
    <row r="1732" spans="1:5" ht="15.75" customHeight="1">
      <c r="A1732" s="58" t="s">
        <v>3619</v>
      </c>
      <c r="B1732" s="59">
        <v>1948</v>
      </c>
      <c r="C1732" s="58" t="s">
        <v>3620</v>
      </c>
      <c r="D1732" s="58" t="s">
        <v>338</v>
      </c>
      <c r="E1732" t="s">
        <v>438</v>
      </c>
    </row>
    <row r="1733" spans="1:5" ht="15.75" customHeight="1">
      <c r="A1733" s="58" t="s">
        <v>3621</v>
      </c>
      <c r="B1733" s="59">
        <v>1041</v>
      </c>
      <c r="C1733" s="58" t="s">
        <v>3622</v>
      </c>
      <c r="D1733" s="58" t="s">
        <v>378</v>
      </c>
      <c r="E1733" t="s">
        <v>335</v>
      </c>
    </row>
    <row r="1734" spans="1:5" ht="15.75" customHeight="1">
      <c r="A1734" s="58" t="s">
        <v>3623</v>
      </c>
      <c r="B1734" s="59">
        <v>2270</v>
      </c>
      <c r="C1734" s="58" t="s">
        <v>3624</v>
      </c>
      <c r="D1734" s="58" t="s">
        <v>375</v>
      </c>
      <c r="E1734" t="s">
        <v>335</v>
      </c>
    </row>
    <row r="1735" spans="1:5" ht="15.75" customHeight="1">
      <c r="A1735" s="58" t="s">
        <v>3625</v>
      </c>
      <c r="B1735" s="59">
        <v>2855</v>
      </c>
      <c r="C1735" s="58" t="s">
        <v>3626</v>
      </c>
      <c r="D1735" s="58" t="s">
        <v>334</v>
      </c>
      <c r="E1735" t="s">
        <v>350</v>
      </c>
    </row>
    <row r="1736" spans="1:5" ht="15.75" customHeight="1">
      <c r="A1736" s="58" t="s">
        <v>3627</v>
      </c>
      <c r="B1736" s="59">
        <v>560</v>
      </c>
      <c r="C1736" s="58" t="s">
        <v>3628</v>
      </c>
      <c r="D1736" s="58" t="s">
        <v>347</v>
      </c>
      <c r="E1736" t="s">
        <v>335</v>
      </c>
    </row>
    <row r="1737" spans="1:5" ht="15.75" customHeight="1">
      <c r="A1737" s="58" t="s">
        <v>3629</v>
      </c>
      <c r="B1737" s="59">
        <v>1789</v>
      </c>
      <c r="C1737" s="58" t="s">
        <v>3630</v>
      </c>
      <c r="D1737" s="58" t="s">
        <v>401</v>
      </c>
      <c r="E1737" t="s">
        <v>335</v>
      </c>
    </row>
    <row r="1738" spans="1:5" ht="15.75" customHeight="1">
      <c r="A1738" s="58" t="s">
        <v>1786</v>
      </c>
      <c r="B1738" s="59">
        <v>882</v>
      </c>
      <c r="C1738" s="58" t="s">
        <v>1787</v>
      </c>
      <c r="D1738" s="58" t="s">
        <v>360</v>
      </c>
      <c r="E1738" t="s">
        <v>385</v>
      </c>
    </row>
    <row r="1739" spans="1:5" ht="15.75" customHeight="1">
      <c r="A1739" s="58" t="s">
        <v>3631</v>
      </c>
      <c r="B1739" s="59">
        <v>2374</v>
      </c>
      <c r="C1739" s="58" t="s">
        <v>3632</v>
      </c>
      <c r="D1739" s="58" t="s">
        <v>401</v>
      </c>
      <c r="E1739" t="s">
        <v>555</v>
      </c>
    </row>
    <row r="1740" spans="1:5" ht="15.75" customHeight="1">
      <c r="A1740" s="58" t="s">
        <v>3633</v>
      </c>
      <c r="B1740" s="59">
        <v>1193</v>
      </c>
      <c r="C1740" s="58" t="s">
        <v>3634</v>
      </c>
      <c r="D1740" s="58" t="s">
        <v>368</v>
      </c>
      <c r="E1740" t="s">
        <v>335</v>
      </c>
    </row>
    <row r="1741" spans="1:5" ht="15.75" customHeight="1">
      <c r="A1741" s="58" t="s">
        <v>3635</v>
      </c>
      <c r="B1741" s="59">
        <v>95</v>
      </c>
      <c r="C1741" s="58" t="s">
        <v>3636</v>
      </c>
      <c r="D1741" s="58" t="s">
        <v>343</v>
      </c>
      <c r="E1741" t="s">
        <v>385</v>
      </c>
    </row>
    <row r="1742" spans="1:5" ht="15.75" customHeight="1">
      <c r="A1742" s="58" t="s">
        <v>3637</v>
      </c>
      <c r="B1742" s="59">
        <v>1909</v>
      </c>
      <c r="C1742" s="58" t="s">
        <v>3638</v>
      </c>
      <c r="D1742" s="58" t="s">
        <v>347</v>
      </c>
      <c r="E1742" t="s">
        <v>432</v>
      </c>
    </row>
    <row r="1743" spans="1:5" ht="15.75" customHeight="1">
      <c r="A1743" s="58" t="s">
        <v>3639</v>
      </c>
      <c r="B1743" s="59">
        <v>608</v>
      </c>
      <c r="C1743" s="58" t="s">
        <v>3640</v>
      </c>
      <c r="D1743" s="58" t="s">
        <v>368</v>
      </c>
      <c r="E1743" t="s">
        <v>344</v>
      </c>
    </row>
    <row r="1744" spans="1:5" ht="15.75" customHeight="1">
      <c r="A1744" s="58" t="s">
        <v>3641</v>
      </c>
      <c r="B1744" s="59">
        <v>2553</v>
      </c>
      <c r="C1744" s="58" t="s">
        <v>3642</v>
      </c>
      <c r="D1744" s="58" t="s">
        <v>378</v>
      </c>
      <c r="E1744" t="s">
        <v>432</v>
      </c>
    </row>
    <row r="1745" spans="1:5" ht="15.75" customHeight="1">
      <c r="A1745" s="58" t="s">
        <v>3643</v>
      </c>
      <c r="B1745" s="59">
        <v>2434</v>
      </c>
      <c r="C1745" s="58" t="s">
        <v>3644</v>
      </c>
      <c r="D1745" s="58" t="s">
        <v>360</v>
      </c>
      <c r="E1745" t="s">
        <v>344</v>
      </c>
    </row>
    <row r="1746" spans="1:5" ht="15.75" customHeight="1">
      <c r="A1746" s="58" t="s">
        <v>3643</v>
      </c>
      <c r="B1746" s="59">
        <v>1014</v>
      </c>
      <c r="C1746" s="58" t="s">
        <v>3644</v>
      </c>
      <c r="D1746" s="58" t="s">
        <v>354</v>
      </c>
      <c r="E1746" t="s">
        <v>363</v>
      </c>
    </row>
    <row r="1747" spans="1:5" ht="15.75" customHeight="1">
      <c r="A1747" s="58" t="s">
        <v>3645</v>
      </c>
      <c r="B1747" s="59">
        <v>1803</v>
      </c>
      <c r="C1747" s="58" t="s">
        <v>3646</v>
      </c>
      <c r="D1747" s="58" t="s">
        <v>343</v>
      </c>
      <c r="E1747" t="s">
        <v>335</v>
      </c>
    </row>
    <row r="1748" spans="1:5" ht="15.75" customHeight="1">
      <c r="A1748" s="58" t="s">
        <v>3647</v>
      </c>
      <c r="B1748" s="59">
        <v>2466</v>
      </c>
      <c r="C1748" s="58" t="s">
        <v>3648</v>
      </c>
      <c r="D1748" s="58" t="s">
        <v>353</v>
      </c>
      <c r="E1748" t="s">
        <v>417</v>
      </c>
    </row>
    <row r="1749" spans="1:5" ht="15.75" customHeight="1">
      <c r="A1749" s="58" t="s">
        <v>3647</v>
      </c>
      <c r="B1749" s="59">
        <v>1822</v>
      </c>
      <c r="C1749" s="58" t="s">
        <v>3648</v>
      </c>
      <c r="D1749" s="58" t="s">
        <v>353</v>
      </c>
      <c r="E1749" t="s">
        <v>335</v>
      </c>
    </row>
    <row r="1750" spans="1:5" ht="15.75" customHeight="1">
      <c r="A1750" s="58" t="s">
        <v>3647</v>
      </c>
      <c r="B1750" s="59">
        <v>1311</v>
      </c>
      <c r="C1750" s="58" t="s">
        <v>3648</v>
      </c>
      <c r="D1750" s="58" t="s">
        <v>401</v>
      </c>
      <c r="E1750" t="s">
        <v>381</v>
      </c>
    </row>
    <row r="1751" spans="1:5" ht="15.75" customHeight="1">
      <c r="A1751" s="58" t="s">
        <v>3649</v>
      </c>
      <c r="B1751" s="59">
        <v>652</v>
      </c>
      <c r="C1751" s="58" t="s">
        <v>3650</v>
      </c>
      <c r="D1751" s="58" t="s">
        <v>343</v>
      </c>
      <c r="E1751" t="s">
        <v>363</v>
      </c>
    </row>
    <row r="1752" spans="1:5" ht="15.75" customHeight="1">
      <c r="A1752" s="58" t="s">
        <v>1834</v>
      </c>
      <c r="B1752" s="59">
        <v>330</v>
      </c>
      <c r="C1752" s="58" t="s">
        <v>1835</v>
      </c>
      <c r="D1752" s="58" t="s">
        <v>431</v>
      </c>
      <c r="E1752" t="s">
        <v>339</v>
      </c>
    </row>
    <row r="1753" spans="1:5" ht="15.75" customHeight="1">
      <c r="A1753" s="58" t="s">
        <v>1834</v>
      </c>
      <c r="B1753" s="59">
        <v>2540</v>
      </c>
      <c r="C1753" s="58" t="s">
        <v>1835</v>
      </c>
      <c r="D1753" s="58" t="s">
        <v>384</v>
      </c>
      <c r="E1753" t="s">
        <v>335</v>
      </c>
    </row>
    <row r="1754" spans="1:5" ht="15.75" customHeight="1">
      <c r="A1754" s="58" t="s">
        <v>1838</v>
      </c>
      <c r="B1754" s="59">
        <v>3051</v>
      </c>
      <c r="C1754" s="58" t="s">
        <v>1839</v>
      </c>
      <c r="D1754" s="58" t="s">
        <v>524</v>
      </c>
      <c r="E1754" t="s">
        <v>363</v>
      </c>
    </row>
    <row r="1755" spans="1:5" ht="15.75" customHeight="1">
      <c r="A1755" s="58" t="s">
        <v>3651</v>
      </c>
      <c r="B1755" s="59">
        <v>2710</v>
      </c>
      <c r="C1755" s="58" t="s">
        <v>3652</v>
      </c>
      <c r="D1755" s="58" t="s">
        <v>368</v>
      </c>
      <c r="E1755" t="s">
        <v>335</v>
      </c>
    </row>
    <row r="1756" spans="1:5" ht="15.75" customHeight="1">
      <c r="A1756" s="58" t="s">
        <v>3653</v>
      </c>
      <c r="B1756" s="59">
        <v>1089</v>
      </c>
      <c r="C1756" s="58" t="s">
        <v>3654</v>
      </c>
      <c r="D1756" s="58" t="s">
        <v>447</v>
      </c>
      <c r="E1756" t="s">
        <v>344</v>
      </c>
    </row>
    <row r="1757" spans="1:5" ht="15.75" customHeight="1">
      <c r="A1757" s="58" t="s">
        <v>1852</v>
      </c>
      <c r="B1757" s="59">
        <v>544</v>
      </c>
      <c r="C1757" s="58" t="s">
        <v>1853</v>
      </c>
      <c r="D1757" s="58" t="s">
        <v>360</v>
      </c>
      <c r="E1757" t="s">
        <v>363</v>
      </c>
    </row>
    <row r="1758" spans="1:5" ht="15.75" customHeight="1">
      <c r="A1758" s="58" t="s">
        <v>3655</v>
      </c>
      <c r="B1758" s="59">
        <v>2680</v>
      </c>
      <c r="C1758" s="58" t="s">
        <v>3656</v>
      </c>
      <c r="D1758" s="58" t="s">
        <v>447</v>
      </c>
      <c r="E1758" t="s">
        <v>344</v>
      </c>
    </row>
    <row r="1759" spans="1:5" ht="15.75" customHeight="1">
      <c r="A1759" s="58" t="s">
        <v>3657</v>
      </c>
      <c r="B1759" s="59">
        <v>1893</v>
      </c>
      <c r="C1759" s="58" t="s">
        <v>3658</v>
      </c>
      <c r="D1759" s="58" t="s">
        <v>388</v>
      </c>
      <c r="E1759" t="s">
        <v>335</v>
      </c>
    </row>
    <row r="1760" spans="1:5" ht="15.75" customHeight="1">
      <c r="A1760" s="58" t="s">
        <v>3659</v>
      </c>
      <c r="B1760" s="59">
        <v>986</v>
      </c>
      <c r="C1760" s="58" t="s">
        <v>3660</v>
      </c>
      <c r="D1760" s="58" t="s">
        <v>357</v>
      </c>
      <c r="E1760" t="s">
        <v>335</v>
      </c>
    </row>
    <row r="1761" spans="1:5" ht="15.75" customHeight="1">
      <c r="A1761" s="58" t="s">
        <v>3661</v>
      </c>
      <c r="B1761" s="59">
        <v>2084</v>
      </c>
      <c r="C1761" s="58" t="s">
        <v>3662</v>
      </c>
      <c r="D1761" s="58" t="s">
        <v>401</v>
      </c>
      <c r="E1761" t="s">
        <v>385</v>
      </c>
    </row>
    <row r="1762" spans="1:5" ht="15.75" customHeight="1">
      <c r="A1762" s="58" t="s">
        <v>3663</v>
      </c>
      <c r="B1762" s="59">
        <v>1308</v>
      </c>
      <c r="C1762" s="58" t="s">
        <v>3664</v>
      </c>
      <c r="D1762" s="58" t="s">
        <v>524</v>
      </c>
      <c r="E1762" t="s">
        <v>335</v>
      </c>
    </row>
    <row r="1763" spans="1:5" ht="15.75" customHeight="1">
      <c r="A1763" s="58" t="s">
        <v>3665</v>
      </c>
      <c r="B1763" s="59">
        <v>1177</v>
      </c>
      <c r="C1763" s="58" t="s">
        <v>3666</v>
      </c>
      <c r="D1763" s="58" t="s">
        <v>447</v>
      </c>
      <c r="E1763" t="s">
        <v>381</v>
      </c>
    </row>
    <row r="1764" spans="1:5" ht="15.75" customHeight="1">
      <c r="A1764" s="58" t="s">
        <v>3667</v>
      </c>
      <c r="B1764" s="59">
        <v>3071</v>
      </c>
      <c r="C1764" s="58" t="s">
        <v>3668</v>
      </c>
      <c r="D1764" s="58" t="s">
        <v>360</v>
      </c>
      <c r="E1764" t="s">
        <v>363</v>
      </c>
    </row>
    <row r="1765" spans="1:5" ht="15.75" customHeight="1">
      <c r="A1765" s="58" t="s">
        <v>3669</v>
      </c>
      <c r="B1765" s="59">
        <v>1579</v>
      </c>
      <c r="C1765" s="58" t="s">
        <v>3670</v>
      </c>
      <c r="D1765" s="58" t="s">
        <v>384</v>
      </c>
      <c r="E1765" t="s">
        <v>335</v>
      </c>
    </row>
    <row r="1766" spans="1:5" ht="15.75" customHeight="1">
      <c r="A1766" s="58" t="s">
        <v>3671</v>
      </c>
      <c r="B1766" s="59">
        <v>492</v>
      </c>
      <c r="C1766" s="58" t="s">
        <v>3672</v>
      </c>
      <c r="D1766" s="58" t="s">
        <v>447</v>
      </c>
      <c r="E1766" t="s">
        <v>363</v>
      </c>
    </row>
    <row r="1767" spans="1:5" ht="15.75" customHeight="1">
      <c r="A1767" s="58" t="s">
        <v>3673</v>
      </c>
      <c r="B1767" s="59">
        <v>2891</v>
      </c>
      <c r="C1767" s="58" t="s">
        <v>3674</v>
      </c>
      <c r="D1767" s="58" t="s">
        <v>368</v>
      </c>
      <c r="E1767" t="s">
        <v>335</v>
      </c>
    </row>
    <row r="1768" spans="1:5" ht="15.75" customHeight="1">
      <c r="A1768" s="58" t="s">
        <v>3675</v>
      </c>
      <c r="B1768" s="59">
        <v>1399</v>
      </c>
      <c r="C1768" s="58" t="s">
        <v>3676</v>
      </c>
      <c r="D1768" s="58" t="s">
        <v>360</v>
      </c>
      <c r="E1768" t="s">
        <v>335</v>
      </c>
    </row>
    <row r="1769" spans="1:5" ht="15.75" customHeight="1">
      <c r="A1769" s="58" t="s">
        <v>3677</v>
      </c>
      <c r="B1769" s="59">
        <v>170</v>
      </c>
      <c r="C1769" s="58" t="s">
        <v>3678</v>
      </c>
      <c r="D1769" s="58" t="s">
        <v>437</v>
      </c>
      <c r="E1769" t="s">
        <v>335</v>
      </c>
    </row>
    <row r="1770" spans="1:5" ht="15.75" customHeight="1">
      <c r="A1770" s="58" t="s">
        <v>3679</v>
      </c>
      <c r="B1770" s="59">
        <v>2306</v>
      </c>
      <c r="C1770" s="58" t="s">
        <v>3680</v>
      </c>
      <c r="D1770" s="58" t="s">
        <v>347</v>
      </c>
      <c r="E1770" t="s">
        <v>350</v>
      </c>
    </row>
    <row r="1771" spans="1:5" ht="15.75" customHeight="1">
      <c r="A1771" s="58" t="s">
        <v>3681</v>
      </c>
      <c r="B1771" s="59">
        <v>2135</v>
      </c>
      <c r="C1771" s="58" t="s">
        <v>3682</v>
      </c>
      <c r="D1771" s="58" t="s">
        <v>334</v>
      </c>
      <c r="E1771" t="s">
        <v>335</v>
      </c>
    </row>
    <row r="1772" spans="1:5" ht="15.75" customHeight="1">
      <c r="A1772" s="58" t="s">
        <v>3683</v>
      </c>
      <c r="B1772" s="59">
        <v>3042</v>
      </c>
      <c r="C1772" s="58" t="s">
        <v>3684</v>
      </c>
      <c r="D1772" s="58" t="s">
        <v>343</v>
      </c>
      <c r="E1772" t="s">
        <v>438</v>
      </c>
    </row>
    <row r="1773" spans="1:5" ht="15.75" customHeight="1">
      <c r="A1773" s="58" t="s">
        <v>3685</v>
      </c>
      <c r="B1773" s="59">
        <v>2920</v>
      </c>
      <c r="C1773" s="58" t="s">
        <v>3686</v>
      </c>
      <c r="D1773" s="58" t="s">
        <v>347</v>
      </c>
      <c r="E1773" t="s">
        <v>432</v>
      </c>
    </row>
    <row r="1774" spans="1:5" ht="15.75" customHeight="1">
      <c r="A1774" s="58" t="s">
        <v>3687</v>
      </c>
      <c r="B1774" s="59">
        <v>521</v>
      </c>
      <c r="C1774" s="58" t="s">
        <v>3688</v>
      </c>
      <c r="D1774" s="58" t="s">
        <v>437</v>
      </c>
      <c r="E1774" t="s">
        <v>339</v>
      </c>
    </row>
    <row r="1775" spans="1:5" ht="15.75" customHeight="1">
      <c r="A1775" s="58" t="s">
        <v>3689</v>
      </c>
      <c r="B1775" s="59">
        <v>309</v>
      </c>
      <c r="C1775" s="58" t="s">
        <v>3690</v>
      </c>
      <c r="D1775" s="58" t="s">
        <v>378</v>
      </c>
      <c r="E1775" t="s">
        <v>335</v>
      </c>
    </row>
    <row r="1776" spans="1:5" ht="15.75" customHeight="1">
      <c r="A1776" s="58" t="s">
        <v>3691</v>
      </c>
      <c r="B1776" s="59">
        <v>1025</v>
      </c>
      <c r="C1776" s="58" t="s">
        <v>3692</v>
      </c>
      <c r="D1776" s="58" t="s">
        <v>375</v>
      </c>
      <c r="E1776" t="s">
        <v>344</v>
      </c>
    </row>
    <row r="1777" spans="1:5" ht="15.75" customHeight="1">
      <c r="A1777" s="58" t="s">
        <v>3693</v>
      </c>
      <c r="B1777" s="59">
        <v>2123</v>
      </c>
      <c r="C1777" s="58" t="s">
        <v>3694</v>
      </c>
      <c r="D1777" s="58" t="s">
        <v>378</v>
      </c>
      <c r="E1777" t="s">
        <v>350</v>
      </c>
    </row>
    <row r="1778" spans="1:5" ht="15.75" customHeight="1">
      <c r="A1778" s="58" t="s">
        <v>3695</v>
      </c>
      <c r="B1778" s="59">
        <v>1962</v>
      </c>
      <c r="C1778" s="58" t="s">
        <v>3696</v>
      </c>
      <c r="D1778" s="58" t="s">
        <v>375</v>
      </c>
      <c r="E1778" t="s">
        <v>363</v>
      </c>
    </row>
    <row r="1779" spans="1:5" ht="15.75" customHeight="1">
      <c r="A1779" s="58" t="s">
        <v>3697</v>
      </c>
      <c r="B1779" s="59">
        <v>2284</v>
      </c>
      <c r="C1779" s="58" t="s">
        <v>3698</v>
      </c>
      <c r="D1779" s="58" t="s">
        <v>360</v>
      </c>
      <c r="E1779" t="s">
        <v>363</v>
      </c>
    </row>
    <row r="1780" spans="1:5" ht="15.75" customHeight="1">
      <c r="A1780" s="58" t="s">
        <v>3699</v>
      </c>
      <c r="B1780" s="59">
        <v>792</v>
      </c>
      <c r="C1780" s="58" t="s">
        <v>3700</v>
      </c>
      <c r="D1780" s="58" t="s">
        <v>401</v>
      </c>
      <c r="E1780" t="s">
        <v>344</v>
      </c>
    </row>
    <row r="1781" spans="1:5" ht="15.75" customHeight="1">
      <c r="A1781" s="58" t="s">
        <v>3701</v>
      </c>
      <c r="B1781" s="59">
        <v>369</v>
      </c>
      <c r="C1781" s="58" t="s">
        <v>3702</v>
      </c>
      <c r="D1781" s="58" t="s">
        <v>347</v>
      </c>
      <c r="E1781" t="s">
        <v>335</v>
      </c>
    </row>
    <row r="1782" spans="1:5" ht="15.75" customHeight="1">
      <c r="A1782" s="58" t="s">
        <v>3703</v>
      </c>
      <c r="B1782" s="59">
        <v>1276</v>
      </c>
      <c r="C1782" s="58" t="s">
        <v>3704</v>
      </c>
      <c r="D1782" s="58" t="s">
        <v>388</v>
      </c>
      <c r="E1782" t="s">
        <v>335</v>
      </c>
    </row>
    <row r="1783" spans="1:5" ht="15.75" customHeight="1">
      <c r="A1783" s="58" t="s">
        <v>3705</v>
      </c>
      <c r="B1783" s="59">
        <v>2183</v>
      </c>
      <c r="C1783" s="58" t="s">
        <v>3706</v>
      </c>
      <c r="D1783" s="58" t="s">
        <v>357</v>
      </c>
      <c r="E1783" t="s">
        <v>363</v>
      </c>
    </row>
    <row r="1784" spans="1:5" ht="15.75" customHeight="1">
      <c r="A1784" s="58" t="s">
        <v>3707</v>
      </c>
      <c r="B1784" s="59">
        <v>691</v>
      </c>
      <c r="C1784" s="58" t="s">
        <v>3708</v>
      </c>
      <c r="D1784" s="58" t="s">
        <v>368</v>
      </c>
      <c r="E1784" t="s">
        <v>385</v>
      </c>
    </row>
    <row r="1785" spans="1:5" ht="15.75" customHeight="1">
      <c r="A1785" s="58" t="s">
        <v>3709</v>
      </c>
      <c r="B1785" s="59">
        <v>2356</v>
      </c>
      <c r="C1785" s="58" t="s">
        <v>3710</v>
      </c>
      <c r="D1785" s="58" t="s">
        <v>360</v>
      </c>
      <c r="E1785" t="s">
        <v>381</v>
      </c>
    </row>
    <row r="1786" spans="1:5" ht="15.75" customHeight="1">
      <c r="A1786" s="58" t="s">
        <v>3711</v>
      </c>
      <c r="B1786" s="59">
        <v>2678</v>
      </c>
      <c r="C1786" s="58" t="s">
        <v>3712</v>
      </c>
      <c r="D1786" s="58" t="s">
        <v>368</v>
      </c>
      <c r="E1786" t="s">
        <v>381</v>
      </c>
    </row>
    <row r="1787" spans="1:5" ht="15.75" customHeight="1">
      <c r="A1787" s="58" t="s">
        <v>3713</v>
      </c>
      <c r="B1787" s="59">
        <v>1449</v>
      </c>
      <c r="C1787" s="58" t="s">
        <v>3714</v>
      </c>
      <c r="D1787" s="58" t="s">
        <v>388</v>
      </c>
      <c r="E1787" t="s">
        <v>335</v>
      </c>
    </row>
    <row r="1788" spans="1:5" ht="15.75" customHeight="1">
      <c r="A1788" s="58" t="s">
        <v>3715</v>
      </c>
      <c r="B1788" s="59">
        <v>1638</v>
      </c>
      <c r="C1788" s="58" t="s">
        <v>3716</v>
      </c>
      <c r="D1788" s="58" t="s">
        <v>354</v>
      </c>
      <c r="E1788" t="s">
        <v>335</v>
      </c>
    </row>
    <row r="1789" spans="1:5" ht="15.75" customHeight="1">
      <c r="A1789" s="58" t="s">
        <v>3717</v>
      </c>
      <c r="B1789" s="59">
        <v>1185</v>
      </c>
      <c r="C1789" s="58" t="s">
        <v>3718</v>
      </c>
      <c r="D1789" s="58" t="s">
        <v>388</v>
      </c>
      <c r="E1789" t="s">
        <v>344</v>
      </c>
    </row>
    <row r="1790" spans="1:5" ht="15.75" customHeight="1">
      <c r="A1790" s="58" t="s">
        <v>3719</v>
      </c>
      <c r="B1790" s="59">
        <v>600</v>
      </c>
      <c r="C1790" s="58" t="s">
        <v>3720</v>
      </c>
      <c r="D1790" s="58" t="s">
        <v>360</v>
      </c>
      <c r="E1790" t="s">
        <v>432</v>
      </c>
    </row>
    <row r="1791" spans="1:5" ht="15.75" customHeight="1">
      <c r="A1791" s="58" t="s">
        <v>3721</v>
      </c>
      <c r="B1791" s="59">
        <v>2999</v>
      </c>
      <c r="C1791" s="58" t="s">
        <v>3722</v>
      </c>
      <c r="D1791" s="58" t="s">
        <v>343</v>
      </c>
      <c r="E1791" t="s">
        <v>335</v>
      </c>
    </row>
    <row r="1792" spans="1:5" ht="15.75" customHeight="1">
      <c r="A1792" s="58" t="s">
        <v>3723</v>
      </c>
      <c r="B1792" s="59">
        <v>1251</v>
      </c>
      <c r="C1792" s="58" t="s">
        <v>3724</v>
      </c>
      <c r="D1792" s="58" t="s">
        <v>353</v>
      </c>
      <c r="E1792" t="s">
        <v>385</v>
      </c>
    </row>
    <row r="1793" spans="1:5" ht="15.75" customHeight="1">
      <c r="A1793" s="58" t="s">
        <v>3725</v>
      </c>
      <c r="B1793" s="59">
        <v>2571</v>
      </c>
      <c r="C1793" s="58" t="s">
        <v>3726</v>
      </c>
      <c r="D1793" s="58" t="s">
        <v>368</v>
      </c>
      <c r="E1793" t="s">
        <v>335</v>
      </c>
    </row>
    <row r="1794" spans="1:5" ht="15.75" customHeight="1">
      <c r="A1794" s="58" t="s">
        <v>3727</v>
      </c>
      <c r="B1794" s="59">
        <v>929</v>
      </c>
      <c r="C1794" s="58" t="s">
        <v>3728</v>
      </c>
      <c r="D1794" s="58" t="s">
        <v>447</v>
      </c>
      <c r="E1794" t="s">
        <v>344</v>
      </c>
    </row>
    <row r="1795" spans="1:5" ht="15.75" customHeight="1">
      <c r="A1795" s="58" t="s">
        <v>2012</v>
      </c>
      <c r="B1795" s="59">
        <v>435</v>
      </c>
      <c r="C1795" s="58" t="s">
        <v>2013</v>
      </c>
      <c r="D1795" s="58" t="s">
        <v>388</v>
      </c>
      <c r="E1795" t="s">
        <v>335</v>
      </c>
    </row>
    <row r="1796" spans="1:5" ht="15.75" customHeight="1">
      <c r="A1796" s="58" t="s">
        <v>3729</v>
      </c>
      <c r="B1796" s="59">
        <v>1611</v>
      </c>
      <c r="C1796" s="58" t="s">
        <v>3730</v>
      </c>
      <c r="D1796" s="58" t="s">
        <v>368</v>
      </c>
      <c r="E1796" t="s">
        <v>385</v>
      </c>
    </row>
    <row r="1797" spans="1:5" ht="15.75" customHeight="1">
      <c r="A1797" s="58" t="s">
        <v>3731</v>
      </c>
      <c r="B1797" s="59">
        <v>2518</v>
      </c>
      <c r="C1797" s="58" t="s">
        <v>3732</v>
      </c>
      <c r="D1797" s="58" t="s">
        <v>447</v>
      </c>
      <c r="E1797" t="s">
        <v>344</v>
      </c>
    </row>
    <row r="1798" spans="1:5" ht="15.75" customHeight="1">
      <c r="A1798" s="58" t="s">
        <v>3733</v>
      </c>
      <c r="B1798" s="59">
        <v>967</v>
      </c>
      <c r="C1798" s="58" t="s">
        <v>3734</v>
      </c>
      <c r="D1798" s="58" t="s">
        <v>378</v>
      </c>
      <c r="E1798" t="s">
        <v>363</v>
      </c>
    </row>
    <row r="1799" spans="1:5" ht="15.75" customHeight="1">
      <c r="A1799" s="58" t="s">
        <v>3735</v>
      </c>
      <c r="B1799" s="59">
        <v>1874</v>
      </c>
      <c r="C1799" s="58" t="s">
        <v>3736</v>
      </c>
      <c r="D1799" s="58" t="s">
        <v>428</v>
      </c>
      <c r="E1799" t="s">
        <v>339</v>
      </c>
    </row>
    <row r="1800" spans="1:5" ht="15.75" customHeight="1">
      <c r="A1800" s="58" t="s">
        <v>3737</v>
      </c>
      <c r="B1800" s="59">
        <v>1592</v>
      </c>
      <c r="C1800" s="58" t="s">
        <v>3738</v>
      </c>
      <c r="D1800" s="58" t="s">
        <v>633</v>
      </c>
      <c r="E1800" t="s">
        <v>335</v>
      </c>
    </row>
    <row r="1801" spans="1:5" ht="15.75" customHeight="1">
      <c r="A1801" s="58" t="s">
        <v>3739</v>
      </c>
      <c r="B1801" s="59">
        <v>2762</v>
      </c>
      <c r="C1801" s="58" t="s">
        <v>3740</v>
      </c>
      <c r="D1801" s="58" t="s">
        <v>447</v>
      </c>
      <c r="E1801" t="s">
        <v>335</v>
      </c>
    </row>
    <row r="1802" spans="1:5" ht="15.75" customHeight="1">
      <c r="A1802" s="58" t="s">
        <v>3741</v>
      </c>
      <c r="B1802" s="59">
        <v>1981</v>
      </c>
      <c r="C1802" s="58" t="s">
        <v>3742</v>
      </c>
      <c r="D1802" s="58" t="s">
        <v>338</v>
      </c>
      <c r="E1802" t="s">
        <v>344</v>
      </c>
    </row>
    <row r="1803" spans="1:5" ht="15.75" customHeight="1">
      <c r="A1803" s="58" t="s">
        <v>3743</v>
      </c>
      <c r="B1803" s="59">
        <v>2625</v>
      </c>
      <c r="C1803" s="58" t="s">
        <v>3744</v>
      </c>
      <c r="D1803" s="58" t="s">
        <v>368</v>
      </c>
      <c r="E1803" t="s">
        <v>335</v>
      </c>
    </row>
    <row r="1804" spans="1:5" ht="15.75" customHeight="1">
      <c r="A1804" s="58" t="s">
        <v>3745</v>
      </c>
      <c r="B1804" s="59">
        <v>576</v>
      </c>
      <c r="C1804" s="58" t="s">
        <v>3746</v>
      </c>
      <c r="D1804" s="58" t="s">
        <v>334</v>
      </c>
      <c r="E1804" t="s">
        <v>335</v>
      </c>
    </row>
    <row r="1805" spans="1:5" ht="15.75" customHeight="1">
      <c r="A1805" s="58" t="s">
        <v>3747</v>
      </c>
      <c r="B1805" s="59">
        <v>654</v>
      </c>
      <c r="C1805" s="58" t="s">
        <v>3748</v>
      </c>
      <c r="D1805" s="58" t="s">
        <v>375</v>
      </c>
      <c r="E1805" t="s">
        <v>350</v>
      </c>
    </row>
    <row r="1806" spans="1:5" ht="15.75" customHeight="1">
      <c r="A1806" s="58" t="s">
        <v>3749</v>
      </c>
      <c r="B1806" s="59">
        <v>2731</v>
      </c>
      <c r="C1806" s="58" t="s">
        <v>3750</v>
      </c>
      <c r="D1806" s="58" t="s">
        <v>401</v>
      </c>
      <c r="E1806" t="s">
        <v>335</v>
      </c>
    </row>
    <row r="1807" spans="1:5" ht="15.75" customHeight="1">
      <c r="A1807" s="58" t="s">
        <v>3751</v>
      </c>
      <c r="B1807" s="59">
        <v>1239</v>
      </c>
      <c r="C1807" s="58" t="s">
        <v>3752</v>
      </c>
      <c r="D1807" s="58" t="s">
        <v>353</v>
      </c>
      <c r="E1807" t="s">
        <v>335</v>
      </c>
    </row>
    <row r="1808" spans="1:5" ht="15.75" customHeight="1">
      <c r="A1808" s="58" t="s">
        <v>2056</v>
      </c>
      <c r="B1808" s="59">
        <v>1805</v>
      </c>
      <c r="C1808" s="58" t="s">
        <v>2057</v>
      </c>
      <c r="D1808" s="58" t="s">
        <v>334</v>
      </c>
      <c r="E1808" t="s">
        <v>432</v>
      </c>
    </row>
    <row r="1809" spans="1:5" ht="15.75" customHeight="1">
      <c r="A1809" s="58" t="s">
        <v>3753</v>
      </c>
      <c r="B1809" s="59">
        <v>10</v>
      </c>
      <c r="C1809" s="58" t="s">
        <v>3754</v>
      </c>
      <c r="D1809" s="58" t="s">
        <v>375</v>
      </c>
      <c r="E1809" t="s">
        <v>335</v>
      </c>
    </row>
    <row r="1810" spans="1:5" ht="15.75" customHeight="1">
      <c r="A1810" s="58" t="s">
        <v>3755</v>
      </c>
      <c r="B1810" s="59">
        <v>254</v>
      </c>
      <c r="C1810" s="58" t="s">
        <v>3756</v>
      </c>
      <c r="D1810" s="58" t="s">
        <v>334</v>
      </c>
      <c r="E1810" t="s">
        <v>344</v>
      </c>
    </row>
    <row r="1811" spans="1:5" ht="15.75" customHeight="1">
      <c r="A1811" s="58" t="s">
        <v>3757</v>
      </c>
      <c r="B1811" s="59">
        <v>119</v>
      </c>
      <c r="C1811" s="58" t="s">
        <v>3758</v>
      </c>
      <c r="D1811" s="58" t="s">
        <v>368</v>
      </c>
      <c r="E1811" t="s">
        <v>335</v>
      </c>
    </row>
    <row r="1812" spans="1:5" ht="15.75" customHeight="1">
      <c r="A1812" s="58" t="s">
        <v>3759</v>
      </c>
      <c r="B1812" s="59">
        <v>2446</v>
      </c>
      <c r="C1812" s="58" t="s">
        <v>3760</v>
      </c>
      <c r="D1812" s="58" t="s">
        <v>360</v>
      </c>
      <c r="E1812" t="s">
        <v>432</v>
      </c>
    </row>
    <row r="1813" spans="1:5" ht="15.75" customHeight="1">
      <c r="A1813" s="58" t="s">
        <v>3761</v>
      </c>
      <c r="B1813" s="59">
        <v>632</v>
      </c>
      <c r="C1813" s="58" t="s">
        <v>3762</v>
      </c>
      <c r="D1813" s="58" t="s">
        <v>353</v>
      </c>
      <c r="E1813" t="s">
        <v>335</v>
      </c>
    </row>
    <row r="1814" spans="1:5" ht="15.75" customHeight="1">
      <c r="A1814" s="58" t="s">
        <v>3763</v>
      </c>
      <c r="B1814" s="59">
        <v>763</v>
      </c>
      <c r="C1814" s="58" t="s">
        <v>3764</v>
      </c>
      <c r="D1814" s="58" t="s">
        <v>357</v>
      </c>
      <c r="E1814" t="s">
        <v>385</v>
      </c>
    </row>
    <row r="1815" spans="1:5" ht="15.75" customHeight="1">
      <c r="A1815" s="58" t="s">
        <v>3765</v>
      </c>
      <c r="B1815" s="59">
        <v>441</v>
      </c>
      <c r="C1815" s="58" t="s">
        <v>3766</v>
      </c>
      <c r="D1815" s="58" t="s">
        <v>384</v>
      </c>
      <c r="E1815" t="s">
        <v>335</v>
      </c>
    </row>
    <row r="1816" spans="1:5" ht="15.75" customHeight="1">
      <c r="A1816" s="58" t="s">
        <v>3767</v>
      </c>
      <c r="B1816" s="59">
        <v>138</v>
      </c>
      <c r="C1816" s="58" t="s">
        <v>3768</v>
      </c>
      <c r="D1816" s="58" t="s">
        <v>334</v>
      </c>
      <c r="E1816" t="s">
        <v>335</v>
      </c>
    </row>
    <row r="1817" spans="1:5" ht="15.75" customHeight="1">
      <c r="A1817" s="58" t="s">
        <v>3769</v>
      </c>
      <c r="B1817" s="59">
        <v>460</v>
      </c>
      <c r="C1817" s="58" t="s">
        <v>3770</v>
      </c>
      <c r="D1817" s="58" t="s">
        <v>431</v>
      </c>
      <c r="E1817" t="s">
        <v>335</v>
      </c>
    </row>
    <row r="1818" spans="1:5" ht="15.75" customHeight="1">
      <c r="A1818" s="58" t="s">
        <v>3771</v>
      </c>
      <c r="B1818" s="59">
        <v>782</v>
      </c>
      <c r="C1818" s="58" t="s">
        <v>3772</v>
      </c>
      <c r="D1818" s="58" t="s">
        <v>353</v>
      </c>
      <c r="E1818" t="s">
        <v>335</v>
      </c>
    </row>
    <row r="1819" spans="1:5" ht="15.75" customHeight="1">
      <c r="A1819" s="58" t="s">
        <v>3773</v>
      </c>
      <c r="B1819" s="59">
        <v>1319</v>
      </c>
      <c r="C1819" s="58" t="s">
        <v>3774</v>
      </c>
      <c r="D1819" s="58" t="s">
        <v>428</v>
      </c>
      <c r="E1819" t="s">
        <v>344</v>
      </c>
    </row>
    <row r="1820" spans="1:5" ht="15.75" customHeight="1">
      <c r="A1820" s="58" t="s">
        <v>3775</v>
      </c>
      <c r="B1820" s="59">
        <v>1641</v>
      </c>
      <c r="C1820" s="58" t="s">
        <v>3776</v>
      </c>
      <c r="D1820" s="58" t="s">
        <v>338</v>
      </c>
      <c r="E1820" t="s">
        <v>363</v>
      </c>
    </row>
    <row r="1821" spans="1:5" ht="15.75" customHeight="1">
      <c r="A1821" s="58" t="s">
        <v>3777</v>
      </c>
      <c r="B1821" s="59">
        <v>2095</v>
      </c>
      <c r="C1821" s="58" t="s">
        <v>3778</v>
      </c>
      <c r="D1821" s="58" t="s">
        <v>406</v>
      </c>
      <c r="E1821" t="s">
        <v>381</v>
      </c>
    </row>
    <row r="1822" spans="1:5" ht="15.75" customHeight="1">
      <c r="A1822" s="58" t="s">
        <v>3779</v>
      </c>
      <c r="B1822" s="59">
        <v>2548</v>
      </c>
      <c r="C1822" s="58" t="s">
        <v>3780</v>
      </c>
      <c r="D1822" s="58" t="s">
        <v>347</v>
      </c>
      <c r="E1822" t="s">
        <v>363</v>
      </c>
    </row>
    <row r="1823" spans="1:5" ht="15.75" customHeight="1">
      <c r="A1823" s="58" t="s">
        <v>3781</v>
      </c>
      <c r="B1823" s="59">
        <v>366</v>
      </c>
      <c r="C1823" s="58" t="s">
        <v>3782</v>
      </c>
      <c r="D1823" s="58" t="s">
        <v>357</v>
      </c>
      <c r="E1823" t="s">
        <v>381</v>
      </c>
    </row>
    <row r="1824" spans="1:5" ht="15.75" customHeight="1">
      <c r="A1824" s="58" t="s">
        <v>3783</v>
      </c>
      <c r="B1824" s="59">
        <v>2180</v>
      </c>
      <c r="C1824" s="58" t="s">
        <v>3784</v>
      </c>
      <c r="D1824" s="58" t="s">
        <v>343</v>
      </c>
      <c r="E1824" t="s">
        <v>385</v>
      </c>
    </row>
    <row r="1825" spans="1:5" ht="15.75" customHeight="1">
      <c r="A1825" s="58" t="s">
        <v>3785</v>
      </c>
      <c r="B1825" s="59">
        <v>44</v>
      </c>
      <c r="C1825" s="58" t="s">
        <v>3786</v>
      </c>
      <c r="D1825" s="58" t="s">
        <v>357</v>
      </c>
      <c r="E1825" t="s">
        <v>335</v>
      </c>
    </row>
    <row r="1826" spans="1:5" ht="15.75" customHeight="1">
      <c r="A1826" s="58" t="s">
        <v>3787</v>
      </c>
      <c r="B1826" s="59">
        <v>1404</v>
      </c>
      <c r="C1826" s="58" t="s">
        <v>3788</v>
      </c>
      <c r="D1826" s="58" t="s">
        <v>401</v>
      </c>
      <c r="E1826" t="s">
        <v>363</v>
      </c>
    </row>
    <row r="1827" spans="1:5" ht="15.75" customHeight="1">
      <c r="A1827" s="58" t="s">
        <v>3789</v>
      </c>
      <c r="B1827" s="59">
        <v>1726</v>
      </c>
      <c r="C1827" s="58" t="s">
        <v>3790</v>
      </c>
      <c r="D1827" s="58" t="s">
        <v>375</v>
      </c>
      <c r="E1827" t="s">
        <v>385</v>
      </c>
    </row>
    <row r="1828" spans="1:5" ht="15.75" customHeight="1">
      <c r="A1828" s="58" t="s">
        <v>3791</v>
      </c>
      <c r="B1828" s="59">
        <v>2633</v>
      </c>
      <c r="C1828" s="58" t="s">
        <v>3792</v>
      </c>
      <c r="D1828" s="58" t="s">
        <v>524</v>
      </c>
      <c r="E1828" t="s">
        <v>381</v>
      </c>
    </row>
    <row r="1829" spans="1:5" ht="15.75" customHeight="1">
      <c r="A1829" s="58" t="s">
        <v>3793</v>
      </c>
      <c r="B1829" s="59">
        <v>2740</v>
      </c>
      <c r="C1829" s="58" t="s">
        <v>3794</v>
      </c>
      <c r="D1829" s="58" t="s">
        <v>357</v>
      </c>
      <c r="E1829" t="s">
        <v>363</v>
      </c>
    </row>
    <row r="1830" spans="1:5" ht="15.75" customHeight="1">
      <c r="A1830" s="58" t="s">
        <v>3795</v>
      </c>
      <c r="B1830" s="59">
        <v>585</v>
      </c>
      <c r="C1830" s="58" t="s">
        <v>3796</v>
      </c>
      <c r="D1830" s="58" t="s">
        <v>334</v>
      </c>
      <c r="E1830" t="s">
        <v>335</v>
      </c>
    </row>
    <row r="1831" spans="1:5" ht="15.75" customHeight="1">
      <c r="A1831" s="58" t="s">
        <v>3797</v>
      </c>
      <c r="B1831" s="59">
        <v>663</v>
      </c>
      <c r="C1831" s="58" t="s">
        <v>3798</v>
      </c>
      <c r="D1831" s="58" t="s">
        <v>437</v>
      </c>
      <c r="E1831" t="s">
        <v>335</v>
      </c>
    </row>
    <row r="1832" spans="1:5" ht="15.75" customHeight="1">
      <c r="A1832" s="58" t="s">
        <v>3799</v>
      </c>
      <c r="B1832" s="59">
        <v>3062</v>
      </c>
      <c r="C1832" s="58" t="s">
        <v>3800</v>
      </c>
      <c r="D1832" s="58" t="s">
        <v>353</v>
      </c>
      <c r="E1832" t="s">
        <v>350</v>
      </c>
    </row>
    <row r="1833" spans="1:5" ht="15.75" customHeight="1">
      <c r="A1833" s="58" t="s">
        <v>3801</v>
      </c>
      <c r="B1833" s="59">
        <v>2984</v>
      </c>
      <c r="C1833" s="58" t="s">
        <v>3802</v>
      </c>
      <c r="D1833" s="58" t="s">
        <v>357</v>
      </c>
      <c r="E1833" t="s">
        <v>417</v>
      </c>
    </row>
    <row r="1834" spans="1:5" ht="15.75" customHeight="1">
      <c r="A1834" s="58" t="s">
        <v>3803</v>
      </c>
      <c r="B1834" s="59">
        <v>2958</v>
      </c>
      <c r="C1834" s="58" t="s">
        <v>3804</v>
      </c>
      <c r="D1834" s="58" t="s">
        <v>384</v>
      </c>
      <c r="E1834" t="s">
        <v>363</v>
      </c>
    </row>
    <row r="1835" spans="1:5" ht="15.75" customHeight="1">
      <c r="A1835" s="58" t="s">
        <v>3805</v>
      </c>
      <c r="B1835" s="59">
        <v>1788</v>
      </c>
      <c r="C1835" s="58" t="s">
        <v>3806</v>
      </c>
      <c r="D1835" s="58" t="s">
        <v>338</v>
      </c>
      <c r="E1835" t="s">
        <v>335</v>
      </c>
    </row>
    <row r="1836" spans="1:5" ht="15.75" customHeight="1">
      <c r="A1836" s="58" t="s">
        <v>3807</v>
      </c>
      <c r="B1836" s="59">
        <v>2695</v>
      </c>
      <c r="C1836" s="58" t="s">
        <v>3808</v>
      </c>
      <c r="D1836" s="58" t="s">
        <v>360</v>
      </c>
      <c r="E1836" t="s">
        <v>344</v>
      </c>
    </row>
    <row r="1837" spans="1:5" ht="15.75" customHeight="1">
      <c r="A1837" s="58" t="s">
        <v>3809</v>
      </c>
      <c r="B1837" s="59">
        <v>211</v>
      </c>
      <c r="C1837" s="58" t="s">
        <v>3810</v>
      </c>
      <c r="D1837" s="58" t="s">
        <v>375</v>
      </c>
      <c r="E1837" t="s">
        <v>555</v>
      </c>
    </row>
    <row r="1838" spans="1:5" ht="15.75" customHeight="1">
      <c r="A1838" s="58" t="s">
        <v>3811</v>
      </c>
      <c r="B1838" s="59">
        <v>1967</v>
      </c>
      <c r="C1838" s="58" t="s">
        <v>3812</v>
      </c>
      <c r="D1838" s="58" t="s">
        <v>343</v>
      </c>
      <c r="E1838" t="s">
        <v>432</v>
      </c>
    </row>
    <row r="1839" spans="1:5" ht="15.75" customHeight="1">
      <c r="A1839" s="58" t="s">
        <v>3813</v>
      </c>
      <c r="B1839" s="59">
        <v>1705</v>
      </c>
      <c r="C1839" s="58" t="s">
        <v>3814</v>
      </c>
      <c r="D1839" s="58" t="s">
        <v>428</v>
      </c>
      <c r="E1839" t="s">
        <v>335</v>
      </c>
    </row>
    <row r="1840" spans="1:5" ht="15.75" customHeight="1">
      <c r="A1840" s="58" t="s">
        <v>3815</v>
      </c>
      <c r="B1840" s="59">
        <v>2612</v>
      </c>
      <c r="C1840" s="58" t="s">
        <v>3816</v>
      </c>
      <c r="D1840" s="58" t="s">
        <v>338</v>
      </c>
      <c r="E1840" t="s">
        <v>335</v>
      </c>
    </row>
    <row r="1841" spans="1:5" ht="15.75" customHeight="1">
      <c r="A1841" s="58" t="s">
        <v>3817</v>
      </c>
      <c r="B1841" s="59">
        <v>2330</v>
      </c>
      <c r="C1841" s="58" t="s">
        <v>3818</v>
      </c>
      <c r="D1841" s="58" t="s">
        <v>401</v>
      </c>
      <c r="E1841" t="s">
        <v>381</v>
      </c>
    </row>
    <row r="1842" spans="1:5" ht="15.75" customHeight="1">
      <c r="A1842" s="58" t="s">
        <v>3819</v>
      </c>
      <c r="B1842" s="59">
        <v>258</v>
      </c>
      <c r="C1842" s="58" t="s">
        <v>3820</v>
      </c>
      <c r="D1842" s="58" t="s">
        <v>375</v>
      </c>
      <c r="E1842" t="s">
        <v>385</v>
      </c>
    </row>
    <row r="1843" spans="1:5" ht="15.75" customHeight="1">
      <c r="A1843" s="58" t="s">
        <v>3821</v>
      </c>
      <c r="B1843" s="59">
        <v>96</v>
      </c>
      <c r="C1843" s="58" t="s">
        <v>3822</v>
      </c>
      <c r="D1843" s="58" t="s">
        <v>343</v>
      </c>
      <c r="E1843" t="s">
        <v>335</v>
      </c>
    </row>
    <row r="1844" spans="1:5" ht="15.75" customHeight="1">
      <c r="A1844" s="58" t="s">
        <v>3823</v>
      </c>
      <c r="B1844" s="59">
        <v>1516</v>
      </c>
      <c r="C1844" s="58" t="s">
        <v>3824</v>
      </c>
      <c r="D1844" s="58" t="s">
        <v>338</v>
      </c>
      <c r="E1844" t="s">
        <v>363</v>
      </c>
    </row>
    <row r="1845" spans="1:5" ht="15.75" customHeight="1">
      <c r="A1845" s="58" t="s">
        <v>3825</v>
      </c>
      <c r="B1845" s="59">
        <v>2072</v>
      </c>
      <c r="C1845" s="58" t="s">
        <v>3826</v>
      </c>
      <c r="D1845" s="58" t="s">
        <v>353</v>
      </c>
      <c r="E1845" t="s">
        <v>432</v>
      </c>
    </row>
    <row r="1846" spans="1:5" ht="15.75" customHeight="1">
      <c r="A1846" s="58" t="s">
        <v>3827</v>
      </c>
      <c r="B1846" s="59">
        <v>902</v>
      </c>
      <c r="C1846" s="58" t="s">
        <v>3828</v>
      </c>
      <c r="D1846" s="58" t="s">
        <v>368</v>
      </c>
      <c r="E1846" t="s">
        <v>335</v>
      </c>
    </row>
    <row r="1847" spans="1:5" ht="15.75" customHeight="1">
      <c r="A1847" s="58" t="s">
        <v>3829</v>
      </c>
      <c r="B1847" s="59">
        <v>2554</v>
      </c>
      <c r="C1847" s="58" t="s">
        <v>3830</v>
      </c>
      <c r="D1847" s="58" t="s">
        <v>343</v>
      </c>
      <c r="E1847" t="s">
        <v>432</v>
      </c>
    </row>
    <row r="1848" spans="1:5" ht="15.75" customHeight="1">
      <c r="A1848" s="58" t="s">
        <v>3831</v>
      </c>
      <c r="B1848" s="59">
        <v>3008</v>
      </c>
      <c r="C1848" s="58" t="s">
        <v>3832</v>
      </c>
      <c r="D1848" s="58" t="s">
        <v>447</v>
      </c>
      <c r="E1848" t="s">
        <v>344</v>
      </c>
    </row>
    <row r="1849" spans="1:5" ht="15.75" customHeight="1">
      <c r="A1849" s="58" t="s">
        <v>3833</v>
      </c>
      <c r="B1849" s="59">
        <v>1565</v>
      </c>
      <c r="C1849" s="58" t="s">
        <v>3834</v>
      </c>
      <c r="D1849" s="58" t="s">
        <v>633</v>
      </c>
      <c r="E1849" t="s">
        <v>350</v>
      </c>
    </row>
    <row r="1850" spans="1:5" ht="15.75" customHeight="1">
      <c r="A1850" s="58" t="s">
        <v>3835</v>
      </c>
      <c r="B1850" s="59">
        <v>2779</v>
      </c>
      <c r="C1850" s="58" t="s">
        <v>3836</v>
      </c>
      <c r="D1850" s="58" t="s">
        <v>388</v>
      </c>
      <c r="E1850" t="s">
        <v>335</v>
      </c>
    </row>
    <row r="1851" spans="1:5" ht="15.75" customHeight="1">
      <c r="A1851" s="58" t="s">
        <v>3837</v>
      </c>
      <c r="B1851" s="59">
        <v>1102</v>
      </c>
      <c r="C1851" s="58" t="s">
        <v>3838</v>
      </c>
      <c r="D1851" s="58" t="s">
        <v>431</v>
      </c>
      <c r="E1851" t="s">
        <v>344</v>
      </c>
    </row>
    <row r="1852" spans="1:5" ht="15.75" customHeight="1">
      <c r="A1852" s="58" t="s">
        <v>3839</v>
      </c>
      <c r="B1852" s="59">
        <v>2916</v>
      </c>
      <c r="C1852" s="58" t="s">
        <v>3840</v>
      </c>
      <c r="D1852" s="58" t="s">
        <v>338</v>
      </c>
      <c r="E1852" t="s">
        <v>363</v>
      </c>
    </row>
    <row r="1853" spans="1:5" ht="15.75" customHeight="1">
      <c r="A1853" s="58" t="s">
        <v>3841</v>
      </c>
      <c r="B1853" s="59">
        <v>1746</v>
      </c>
      <c r="C1853" s="58" t="s">
        <v>3842</v>
      </c>
      <c r="D1853" s="58" t="s">
        <v>368</v>
      </c>
      <c r="E1853" t="s">
        <v>385</v>
      </c>
    </row>
    <row r="1854" spans="1:5" ht="15.75" customHeight="1">
      <c r="A1854" s="58" t="s">
        <v>2224</v>
      </c>
      <c r="B1854" s="59">
        <v>707</v>
      </c>
      <c r="C1854" s="58" t="s">
        <v>2225</v>
      </c>
      <c r="D1854" s="58" t="s">
        <v>357</v>
      </c>
      <c r="E1854" t="s">
        <v>555</v>
      </c>
    </row>
    <row r="1855" spans="1:5" ht="15.75" customHeight="1">
      <c r="A1855" s="58" t="s">
        <v>3843</v>
      </c>
      <c r="B1855" s="59">
        <v>1292</v>
      </c>
      <c r="C1855" s="58" t="s">
        <v>3844</v>
      </c>
      <c r="D1855" s="58" t="s">
        <v>357</v>
      </c>
      <c r="E1855" t="s">
        <v>381</v>
      </c>
    </row>
    <row r="1856" spans="1:5" ht="15.75" customHeight="1">
      <c r="A1856" s="58" t="s">
        <v>3845</v>
      </c>
      <c r="B1856" s="59">
        <v>63</v>
      </c>
      <c r="C1856" s="58" t="s">
        <v>3846</v>
      </c>
      <c r="D1856" s="58" t="s">
        <v>357</v>
      </c>
      <c r="E1856" t="s">
        <v>381</v>
      </c>
    </row>
    <row r="1857" spans="1:5" ht="15.75" customHeight="1">
      <c r="A1857" s="58" t="s">
        <v>3847</v>
      </c>
      <c r="B1857" s="59">
        <v>2199</v>
      </c>
      <c r="C1857" s="58" t="s">
        <v>3848</v>
      </c>
      <c r="D1857" s="58" t="s">
        <v>401</v>
      </c>
      <c r="E1857" t="s">
        <v>335</v>
      </c>
    </row>
    <row r="1858" spans="1:5" ht="15.75" customHeight="1">
      <c r="A1858" s="58" t="s">
        <v>3849</v>
      </c>
      <c r="B1858" s="59">
        <v>2996</v>
      </c>
      <c r="C1858" s="58" t="s">
        <v>3850</v>
      </c>
      <c r="D1858" s="58" t="s">
        <v>437</v>
      </c>
      <c r="E1858" t="s">
        <v>335</v>
      </c>
    </row>
    <row r="1859" spans="1:5" ht="15.75" customHeight="1">
      <c r="A1859" s="58" t="s">
        <v>3851</v>
      </c>
      <c r="B1859" s="59">
        <v>1635</v>
      </c>
      <c r="C1859" s="58" t="s">
        <v>3852</v>
      </c>
      <c r="D1859" s="58" t="s">
        <v>357</v>
      </c>
      <c r="E1859" t="s">
        <v>335</v>
      </c>
    </row>
    <row r="1860" spans="1:5" ht="15.75" customHeight="1">
      <c r="A1860" s="58" t="s">
        <v>3853</v>
      </c>
      <c r="B1860" s="59">
        <v>84</v>
      </c>
      <c r="C1860" s="58" t="s">
        <v>3854</v>
      </c>
      <c r="D1860" s="58" t="s">
        <v>354</v>
      </c>
      <c r="E1860" t="s">
        <v>381</v>
      </c>
    </row>
    <row r="1861" spans="1:5" ht="15.75" customHeight="1">
      <c r="A1861" s="58" t="s">
        <v>3855</v>
      </c>
      <c r="B1861" s="59">
        <v>2411</v>
      </c>
      <c r="C1861" s="58" t="s">
        <v>3856</v>
      </c>
      <c r="D1861" s="58" t="s">
        <v>447</v>
      </c>
      <c r="E1861" t="s">
        <v>381</v>
      </c>
    </row>
    <row r="1862" spans="1:5" ht="15.75" customHeight="1">
      <c r="A1862" s="58" t="s">
        <v>3857</v>
      </c>
      <c r="B1862" s="59">
        <v>2267</v>
      </c>
      <c r="C1862" s="58" t="s">
        <v>3858</v>
      </c>
      <c r="D1862" s="58" t="s">
        <v>357</v>
      </c>
      <c r="E1862" t="s">
        <v>417</v>
      </c>
    </row>
    <row r="1863" spans="1:5" ht="15.75" customHeight="1">
      <c r="A1863" s="58" t="s">
        <v>3859</v>
      </c>
      <c r="B1863" s="59">
        <v>180</v>
      </c>
      <c r="C1863" s="58" t="s">
        <v>3860</v>
      </c>
      <c r="D1863" s="58" t="s">
        <v>633</v>
      </c>
      <c r="E1863" t="s">
        <v>432</v>
      </c>
    </row>
    <row r="1864" spans="1:5" ht="15.75" customHeight="1">
      <c r="A1864" s="58" t="s">
        <v>3861</v>
      </c>
      <c r="B1864" s="59">
        <v>1409</v>
      </c>
      <c r="C1864" s="58" t="s">
        <v>3862</v>
      </c>
      <c r="D1864" s="58" t="s">
        <v>384</v>
      </c>
      <c r="E1864" t="s">
        <v>432</v>
      </c>
    </row>
    <row r="1865" spans="1:5" ht="15.75" customHeight="1">
      <c r="A1865" s="58" t="s">
        <v>3863</v>
      </c>
      <c r="B1865" s="59">
        <v>2589</v>
      </c>
      <c r="C1865" s="58" t="s">
        <v>3864</v>
      </c>
      <c r="D1865" s="58" t="s">
        <v>343</v>
      </c>
      <c r="E1865" t="s">
        <v>417</v>
      </c>
    </row>
    <row r="1866" spans="1:5" ht="15.75" customHeight="1">
      <c r="A1866" s="58" t="s">
        <v>3865</v>
      </c>
      <c r="B1866" s="59">
        <v>2852</v>
      </c>
      <c r="C1866" s="58" t="s">
        <v>3866</v>
      </c>
      <c r="D1866" s="58" t="s">
        <v>368</v>
      </c>
      <c r="E1866" t="s">
        <v>335</v>
      </c>
    </row>
    <row r="1867" spans="1:5" ht="15.75" customHeight="1">
      <c r="A1867" s="58" t="s">
        <v>3867</v>
      </c>
      <c r="B1867" s="59">
        <v>207</v>
      </c>
      <c r="C1867" s="58" t="s">
        <v>3868</v>
      </c>
      <c r="D1867" s="58" t="s">
        <v>401</v>
      </c>
      <c r="E1867" t="s">
        <v>438</v>
      </c>
    </row>
    <row r="1868" spans="1:5" ht="15.75" customHeight="1">
      <c r="A1868" s="58" t="s">
        <v>3869</v>
      </c>
      <c r="B1868" s="59">
        <v>1436</v>
      </c>
      <c r="C1868" s="58" t="s">
        <v>3870</v>
      </c>
      <c r="D1868" s="58" t="s">
        <v>357</v>
      </c>
      <c r="E1868" t="s">
        <v>363</v>
      </c>
    </row>
    <row r="1869" spans="1:5" ht="15.75" customHeight="1">
      <c r="A1869" s="58" t="s">
        <v>2264</v>
      </c>
      <c r="B1869" s="59">
        <v>1580</v>
      </c>
      <c r="C1869" s="58" t="s">
        <v>2265</v>
      </c>
      <c r="D1869" s="58" t="s">
        <v>357</v>
      </c>
      <c r="E1869" t="s">
        <v>339</v>
      </c>
    </row>
    <row r="1870" spans="1:5" ht="15.75" customHeight="1">
      <c r="A1870" s="58" t="s">
        <v>3871</v>
      </c>
      <c r="B1870" s="59">
        <v>1582</v>
      </c>
      <c r="C1870" s="58" t="s">
        <v>3872</v>
      </c>
      <c r="D1870" s="58" t="s">
        <v>447</v>
      </c>
      <c r="E1870" t="s">
        <v>350</v>
      </c>
    </row>
    <row r="1871" spans="1:5" ht="15.75" customHeight="1">
      <c r="A1871" s="58" t="s">
        <v>3873</v>
      </c>
      <c r="B1871" s="59">
        <v>2489</v>
      </c>
      <c r="C1871" s="58" t="s">
        <v>3874</v>
      </c>
      <c r="D1871" s="58" t="s">
        <v>368</v>
      </c>
      <c r="E1871" t="s">
        <v>335</v>
      </c>
    </row>
    <row r="1872" spans="1:5" ht="15.75" customHeight="1">
      <c r="A1872" s="58" t="s">
        <v>2286</v>
      </c>
      <c r="B1872" s="59">
        <v>979</v>
      </c>
      <c r="C1872" s="58" t="s">
        <v>2287</v>
      </c>
      <c r="D1872" s="58" t="s">
        <v>437</v>
      </c>
      <c r="E1872" t="s">
        <v>344</v>
      </c>
    </row>
    <row r="1873" spans="1:5" ht="15.75" customHeight="1">
      <c r="A1873" s="58" t="s">
        <v>3875</v>
      </c>
      <c r="B1873" s="59">
        <v>716</v>
      </c>
      <c r="C1873" s="58" t="s">
        <v>3876</v>
      </c>
      <c r="D1873" s="58" t="s">
        <v>524</v>
      </c>
      <c r="E1873" t="s">
        <v>335</v>
      </c>
    </row>
    <row r="1874" spans="1:5" ht="15.75" customHeight="1">
      <c r="A1874" s="58" t="s">
        <v>3877</v>
      </c>
      <c r="B1874" s="59">
        <v>2879</v>
      </c>
      <c r="C1874" s="58" t="s">
        <v>3878</v>
      </c>
      <c r="D1874" s="58" t="s">
        <v>401</v>
      </c>
      <c r="E1874" t="s">
        <v>363</v>
      </c>
    </row>
    <row r="1875" spans="1:5" ht="15.75" customHeight="1">
      <c r="A1875" s="58" t="s">
        <v>3879</v>
      </c>
      <c r="B1875" s="59">
        <v>794</v>
      </c>
      <c r="C1875" s="58" t="s">
        <v>3880</v>
      </c>
      <c r="D1875" s="58" t="s">
        <v>343</v>
      </c>
      <c r="E1875" t="s">
        <v>350</v>
      </c>
    </row>
    <row r="1876" spans="1:5" ht="15.75" customHeight="1">
      <c r="A1876" s="58" t="s">
        <v>3881</v>
      </c>
      <c r="B1876" s="59">
        <v>472</v>
      </c>
      <c r="C1876" s="58" t="s">
        <v>3882</v>
      </c>
      <c r="D1876" s="58" t="s">
        <v>357</v>
      </c>
      <c r="E1876" t="s">
        <v>432</v>
      </c>
    </row>
    <row r="1877" spans="1:5" ht="15.75" customHeight="1">
      <c r="A1877" s="58" t="s">
        <v>3883</v>
      </c>
      <c r="B1877" s="59">
        <v>796</v>
      </c>
      <c r="C1877" s="58" t="s">
        <v>3884</v>
      </c>
      <c r="D1877" s="58" t="s">
        <v>347</v>
      </c>
      <c r="E1877" t="s">
        <v>385</v>
      </c>
    </row>
    <row r="1878" spans="1:5" ht="15.75" customHeight="1">
      <c r="A1878" s="58" t="s">
        <v>3885</v>
      </c>
      <c r="B1878" s="59">
        <v>152</v>
      </c>
      <c r="C1878" s="58" t="s">
        <v>3886</v>
      </c>
      <c r="D1878" s="58" t="s">
        <v>357</v>
      </c>
      <c r="E1878" t="s">
        <v>363</v>
      </c>
    </row>
    <row r="1879" spans="1:5" ht="15.75" customHeight="1">
      <c r="A1879" s="58" t="s">
        <v>3887</v>
      </c>
      <c r="B1879" s="59">
        <v>1703</v>
      </c>
      <c r="C1879" s="58" t="s">
        <v>3888</v>
      </c>
      <c r="D1879" s="58" t="s">
        <v>368</v>
      </c>
      <c r="E1879" t="s">
        <v>335</v>
      </c>
    </row>
    <row r="1880" spans="1:5" ht="15.75" customHeight="1">
      <c r="A1880" s="58" t="s">
        <v>3889</v>
      </c>
      <c r="B1880" s="59">
        <v>3027</v>
      </c>
      <c r="C1880" s="58" t="s">
        <v>3890</v>
      </c>
      <c r="D1880" s="58" t="s">
        <v>401</v>
      </c>
      <c r="E1880" t="s">
        <v>335</v>
      </c>
    </row>
    <row r="1881" spans="1:5" ht="15.75" customHeight="1">
      <c r="A1881" s="58" t="s">
        <v>3891</v>
      </c>
      <c r="B1881" s="59">
        <v>759</v>
      </c>
      <c r="C1881" s="58" t="s">
        <v>3892</v>
      </c>
      <c r="D1881" s="58" t="s">
        <v>431</v>
      </c>
      <c r="E1881" t="s">
        <v>335</v>
      </c>
    </row>
    <row r="1882" spans="1:5" ht="15.75" customHeight="1">
      <c r="A1882" s="58" t="s">
        <v>3893</v>
      </c>
      <c r="B1882" s="59">
        <v>530</v>
      </c>
      <c r="C1882" s="58" t="s">
        <v>3894</v>
      </c>
      <c r="D1882" s="58" t="s">
        <v>388</v>
      </c>
      <c r="E1882" t="s">
        <v>335</v>
      </c>
    </row>
    <row r="1883" spans="1:5" ht="15.75" customHeight="1">
      <c r="A1883" s="58" t="s">
        <v>3895</v>
      </c>
      <c r="B1883" s="59">
        <v>2902</v>
      </c>
      <c r="C1883" s="58" t="s">
        <v>3896</v>
      </c>
      <c r="D1883" s="58" t="s">
        <v>384</v>
      </c>
      <c r="E1883" t="s">
        <v>417</v>
      </c>
    </row>
    <row r="1884" spans="1:5" ht="15.75" customHeight="1">
      <c r="A1884" s="58" t="s">
        <v>3897</v>
      </c>
      <c r="B1884" s="59">
        <v>503</v>
      </c>
      <c r="C1884" s="58" t="s">
        <v>3898</v>
      </c>
      <c r="D1884" s="58" t="s">
        <v>357</v>
      </c>
      <c r="E1884" t="s">
        <v>335</v>
      </c>
    </row>
    <row r="1885" spans="1:5" ht="15.75" customHeight="1">
      <c r="A1885" s="58" t="s">
        <v>3899</v>
      </c>
      <c r="B1885" s="59">
        <v>1108</v>
      </c>
      <c r="C1885" s="58" t="s">
        <v>3900</v>
      </c>
      <c r="D1885" s="58" t="s">
        <v>357</v>
      </c>
      <c r="E1885" t="s">
        <v>385</v>
      </c>
    </row>
    <row r="1886" spans="1:5" ht="15.75" customHeight="1">
      <c r="A1886" s="58" t="s">
        <v>3901</v>
      </c>
      <c r="B1886" s="59">
        <v>2922</v>
      </c>
      <c r="C1886" s="58" t="s">
        <v>3902</v>
      </c>
      <c r="D1886" s="58" t="s">
        <v>354</v>
      </c>
      <c r="E1886" t="s">
        <v>335</v>
      </c>
    </row>
    <row r="1887" spans="1:5" ht="15.75" customHeight="1">
      <c r="A1887" s="58" t="s">
        <v>3903</v>
      </c>
      <c r="B1887" s="59">
        <v>1430</v>
      </c>
      <c r="C1887" s="58" t="s">
        <v>3904</v>
      </c>
      <c r="D1887" s="58" t="s">
        <v>368</v>
      </c>
      <c r="E1887" t="s">
        <v>381</v>
      </c>
    </row>
    <row r="1888" spans="1:5" ht="15.75" customHeight="1">
      <c r="A1888" s="58" t="s">
        <v>3905</v>
      </c>
      <c r="B1888" s="59">
        <v>2015</v>
      </c>
      <c r="C1888" s="58" t="s">
        <v>3906</v>
      </c>
      <c r="D1888" s="58" t="s">
        <v>368</v>
      </c>
      <c r="E1888" t="s">
        <v>344</v>
      </c>
    </row>
    <row r="1889" spans="1:5" ht="15.75" customHeight="1">
      <c r="A1889" s="58" t="s">
        <v>3907</v>
      </c>
      <c r="B1889" s="59">
        <v>829</v>
      </c>
      <c r="C1889" s="58" t="s">
        <v>3908</v>
      </c>
      <c r="D1889" s="58" t="s">
        <v>347</v>
      </c>
      <c r="E1889" t="s">
        <v>350</v>
      </c>
    </row>
    <row r="1890" spans="1:5" ht="15.75" customHeight="1">
      <c r="A1890" s="58" t="s">
        <v>2370</v>
      </c>
      <c r="B1890" s="59">
        <v>1908</v>
      </c>
      <c r="C1890" s="58" t="s">
        <v>2371</v>
      </c>
      <c r="D1890" s="58" t="s">
        <v>347</v>
      </c>
      <c r="E1890" t="s">
        <v>335</v>
      </c>
    </row>
    <row r="1891" spans="1:5" ht="15.75" customHeight="1">
      <c r="A1891" s="58" t="s">
        <v>3909</v>
      </c>
      <c r="B1891" s="59">
        <v>2552</v>
      </c>
      <c r="C1891" s="58" t="s">
        <v>3910</v>
      </c>
      <c r="D1891" s="58" t="s">
        <v>633</v>
      </c>
      <c r="E1891" t="s">
        <v>363</v>
      </c>
    </row>
    <row r="1892" spans="1:5" ht="15.75" customHeight="1">
      <c r="A1892" s="58" t="s">
        <v>2374</v>
      </c>
      <c r="B1892" s="59">
        <v>1514</v>
      </c>
      <c r="C1892" s="58" t="s">
        <v>2375</v>
      </c>
      <c r="D1892" s="58" t="s">
        <v>347</v>
      </c>
      <c r="E1892" t="s">
        <v>344</v>
      </c>
    </row>
    <row r="1893" spans="1:5" ht="15.75" customHeight="1">
      <c r="A1893" s="58" t="s">
        <v>3911</v>
      </c>
      <c r="B1893" s="59">
        <v>416</v>
      </c>
      <c r="C1893" s="58" t="s">
        <v>3912</v>
      </c>
      <c r="D1893" s="58" t="s">
        <v>334</v>
      </c>
      <c r="E1893" t="s">
        <v>335</v>
      </c>
    </row>
    <row r="1894" spans="1:5" ht="15.75" customHeight="1">
      <c r="A1894" s="58" t="s">
        <v>3913</v>
      </c>
      <c r="B1894" s="59">
        <v>3006</v>
      </c>
      <c r="C1894" s="58" t="s">
        <v>3914</v>
      </c>
      <c r="D1894" s="58" t="s">
        <v>354</v>
      </c>
      <c r="E1894" t="s">
        <v>344</v>
      </c>
    </row>
    <row r="1895" spans="1:5" ht="15.75" customHeight="1">
      <c r="A1895" s="58" t="s">
        <v>3915</v>
      </c>
      <c r="B1895" s="59">
        <v>607</v>
      </c>
      <c r="C1895" s="58" t="s">
        <v>3916</v>
      </c>
      <c r="D1895" s="58" t="s">
        <v>447</v>
      </c>
      <c r="E1895" t="s">
        <v>350</v>
      </c>
    </row>
    <row r="1896" spans="1:5" ht="15.75" customHeight="1">
      <c r="A1896" s="58" t="s">
        <v>3917</v>
      </c>
      <c r="B1896" s="59">
        <v>1603</v>
      </c>
      <c r="C1896" s="58" t="s">
        <v>3918</v>
      </c>
      <c r="D1896" s="58" t="s">
        <v>388</v>
      </c>
      <c r="E1896" t="s">
        <v>335</v>
      </c>
    </row>
    <row r="1897" spans="1:5" ht="15.75" customHeight="1">
      <c r="A1897" s="58" t="s">
        <v>3919</v>
      </c>
      <c r="B1897" s="59">
        <v>1281</v>
      </c>
      <c r="C1897" s="58" t="s">
        <v>3920</v>
      </c>
      <c r="D1897" s="58" t="s">
        <v>360</v>
      </c>
      <c r="E1897" t="s">
        <v>385</v>
      </c>
    </row>
    <row r="1898" spans="1:5" ht="15.75" customHeight="1">
      <c r="A1898" s="58" t="s">
        <v>3921</v>
      </c>
      <c r="B1898" s="59">
        <v>2355</v>
      </c>
      <c r="C1898" s="58" t="s">
        <v>3922</v>
      </c>
      <c r="D1898" s="58" t="s">
        <v>334</v>
      </c>
      <c r="E1898" t="s">
        <v>381</v>
      </c>
    </row>
    <row r="1899" spans="1:5" ht="15.75" customHeight="1">
      <c r="A1899" s="58" t="s">
        <v>3923</v>
      </c>
      <c r="B1899" s="59">
        <v>1448</v>
      </c>
      <c r="C1899" s="58" t="s">
        <v>3924</v>
      </c>
      <c r="D1899" s="58" t="s">
        <v>334</v>
      </c>
      <c r="E1899" t="s">
        <v>381</v>
      </c>
    </row>
    <row r="1900" spans="1:5" ht="15.75" customHeight="1">
      <c r="A1900" s="58" t="s">
        <v>3925</v>
      </c>
      <c r="B1900" s="59">
        <v>1126</v>
      </c>
      <c r="C1900" s="58" t="s">
        <v>3926</v>
      </c>
      <c r="D1900" s="58" t="s">
        <v>375</v>
      </c>
      <c r="E1900" t="s">
        <v>335</v>
      </c>
    </row>
    <row r="1901" spans="1:5" ht="15.75" customHeight="1">
      <c r="A1901" s="58" t="s">
        <v>3927</v>
      </c>
      <c r="B1901" s="59">
        <v>749</v>
      </c>
      <c r="C1901" s="58" t="s">
        <v>3928</v>
      </c>
      <c r="D1901" s="58" t="s">
        <v>353</v>
      </c>
      <c r="E1901" t="s">
        <v>335</v>
      </c>
    </row>
    <row r="1902" spans="1:5" ht="15.75" customHeight="1">
      <c r="A1902" s="58" t="s">
        <v>3929</v>
      </c>
      <c r="B1902" s="59">
        <v>2432</v>
      </c>
      <c r="C1902" s="58" t="s">
        <v>3930</v>
      </c>
      <c r="D1902" s="58" t="s">
        <v>357</v>
      </c>
      <c r="E1902" t="s">
        <v>572</v>
      </c>
    </row>
    <row r="1903" spans="1:5" ht="15.75" customHeight="1">
      <c r="A1903" s="58" t="s">
        <v>2414</v>
      </c>
      <c r="B1903" s="59">
        <v>1203</v>
      </c>
      <c r="C1903" s="58" t="s">
        <v>2415</v>
      </c>
      <c r="D1903" s="58" t="s">
        <v>334</v>
      </c>
      <c r="E1903" t="s">
        <v>385</v>
      </c>
    </row>
    <row r="1904" spans="1:5" ht="15.75" customHeight="1">
      <c r="A1904" s="58" t="s">
        <v>3931</v>
      </c>
      <c r="B1904" s="59">
        <v>2504</v>
      </c>
      <c r="C1904" s="58" t="s">
        <v>3932</v>
      </c>
      <c r="D1904" s="58" t="s">
        <v>357</v>
      </c>
      <c r="E1904" t="s">
        <v>344</v>
      </c>
    </row>
    <row r="1905" spans="1:5" ht="15.75" customHeight="1">
      <c r="A1905" s="58" t="s">
        <v>3933</v>
      </c>
      <c r="B1905" s="59">
        <v>1860</v>
      </c>
      <c r="C1905" s="58" t="s">
        <v>3934</v>
      </c>
      <c r="D1905" s="58" t="s">
        <v>338</v>
      </c>
      <c r="E1905" t="s">
        <v>335</v>
      </c>
    </row>
    <row r="1906" spans="1:5" ht="15.75" customHeight="1">
      <c r="A1906" s="58" t="s">
        <v>3935</v>
      </c>
      <c r="B1906" s="59">
        <v>1756</v>
      </c>
      <c r="C1906" s="58" t="s">
        <v>3936</v>
      </c>
      <c r="D1906" s="58" t="s">
        <v>334</v>
      </c>
      <c r="E1906" t="s">
        <v>363</v>
      </c>
    </row>
    <row r="1907" spans="1:5" ht="15.75" customHeight="1">
      <c r="A1907" s="58" t="s">
        <v>2428</v>
      </c>
      <c r="B1907" s="59">
        <v>205</v>
      </c>
      <c r="C1907" s="58" t="s">
        <v>2429</v>
      </c>
      <c r="D1907" s="58" t="s">
        <v>437</v>
      </c>
      <c r="E1907" t="s">
        <v>432</v>
      </c>
    </row>
    <row r="1908" spans="1:5" ht="15.75" customHeight="1">
      <c r="A1908" s="58" t="s">
        <v>3937</v>
      </c>
      <c r="B1908" s="59">
        <v>527</v>
      </c>
      <c r="C1908" s="58" t="s">
        <v>3938</v>
      </c>
      <c r="D1908" s="58" t="s">
        <v>447</v>
      </c>
      <c r="E1908" t="s">
        <v>363</v>
      </c>
    </row>
    <row r="1909" spans="1:5" ht="15.75" customHeight="1">
      <c r="A1909" s="58" t="s">
        <v>3939</v>
      </c>
      <c r="B1909" s="59">
        <v>1112</v>
      </c>
      <c r="C1909" s="58" t="s">
        <v>3940</v>
      </c>
      <c r="D1909" s="58" t="s">
        <v>633</v>
      </c>
      <c r="E1909" t="s">
        <v>385</v>
      </c>
    </row>
    <row r="1910" spans="1:5" ht="15.75" customHeight="1">
      <c r="A1910" s="58" t="s">
        <v>3941</v>
      </c>
      <c r="B1910" s="59">
        <v>1975</v>
      </c>
      <c r="C1910" s="58" t="s">
        <v>3942</v>
      </c>
      <c r="D1910" s="58" t="s">
        <v>428</v>
      </c>
      <c r="E1910" t="s">
        <v>363</v>
      </c>
    </row>
    <row r="1911" spans="1:5" ht="15.75" customHeight="1">
      <c r="A1911" s="58" t="s">
        <v>3943</v>
      </c>
      <c r="B1911" s="59">
        <v>161</v>
      </c>
      <c r="C1911" s="58" t="s">
        <v>3944</v>
      </c>
      <c r="D1911" s="58" t="s">
        <v>334</v>
      </c>
      <c r="E1911" t="s">
        <v>432</v>
      </c>
    </row>
    <row r="1912" spans="1:5" ht="15.75" customHeight="1">
      <c r="A1912" s="58" t="s">
        <v>3945</v>
      </c>
      <c r="B1912" s="59">
        <v>1960</v>
      </c>
      <c r="C1912" s="58" t="s">
        <v>3946</v>
      </c>
      <c r="D1912" s="58" t="s">
        <v>378</v>
      </c>
      <c r="E1912" t="s">
        <v>339</v>
      </c>
    </row>
    <row r="1913" spans="1:5" ht="15.75" customHeight="1">
      <c r="A1913" s="58" t="s">
        <v>3947</v>
      </c>
      <c r="B1913" s="59">
        <v>2282</v>
      </c>
      <c r="C1913" s="58" t="s">
        <v>3948</v>
      </c>
      <c r="D1913" s="58" t="s">
        <v>378</v>
      </c>
      <c r="E1913" t="s">
        <v>335</v>
      </c>
    </row>
    <row r="1914" spans="1:5" ht="15.75" customHeight="1">
      <c r="A1914" s="58" t="s">
        <v>2438</v>
      </c>
      <c r="B1914" s="59">
        <v>1053</v>
      </c>
      <c r="C1914" s="58" t="s">
        <v>2439</v>
      </c>
      <c r="D1914" s="58" t="s">
        <v>357</v>
      </c>
      <c r="E1914" t="s">
        <v>381</v>
      </c>
    </row>
    <row r="1915" spans="1:5" ht="15.75" customHeight="1">
      <c r="A1915" s="58" t="s">
        <v>2448</v>
      </c>
      <c r="B1915" s="59">
        <v>2483</v>
      </c>
      <c r="C1915" s="58" t="s">
        <v>2449</v>
      </c>
      <c r="D1915" s="58" t="s">
        <v>375</v>
      </c>
      <c r="E1915" t="s">
        <v>350</v>
      </c>
    </row>
    <row r="1916" spans="1:5" ht="15.75" customHeight="1">
      <c r="A1916" s="58" t="s">
        <v>3949</v>
      </c>
      <c r="B1916" s="59">
        <v>25</v>
      </c>
      <c r="C1916" s="58" t="s">
        <v>3950</v>
      </c>
      <c r="D1916" s="58" t="s">
        <v>388</v>
      </c>
      <c r="E1916" t="s">
        <v>350</v>
      </c>
    </row>
    <row r="1917" spans="1:5" ht="15.75" customHeight="1">
      <c r="A1917" s="58" t="s">
        <v>3951</v>
      </c>
      <c r="B1917" s="59">
        <v>1839</v>
      </c>
      <c r="C1917" s="58" t="s">
        <v>3952</v>
      </c>
      <c r="D1917" s="58" t="s">
        <v>334</v>
      </c>
      <c r="E1917" t="s">
        <v>335</v>
      </c>
    </row>
    <row r="1918" spans="1:5" ht="15.75" customHeight="1">
      <c r="A1918" s="58" t="s">
        <v>3953</v>
      </c>
      <c r="B1918" s="59">
        <v>1254</v>
      </c>
      <c r="C1918" s="58" t="s">
        <v>3954</v>
      </c>
      <c r="D1918" s="58" t="s">
        <v>357</v>
      </c>
      <c r="E1918" t="s">
        <v>335</v>
      </c>
    </row>
    <row r="1919" spans="1:5" ht="15.75" customHeight="1">
      <c r="A1919" s="58" t="s">
        <v>3955</v>
      </c>
      <c r="B1919" s="59">
        <v>2169</v>
      </c>
      <c r="C1919" s="58" t="s">
        <v>3956</v>
      </c>
      <c r="D1919" s="58" t="s">
        <v>357</v>
      </c>
      <c r="E1919" t="s">
        <v>344</v>
      </c>
    </row>
    <row r="1920" spans="1:5" ht="15.75" customHeight="1">
      <c r="A1920" s="58" t="s">
        <v>3955</v>
      </c>
      <c r="B1920" s="59">
        <v>1847</v>
      </c>
      <c r="C1920" s="58" t="s">
        <v>3956</v>
      </c>
      <c r="D1920" s="58" t="s">
        <v>401</v>
      </c>
      <c r="E1920" t="s">
        <v>344</v>
      </c>
    </row>
    <row r="1921" spans="1:5" ht="15.75" customHeight="1">
      <c r="A1921" s="58" t="s">
        <v>3955</v>
      </c>
      <c r="B1921" s="59">
        <v>355</v>
      </c>
      <c r="C1921" s="58" t="s">
        <v>3956</v>
      </c>
      <c r="D1921" s="58" t="s">
        <v>401</v>
      </c>
      <c r="E1921" t="s">
        <v>344</v>
      </c>
    </row>
    <row r="1922" spans="1:5" ht="15.75" customHeight="1">
      <c r="A1922" s="58" t="s">
        <v>3957</v>
      </c>
      <c r="B1922" s="59">
        <v>1997</v>
      </c>
      <c r="C1922" s="58" t="s">
        <v>3958</v>
      </c>
      <c r="D1922" s="58" t="s">
        <v>524</v>
      </c>
      <c r="E1922" t="s">
        <v>335</v>
      </c>
    </row>
    <row r="1923" spans="1:5" ht="15.75" customHeight="1">
      <c r="A1923" s="58" t="s">
        <v>3959</v>
      </c>
      <c r="B1923" s="59">
        <v>183</v>
      </c>
      <c r="C1923" s="58" t="s">
        <v>3960</v>
      </c>
      <c r="D1923" s="58" t="s">
        <v>633</v>
      </c>
      <c r="E1923" t="s">
        <v>363</v>
      </c>
    </row>
    <row r="1924" spans="1:5" ht="15.75" customHeight="1">
      <c r="A1924" s="58" t="s">
        <v>3961</v>
      </c>
      <c r="B1924" s="59">
        <v>505</v>
      </c>
      <c r="C1924" s="58" t="s">
        <v>3962</v>
      </c>
      <c r="D1924" s="58" t="s">
        <v>388</v>
      </c>
      <c r="E1924" t="s">
        <v>335</v>
      </c>
    </row>
    <row r="1925" spans="1:5" ht="15.75" customHeight="1">
      <c r="A1925" s="58" t="s">
        <v>3963</v>
      </c>
      <c r="B1925" s="59">
        <v>198</v>
      </c>
      <c r="C1925" s="58" t="s">
        <v>3964</v>
      </c>
      <c r="D1925" s="58" t="s">
        <v>353</v>
      </c>
      <c r="E1925" t="s">
        <v>335</v>
      </c>
    </row>
    <row r="1926" spans="1:5" ht="15.75" customHeight="1">
      <c r="A1926" s="58" t="s">
        <v>3965</v>
      </c>
      <c r="B1926" s="59">
        <v>1427</v>
      </c>
      <c r="C1926" s="58" t="s">
        <v>3966</v>
      </c>
      <c r="D1926" s="58" t="s">
        <v>368</v>
      </c>
      <c r="E1926" t="s">
        <v>363</v>
      </c>
    </row>
    <row r="1927" spans="1:5" ht="15.75" customHeight="1">
      <c r="A1927" s="58" t="s">
        <v>3967</v>
      </c>
      <c r="B1927" s="59">
        <v>1590</v>
      </c>
      <c r="C1927" s="58" t="s">
        <v>3968</v>
      </c>
      <c r="D1927" s="58" t="s">
        <v>354</v>
      </c>
      <c r="E1927" t="s">
        <v>363</v>
      </c>
    </row>
    <row r="1928" spans="1:5" ht="15.75" customHeight="1">
      <c r="A1928" s="58" t="s">
        <v>3969</v>
      </c>
      <c r="B1928" s="59">
        <v>2209</v>
      </c>
      <c r="C1928" s="58" t="s">
        <v>3970</v>
      </c>
      <c r="D1928" s="58" t="s">
        <v>524</v>
      </c>
      <c r="E1928" t="s">
        <v>335</v>
      </c>
    </row>
    <row r="1929" spans="1:5" ht="15.75" customHeight="1">
      <c r="A1929" s="58" t="s">
        <v>3971</v>
      </c>
      <c r="B1929" s="59">
        <v>1302</v>
      </c>
      <c r="C1929" s="58" t="s">
        <v>3972</v>
      </c>
      <c r="D1929" s="58" t="s">
        <v>360</v>
      </c>
      <c r="E1929" t="s">
        <v>344</v>
      </c>
    </row>
    <row r="1930" spans="1:5" ht="15.75" customHeight="1">
      <c r="A1930" s="58" t="s">
        <v>3973</v>
      </c>
      <c r="B1930" s="59">
        <v>2531</v>
      </c>
      <c r="C1930" s="58" t="s">
        <v>3974</v>
      </c>
      <c r="D1930" s="58" t="s">
        <v>347</v>
      </c>
      <c r="E1930" t="s">
        <v>385</v>
      </c>
    </row>
    <row r="1931" spans="1:5" ht="15.75" customHeight="1">
      <c r="A1931" s="58" t="s">
        <v>3975</v>
      </c>
      <c r="B1931" s="59">
        <v>2794</v>
      </c>
      <c r="C1931" s="58" t="s">
        <v>3976</v>
      </c>
      <c r="D1931" s="58" t="s">
        <v>524</v>
      </c>
      <c r="E1931" t="s">
        <v>335</v>
      </c>
    </row>
    <row r="1932" spans="1:5" ht="15.75" customHeight="1">
      <c r="A1932" s="58" t="s">
        <v>3977</v>
      </c>
      <c r="B1932" s="59">
        <v>387</v>
      </c>
      <c r="C1932" s="58" t="s">
        <v>3978</v>
      </c>
      <c r="D1932" s="58" t="s">
        <v>431</v>
      </c>
      <c r="E1932" t="s">
        <v>385</v>
      </c>
    </row>
    <row r="1933" spans="1:5" ht="15.75" customHeight="1">
      <c r="A1933" s="58" t="s">
        <v>3979</v>
      </c>
      <c r="B1933" s="59">
        <v>2786</v>
      </c>
      <c r="C1933" s="58" t="s">
        <v>3980</v>
      </c>
      <c r="D1933" s="58" t="s">
        <v>357</v>
      </c>
      <c r="E1933" t="s">
        <v>335</v>
      </c>
    </row>
    <row r="1934" spans="1:5" ht="15.75" customHeight="1">
      <c r="A1934" s="58" t="s">
        <v>3981</v>
      </c>
      <c r="B1934" s="59">
        <v>65</v>
      </c>
      <c r="C1934" s="58" t="s">
        <v>3982</v>
      </c>
      <c r="D1934" s="58" t="s">
        <v>524</v>
      </c>
      <c r="E1934" t="s">
        <v>381</v>
      </c>
    </row>
    <row r="1935" spans="1:5" ht="15.75" customHeight="1">
      <c r="A1935" s="58" t="s">
        <v>3983</v>
      </c>
      <c r="B1935" s="59">
        <v>1616</v>
      </c>
      <c r="C1935" s="58" t="s">
        <v>3984</v>
      </c>
      <c r="D1935" s="58" t="s">
        <v>431</v>
      </c>
      <c r="E1935" t="s">
        <v>417</v>
      </c>
    </row>
    <row r="1936" spans="1:5" ht="15.75" customHeight="1">
      <c r="A1936" s="58" t="s">
        <v>3985</v>
      </c>
      <c r="B1936" s="59">
        <v>2275</v>
      </c>
      <c r="C1936" s="58" t="s">
        <v>3986</v>
      </c>
      <c r="D1936" s="58" t="s">
        <v>360</v>
      </c>
      <c r="E1936" t="s">
        <v>344</v>
      </c>
    </row>
    <row r="1937" spans="1:5" ht="15.75" customHeight="1">
      <c r="A1937" s="58" t="s">
        <v>3987</v>
      </c>
      <c r="B1937" s="59">
        <v>2860</v>
      </c>
      <c r="C1937" s="58" t="s">
        <v>3988</v>
      </c>
      <c r="D1937" s="58" t="s">
        <v>357</v>
      </c>
      <c r="E1937" t="s">
        <v>432</v>
      </c>
    </row>
    <row r="1938" spans="1:5" ht="15.75" customHeight="1">
      <c r="A1938" s="58" t="s">
        <v>3989</v>
      </c>
      <c r="B1938" s="59">
        <v>2597</v>
      </c>
      <c r="C1938" s="58" t="s">
        <v>3990</v>
      </c>
      <c r="D1938" s="58" t="s">
        <v>338</v>
      </c>
      <c r="E1938" t="s">
        <v>335</v>
      </c>
    </row>
    <row r="1939" spans="1:5" ht="15.75" customHeight="1">
      <c r="A1939" s="58" t="s">
        <v>3991</v>
      </c>
      <c r="B1939" s="59">
        <v>1915</v>
      </c>
      <c r="C1939" s="58" t="s">
        <v>3992</v>
      </c>
      <c r="D1939" s="58" t="s">
        <v>378</v>
      </c>
      <c r="E1939" t="s">
        <v>381</v>
      </c>
    </row>
    <row r="1940" spans="1:5" ht="15.75" customHeight="1">
      <c r="A1940" s="58" t="s">
        <v>3993</v>
      </c>
      <c r="B1940" s="59">
        <v>2559</v>
      </c>
      <c r="C1940" s="58" t="s">
        <v>3994</v>
      </c>
      <c r="D1940" s="58" t="s">
        <v>447</v>
      </c>
      <c r="E1940" t="s">
        <v>438</v>
      </c>
    </row>
    <row r="1941" spans="1:5" ht="15.75" customHeight="1">
      <c r="A1941" s="58" t="s">
        <v>3995</v>
      </c>
      <c r="B1941" s="59">
        <v>745</v>
      </c>
      <c r="C1941" s="58" t="s">
        <v>3996</v>
      </c>
      <c r="D1941" s="58" t="s">
        <v>378</v>
      </c>
      <c r="E1941" t="s">
        <v>385</v>
      </c>
    </row>
    <row r="1942" spans="1:5" ht="15.75" customHeight="1">
      <c r="A1942" s="58" t="s">
        <v>3997</v>
      </c>
      <c r="B1942" s="59">
        <v>1950</v>
      </c>
      <c r="C1942" s="58" t="s">
        <v>3998</v>
      </c>
      <c r="D1942" s="58" t="s">
        <v>388</v>
      </c>
      <c r="E1942" t="s">
        <v>335</v>
      </c>
    </row>
    <row r="1943" spans="1:5" ht="15.75" customHeight="1">
      <c r="A1943" s="58" t="s">
        <v>3999</v>
      </c>
      <c r="B1943" s="59">
        <v>1365</v>
      </c>
      <c r="C1943" s="58" t="s">
        <v>4000</v>
      </c>
      <c r="D1943" s="58" t="s">
        <v>343</v>
      </c>
      <c r="E1943" t="s">
        <v>335</v>
      </c>
    </row>
    <row r="1944" spans="1:5" ht="15.75" customHeight="1">
      <c r="A1944" s="58" t="s">
        <v>4001</v>
      </c>
      <c r="B1944" s="59">
        <v>535</v>
      </c>
      <c r="C1944" s="58" t="s">
        <v>4002</v>
      </c>
      <c r="D1944" s="58" t="s">
        <v>524</v>
      </c>
      <c r="E1944" t="s">
        <v>350</v>
      </c>
    </row>
    <row r="1945" spans="1:5" ht="15.75" customHeight="1">
      <c r="A1945" s="58" t="s">
        <v>4003</v>
      </c>
      <c r="B1945" s="59">
        <v>2934</v>
      </c>
      <c r="C1945" s="58" t="s">
        <v>4004</v>
      </c>
      <c r="D1945" s="58" t="s">
        <v>347</v>
      </c>
      <c r="E1945" t="s">
        <v>363</v>
      </c>
    </row>
    <row r="1946" spans="1:5" ht="15.75" customHeight="1">
      <c r="A1946" s="58" t="s">
        <v>4005</v>
      </c>
      <c r="B1946" s="59">
        <v>2349</v>
      </c>
      <c r="C1946" s="58" t="s">
        <v>4006</v>
      </c>
      <c r="D1946" s="58" t="s">
        <v>524</v>
      </c>
      <c r="E1946" t="s">
        <v>335</v>
      </c>
    </row>
    <row r="1947" spans="1:5" ht="15.75" customHeight="1">
      <c r="A1947" s="58" t="s">
        <v>4007</v>
      </c>
      <c r="B1947" s="59">
        <v>640</v>
      </c>
      <c r="C1947" s="58" t="s">
        <v>4008</v>
      </c>
      <c r="D1947" s="58" t="s">
        <v>357</v>
      </c>
      <c r="E1947" t="s">
        <v>335</v>
      </c>
    </row>
    <row r="1948" spans="1:5" ht="15.75" customHeight="1">
      <c r="A1948" s="58" t="s">
        <v>4009</v>
      </c>
      <c r="B1948" s="59">
        <v>318</v>
      </c>
      <c r="C1948" s="58" t="s">
        <v>4010</v>
      </c>
      <c r="D1948" s="58" t="s">
        <v>357</v>
      </c>
      <c r="E1948" t="s">
        <v>344</v>
      </c>
    </row>
    <row r="1949" spans="1:5" ht="15.75" customHeight="1">
      <c r="A1949" s="58" t="s">
        <v>4011</v>
      </c>
      <c r="B1949" s="59">
        <v>771</v>
      </c>
      <c r="C1949" s="58" t="s">
        <v>4012</v>
      </c>
      <c r="D1949" s="58" t="s">
        <v>357</v>
      </c>
      <c r="E1949" t="s">
        <v>335</v>
      </c>
    </row>
    <row r="1950" spans="1:5" ht="15.75" customHeight="1">
      <c r="A1950" s="58" t="s">
        <v>4013</v>
      </c>
      <c r="B1950" s="59">
        <v>3039</v>
      </c>
      <c r="C1950" s="58" t="s">
        <v>4014</v>
      </c>
      <c r="D1950" s="58" t="s">
        <v>401</v>
      </c>
      <c r="E1950" t="s">
        <v>555</v>
      </c>
    </row>
    <row r="1951" spans="1:5" ht="15.75" customHeight="1">
      <c r="A1951" s="58" t="s">
        <v>4015</v>
      </c>
      <c r="B1951" s="59">
        <v>319</v>
      </c>
      <c r="C1951" s="58" t="s">
        <v>4016</v>
      </c>
      <c r="D1951" s="58" t="s">
        <v>354</v>
      </c>
      <c r="E1951" t="s">
        <v>381</v>
      </c>
    </row>
    <row r="1952" spans="1:5" ht="15.75" customHeight="1">
      <c r="A1952" s="58" t="s">
        <v>2582</v>
      </c>
      <c r="B1952" s="59">
        <v>1357</v>
      </c>
      <c r="C1952" s="58" t="s">
        <v>2583</v>
      </c>
      <c r="D1952" s="58" t="s">
        <v>384</v>
      </c>
      <c r="E1952" t="s">
        <v>363</v>
      </c>
    </row>
    <row r="1953" spans="1:5" ht="15.75" customHeight="1">
      <c r="A1953" s="58" t="s">
        <v>4017</v>
      </c>
      <c r="B1953" s="59">
        <v>641</v>
      </c>
      <c r="C1953" s="58" t="s">
        <v>4018</v>
      </c>
      <c r="D1953" s="58" t="s">
        <v>343</v>
      </c>
      <c r="E1953" t="s">
        <v>432</v>
      </c>
    </row>
    <row r="1954" spans="1:5" ht="15.75" customHeight="1">
      <c r="A1954" s="58" t="s">
        <v>4019</v>
      </c>
      <c r="B1954" s="59">
        <v>1395</v>
      </c>
      <c r="C1954" s="58" t="s">
        <v>4020</v>
      </c>
      <c r="D1954" s="58" t="s">
        <v>357</v>
      </c>
      <c r="E1954" t="s">
        <v>344</v>
      </c>
    </row>
    <row r="1955" spans="1:5" ht="15.75" customHeight="1">
      <c r="A1955" s="58" t="s">
        <v>4021</v>
      </c>
      <c r="B1955" s="59">
        <v>488</v>
      </c>
      <c r="C1955" s="58" t="s">
        <v>4022</v>
      </c>
      <c r="D1955" s="58" t="s">
        <v>378</v>
      </c>
      <c r="E1955" t="s">
        <v>335</v>
      </c>
    </row>
    <row r="1956" spans="1:5" ht="15.75" customHeight="1">
      <c r="A1956" s="58" t="s">
        <v>4023</v>
      </c>
      <c r="B1956" s="59">
        <v>2152</v>
      </c>
      <c r="C1956" s="58" t="s">
        <v>4024</v>
      </c>
      <c r="D1956" s="58" t="s">
        <v>347</v>
      </c>
      <c r="E1956" t="s">
        <v>363</v>
      </c>
    </row>
    <row r="1957" spans="1:5" ht="15.75" customHeight="1">
      <c r="A1957" s="58" t="s">
        <v>4025</v>
      </c>
      <c r="B1957" s="59">
        <v>1245</v>
      </c>
      <c r="C1957" s="58" t="s">
        <v>4026</v>
      </c>
      <c r="D1957" s="58" t="s">
        <v>357</v>
      </c>
      <c r="E1957" t="s">
        <v>432</v>
      </c>
    </row>
    <row r="1958" spans="1:5" ht="15.75" customHeight="1">
      <c r="A1958" s="58" t="s">
        <v>4027</v>
      </c>
      <c r="B1958" s="59">
        <v>582</v>
      </c>
      <c r="C1958" s="58" t="s">
        <v>4028</v>
      </c>
      <c r="D1958" s="58" t="s">
        <v>375</v>
      </c>
      <c r="E1958" t="s">
        <v>363</v>
      </c>
    </row>
    <row r="1959" spans="1:5" ht="15.75" customHeight="1">
      <c r="A1959" s="58" t="s">
        <v>4029</v>
      </c>
      <c r="B1959" s="59">
        <v>1167</v>
      </c>
      <c r="C1959" s="58" t="s">
        <v>4030</v>
      </c>
      <c r="D1959" s="58" t="s">
        <v>353</v>
      </c>
      <c r="E1959" t="s">
        <v>385</v>
      </c>
    </row>
    <row r="1960" spans="1:5" ht="15.75" customHeight="1">
      <c r="A1960" s="58" t="s">
        <v>4031</v>
      </c>
      <c r="B1960" s="59">
        <v>448</v>
      </c>
      <c r="C1960" s="58" t="s">
        <v>4032</v>
      </c>
      <c r="D1960" s="58" t="s">
        <v>354</v>
      </c>
      <c r="E1960" t="s">
        <v>438</v>
      </c>
    </row>
    <row r="1961" spans="1:5" ht="15.75" customHeight="1">
      <c r="A1961" s="58" t="s">
        <v>4033</v>
      </c>
      <c r="B1961" s="59">
        <v>3038</v>
      </c>
      <c r="C1961" s="58" t="s">
        <v>4034</v>
      </c>
      <c r="D1961" s="58" t="s">
        <v>431</v>
      </c>
      <c r="E1961" t="s">
        <v>335</v>
      </c>
    </row>
    <row r="1962" spans="1:5" ht="15.75" customHeight="1">
      <c r="A1962" s="58" t="s">
        <v>2618</v>
      </c>
      <c r="B1962" s="59">
        <v>1224</v>
      </c>
      <c r="C1962" s="58" t="s">
        <v>2619</v>
      </c>
      <c r="D1962" s="58" t="s">
        <v>357</v>
      </c>
      <c r="E1962" t="s">
        <v>363</v>
      </c>
    </row>
    <row r="1963" spans="1:5" ht="15.75" customHeight="1">
      <c r="A1963" s="58" t="s">
        <v>4035</v>
      </c>
      <c r="B1963" s="59">
        <v>2584</v>
      </c>
      <c r="C1963" s="58" t="s">
        <v>4036</v>
      </c>
      <c r="D1963" s="58" t="s">
        <v>353</v>
      </c>
      <c r="E1963" t="s">
        <v>363</v>
      </c>
    </row>
    <row r="1964" spans="1:5" ht="15.75" customHeight="1">
      <c r="A1964" s="58" t="s">
        <v>4037</v>
      </c>
      <c r="B1964" s="59">
        <v>1033</v>
      </c>
      <c r="C1964" s="58" t="s">
        <v>4038</v>
      </c>
      <c r="D1964" s="58" t="s">
        <v>353</v>
      </c>
      <c r="E1964" t="s">
        <v>385</v>
      </c>
    </row>
    <row r="1965" spans="1:5" ht="15.75" customHeight="1">
      <c r="A1965" s="58" t="s">
        <v>4039</v>
      </c>
      <c r="B1965" s="59">
        <v>1940</v>
      </c>
      <c r="C1965" s="58" t="s">
        <v>4040</v>
      </c>
      <c r="D1965" s="58" t="s">
        <v>384</v>
      </c>
      <c r="E1965" t="s">
        <v>344</v>
      </c>
    </row>
    <row r="1966" spans="1:5" ht="15.75" customHeight="1">
      <c r="A1966" s="58" t="s">
        <v>4041</v>
      </c>
      <c r="B1966" s="59">
        <v>216</v>
      </c>
      <c r="C1966" s="58" t="s">
        <v>4042</v>
      </c>
      <c r="D1966" s="58" t="s">
        <v>401</v>
      </c>
      <c r="E1966" t="s">
        <v>381</v>
      </c>
    </row>
    <row r="1967" spans="1:5" ht="15.75" customHeight="1">
      <c r="A1967" s="58" t="s">
        <v>2632</v>
      </c>
      <c r="B1967" s="59">
        <v>1767</v>
      </c>
      <c r="C1967" s="58" t="s">
        <v>2633</v>
      </c>
      <c r="D1967" s="58" t="s">
        <v>357</v>
      </c>
      <c r="E1967" t="s">
        <v>335</v>
      </c>
    </row>
    <row r="1968" spans="1:5" ht="15.75" customHeight="1">
      <c r="A1968" s="58" t="s">
        <v>4043</v>
      </c>
      <c r="B1968" s="59">
        <v>2532</v>
      </c>
      <c r="C1968" s="58" t="s">
        <v>4044</v>
      </c>
      <c r="D1968" s="58" t="s">
        <v>401</v>
      </c>
      <c r="E1968" t="s">
        <v>350</v>
      </c>
    </row>
    <row r="1969" spans="1:5" ht="15.75" customHeight="1">
      <c r="A1969" s="58" t="s">
        <v>4045</v>
      </c>
      <c r="B1969" s="59">
        <v>1625</v>
      </c>
      <c r="C1969" s="58" t="s">
        <v>4046</v>
      </c>
      <c r="D1969" s="58" t="s">
        <v>360</v>
      </c>
      <c r="E1969" t="s">
        <v>344</v>
      </c>
    </row>
    <row r="1970" spans="1:5" ht="15.75" customHeight="1">
      <c r="A1970" s="58" t="s">
        <v>4047</v>
      </c>
      <c r="B1970" s="59">
        <v>1200</v>
      </c>
      <c r="C1970" s="58" t="s">
        <v>4048</v>
      </c>
      <c r="D1970" s="58" t="s">
        <v>384</v>
      </c>
      <c r="E1970" t="s">
        <v>335</v>
      </c>
    </row>
    <row r="1971" spans="1:5" ht="15.75" customHeight="1">
      <c r="A1971" s="58" t="s">
        <v>4049</v>
      </c>
      <c r="B1971" s="59">
        <v>293</v>
      </c>
      <c r="C1971" s="58" t="s">
        <v>4050</v>
      </c>
      <c r="D1971" s="58" t="s">
        <v>357</v>
      </c>
      <c r="E1971" t="s">
        <v>344</v>
      </c>
    </row>
    <row r="1972" spans="1:5" ht="15.75" customHeight="1">
      <c r="A1972" s="58" t="s">
        <v>4051</v>
      </c>
      <c r="B1972" s="59">
        <v>2054</v>
      </c>
      <c r="C1972" s="58" t="s">
        <v>4052</v>
      </c>
      <c r="D1972" s="58" t="s">
        <v>375</v>
      </c>
      <c r="E1972" t="s">
        <v>344</v>
      </c>
    </row>
    <row r="1973" spans="1:5" ht="15.75" customHeight="1">
      <c r="A1973" s="58" t="s">
        <v>4053</v>
      </c>
      <c r="B1973" s="59">
        <v>2376</v>
      </c>
      <c r="C1973" s="58" t="s">
        <v>4054</v>
      </c>
      <c r="D1973" s="58" t="s">
        <v>334</v>
      </c>
      <c r="E1973" t="s">
        <v>432</v>
      </c>
    </row>
    <row r="1974" spans="1:5" ht="15.75" customHeight="1">
      <c r="A1974" s="58" t="s">
        <v>4055</v>
      </c>
      <c r="B1974" s="59">
        <v>240</v>
      </c>
      <c r="C1974" s="58" t="s">
        <v>4056</v>
      </c>
      <c r="D1974" s="58" t="s">
        <v>401</v>
      </c>
      <c r="E1974" t="s">
        <v>385</v>
      </c>
    </row>
    <row r="1975" spans="1:5" ht="15.75" customHeight="1">
      <c r="A1975" s="58" t="s">
        <v>4057</v>
      </c>
      <c r="B1975" s="59">
        <v>163</v>
      </c>
      <c r="C1975" s="58" t="s">
        <v>4058</v>
      </c>
      <c r="D1975" s="58" t="s">
        <v>347</v>
      </c>
      <c r="E1975" t="s">
        <v>381</v>
      </c>
    </row>
    <row r="1976" spans="1:5" ht="15.75" customHeight="1">
      <c r="A1976" s="58" t="s">
        <v>4059</v>
      </c>
      <c r="B1976" s="59">
        <v>2621</v>
      </c>
      <c r="C1976" s="58" t="s">
        <v>4060</v>
      </c>
      <c r="D1976" s="58" t="s">
        <v>447</v>
      </c>
      <c r="E1976" t="s">
        <v>344</v>
      </c>
    </row>
    <row r="1977" spans="1:5" ht="15.75" customHeight="1">
      <c r="A1977" s="58" t="s">
        <v>4061</v>
      </c>
      <c r="B1977" s="59">
        <v>2741</v>
      </c>
      <c r="C1977" s="58" t="s">
        <v>4062</v>
      </c>
      <c r="D1977" s="58" t="s">
        <v>401</v>
      </c>
      <c r="E1977" t="s">
        <v>335</v>
      </c>
    </row>
    <row r="1978" spans="1:5" ht="15.75" customHeight="1">
      <c r="A1978" s="58" t="s">
        <v>4063</v>
      </c>
      <c r="B1978" s="59">
        <v>2986</v>
      </c>
      <c r="C1978" s="58" t="s">
        <v>4064</v>
      </c>
      <c r="D1978" s="58" t="s">
        <v>375</v>
      </c>
      <c r="E1978" t="s">
        <v>432</v>
      </c>
    </row>
    <row r="1979" spans="1:5" ht="15.75" customHeight="1">
      <c r="A1979" s="58" t="s">
        <v>4065</v>
      </c>
      <c r="B1979" s="59">
        <v>1572</v>
      </c>
      <c r="C1979" s="58" t="s">
        <v>4066</v>
      </c>
      <c r="D1979" s="58" t="s">
        <v>343</v>
      </c>
      <c r="E1979" t="s">
        <v>335</v>
      </c>
    </row>
    <row r="1980" spans="1:5" ht="15.75" customHeight="1">
      <c r="A1980" s="58" t="s">
        <v>4067</v>
      </c>
      <c r="B1980" s="59">
        <v>21</v>
      </c>
      <c r="C1980" s="58" t="s">
        <v>4068</v>
      </c>
      <c r="D1980" s="58" t="s">
        <v>347</v>
      </c>
      <c r="E1980" t="s">
        <v>381</v>
      </c>
    </row>
    <row r="1981" spans="1:5" ht="15.75" customHeight="1">
      <c r="A1981" s="58" t="s">
        <v>4069</v>
      </c>
      <c r="B1981" s="59">
        <v>665</v>
      </c>
      <c r="C1981" s="58" t="s">
        <v>4070</v>
      </c>
      <c r="D1981" s="58" t="s">
        <v>354</v>
      </c>
      <c r="E1981" t="s">
        <v>385</v>
      </c>
    </row>
    <row r="1982" spans="1:5" ht="15.75" customHeight="1">
      <c r="A1982" s="58" t="s">
        <v>4071</v>
      </c>
      <c r="B1982" s="59">
        <v>546</v>
      </c>
      <c r="C1982" s="58" t="s">
        <v>4072</v>
      </c>
      <c r="D1982" s="58" t="s">
        <v>343</v>
      </c>
      <c r="E1982" t="s">
        <v>350</v>
      </c>
    </row>
    <row r="1983" spans="1:5" ht="15.75" customHeight="1">
      <c r="A1983" s="58" t="s">
        <v>4073</v>
      </c>
      <c r="B1983" s="59">
        <v>1775</v>
      </c>
      <c r="C1983" s="58" t="s">
        <v>4074</v>
      </c>
      <c r="D1983" s="58" t="s">
        <v>633</v>
      </c>
      <c r="E1983" t="s">
        <v>335</v>
      </c>
    </row>
    <row r="1984" spans="1:5" ht="15.75" customHeight="1">
      <c r="A1984" s="58" t="s">
        <v>4075</v>
      </c>
      <c r="B1984" s="59">
        <v>1403</v>
      </c>
      <c r="C1984" s="58" t="s">
        <v>4076</v>
      </c>
      <c r="D1984" s="58" t="s">
        <v>334</v>
      </c>
      <c r="E1984" t="s">
        <v>350</v>
      </c>
    </row>
    <row r="1985" spans="1:5" ht="15.75" customHeight="1">
      <c r="A1985" s="58" t="s">
        <v>4077</v>
      </c>
      <c r="B1985" s="59">
        <v>818</v>
      </c>
      <c r="C1985" s="58" t="s">
        <v>4078</v>
      </c>
      <c r="D1985" s="58" t="s">
        <v>388</v>
      </c>
      <c r="E1985" t="s">
        <v>381</v>
      </c>
    </row>
    <row r="1986" spans="1:5" ht="15.75" customHeight="1">
      <c r="A1986" s="58" t="s">
        <v>4079</v>
      </c>
      <c r="B1986" s="59">
        <v>496</v>
      </c>
      <c r="C1986" s="58" t="s">
        <v>4080</v>
      </c>
      <c r="D1986" s="58" t="s">
        <v>343</v>
      </c>
      <c r="E1986" t="s">
        <v>417</v>
      </c>
    </row>
    <row r="1987" spans="1:5" ht="15.75" customHeight="1">
      <c r="A1987" s="58" t="s">
        <v>4081</v>
      </c>
      <c r="B1987" s="59">
        <v>1988</v>
      </c>
      <c r="C1987" s="58" t="s">
        <v>4082</v>
      </c>
      <c r="D1987" s="58" t="s">
        <v>384</v>
      </c>
      <c r="E1987" t="s">
        <v>344</v>
      </c>
    </row>
    <row r="1988" spans="1:5" ht="15.75" customHeight="1">
      <c r="A1988" s="58" t="s">
        <v>4083</v>
      </c>
      <c r="B1988" s="59">
        <v>871</v>
      </c>
      <c r="C1988" s="58" t="s">
        <v>4084</v>
      </c>
      <c r="D1988" s="58" t="s">
        <v>378</v>
      </c>
      <c r="E1988" t="s">
        <v>335</v>
      </c>
    </row>
    <row r="1989" spans="1:5" ht="15.75" customHeight="1">
      <c r="A1989" s="58" t="s">
        <v>4085</v>
      </c>
      <c r="B1989" s="59">
        <v>549</v>
      </c>
      <c r="C1989" s="58" t="s">
        <v>4086</v>
      </c>
      <c r="D1989" s="58" t="s">
        <v>431</v>
      </c>
      <c r="E1989" t="s">
        <v>344</v>
      </c>
    </row>
    <row r="1990" spans="1:5" ht="15.75" customHeight="1">
      <c r="A1990" s="58" t="s">
        <v>4087</v>
      </c>
      <c r="B1990" s="59">
        <v>2685</v>
      </c>
      <c r="C1990" s="58" t="s">
        <v>4088</v>
      </c>
      <c r="D1990" s="58" t="s">
        <v>447</v>
      </c>
      <c r="E1990" t="s">
        <v>344</v>
      </c>
    </row>
    <row r="1991" spans="1:5" ht="15.75" customHeight="1">
      <c r="A1991" s="58" t="s">
        <v>4089</v>
      </c>
      <c r="B1991" s="59">
        <v>1778</v>
      </c>
      <c r="C1991" s="58" t="s">
        <v>4090</v>
      </c>
      <c r="D1991" s="58" t="s">
        <v>347</v>
      </c>
      <c r="E1991" t="s">
        <v>335</v>
      </c>
    </row>
    <row r="1992" spans="1:5" ht="15.75" customHeight="1">
      <c r="A1992" s="58" t="s">
        <v>4091</v>
      </c>
      <c r="B1992" s="59">
        <v>2799</v>
      </c>
      <c r="C1992" s="58" t="s">
        <v>4092</v>
      </c>
      <c r="D1992" s="58" t="s">
        <v>343</v>
      </c>
      <c r="E1992" t="s">
        <v>335</v>
      </c>
    </row>
    <row r="1993" spans="1:5" ht="15.75" customHeight="1">
      <c r="A1993" s="58" t="s">
        <v>4093</v>
      </c>
      <c r="B1993" s="59">
        <v>269</v>
      </c>
      <c r="C1993" s="58" t="s">
        <v>4094</v>
      </c>
      <c r="D1993" s="58" t="s">
        <v>357</v>
      </c>
      <c r="E1993" t="s">
        <v>385</v>
      </c>
    </row>
    <row r="1994" spans="1:5" ht="15.75" customHeight="1">
      <c r="A1994" s="58" t="s">
        <v>4095</v>
      </c>
      <c r="B1994" s="59">
        <v>2083</v>
      </c>
      <c r="C1994" s="58" t="s">
        <v>4096</v>
      </c>
      <c r="D1994" s="58" t="s">
        <v>338</v>
      </c>
      <c r="E1994" t="s">
        <v>385</v>
      </c>
    </row>
    <row r="1995" spans="1:5" ht="15.75" customHeight="1">
      <c r="A1995" s="58" t="s">
        <v>4097</v>
      </c>
      <c r="B1995" s="59">
        <v>2536</v>
      </c>
      <c r="C1995" s="58" t="s">
        <v>4098</v>
      </c>
      <c r="D1995" s="58" t="s">
        <v>431</v>
      </c>
      <c r="E1995" t="s">
        <v>350</v>
      </c>
    </row>
    <row r="1996" spans="1:5" ht="15.75" customHeight="1">
      <c r="A1996" s="58" t="s">
        <v>4099</v>
      </c>
      <c r="B1996" s="59">
        <v>1629</v>
      </c>
      <c r="C1996" s="58" t="s">
        <v>4100</v>
      </c>
      <c r="D1996" s="58" t="s">
        <v>357</v>
      </c>
      <c r="E1996" t="s">
        <v>335</v>
      </c>
    </row>
    <row r="1997" spans="1:5" ht="15.75" customHeight="1">
      <c r="A1997" s="58" t="s">
        <v>4101</v>
      </c>
      <c r="B1997" s="59">
        <v>400</v>
      </c>
      <c r="C1997" s="58" t="s">
        <v>4102</v>
      </c>
      <c r="D1997" s="58" t="s">
        <v>378</v>
      </c>
      <c r="E1997" t="s">
        <v>432</v>
      </c>
    </row>
    <row r="1998" spans="1:5" ht="15.75" customHeight="1">
      <c r="A1998" s="58" t="s">
        <v>4103</v>
      </c>
      <c r="B1998" s="59">
        <v>2040</v>
      </c>
      <c r="C1998" s="58" t="s">
        <v>4104</v>
      </c>
      <c r="D1998" s="58" t="s">
        <v>357</v>
      </c>
      <c r="E1998" t="s">
        <v>363</v>
      </c>
    </row>
    <row r="1999" spans="1:5" ht="15.75" customHeight="1">
      <c r="A1999" s="58" t="s">
        <v>4105</v>
      </c>
      <c r="B1999" s="59">
        <v>676</v>
      </c>
      <c r="C1999" s="58" t="s">
        <v>4106</v>
      </c>
      <c r="D1999" s="58" t="s">
        <v>375</v>
      </c>
      <c r="E1999" t="s">
        <v>335</v>
      </c>
    </row>
    <row r="2000" spans="1:5" ht="15.75" customHeight="1">
      <c r="A2000" s="58" t="s">
        <v>4107</v>
      </c>
      <c r="B2000" s="59">
        <v>32</v>
      </c>
      <c r="C2000" s="58" t="s">
        <v>4108</v>
      </c>
      <c r="D2000" s="58" t="s">
        <v>384</v>
      </c>
      <c r="E2000" t="s">
        <v>350</v>
      </c>
    </row>
    <row r="2001" spans="1:5" ht="15.75" customHeight="1">
      <c r="A2001" s="58" t="s">
        <v>4109</v>
      </c>
      <c r="B2001" s="59">
        <v>1846</v>
      </c>
      <c r="C2001" s="58" t="s">
        <v>4110</v>
      </c>
      <c r="D2001" s="58" t="s">
        <v>368</v>
      </c>
      <c r="E2001" t="s">
        <v>385</v>
      </c>
    </row>
    <row r="2002" spans="1:5" ht="15.75" customHeight="1">
      <c r="A2002" s="58" t="s">
        <v>4111</v>
      </c>
      <c r="B2002" s="59">
        <v>2186</v>
      </c>
      <c r="C2002" s="58" t="s">
        <v>4112</v>
      </c>
      <c r="D2002" s="58" t="s">
        <v>428</v>
      </c>
      <c r="E2002" t="s">
        <v>385</v>
      </c>
    </row>
    <row r="2003" spans="1:5" ht="15.75" customHeight="1">
      <c r="A2003" s="58" t="s">
        <v>4113</v>
      </c>
      <c r="B2003" s="59">
        <v>957</v>
      </c>
      <c r="C2003" s="58" t="s">
        <v>4114</v>
      </c>
      <c r="D2003" s="58" t="s">
        <v>353</v>
      </c>
      <c r="E2003" t="s">
        <v>335</v>
      </c>
    </row>
    <row r="2004" spans="1:5" ht="15.75" customHeight="1">
      <c r="A2004" s="58" t="s">
        <v>4115</v>
      </c>
      <c r="B2004" s="59">
        <v>1743</v>
      </c>
      <c r="C2004" s="58" t="s">
        <v>4116</v>
      </c>
      <c r="D2004" s="58" t="s">
        <v>524</v>
      </c>
      <c r="E2004" t="s">
        <v>363</v>
      </c>
    </row>
    <row r="2005" spans="1:5" ht="15.75" customHeight="1">
      <c r="A2005" s="58" t="s">
        <v>4117</v>
      </c>
      <c r="B2005" s="59">
        <v>192</v>
      </c>
      <c r="C2005" s="58" t="s">
        <v>4118</v>
      </c>
      <c r="D2005" s="58" t="s">
        <v>447</v>
      </c>
      <c r="E2005" t="s">
        <v>385</v>
      </c>
    </row>
    <row r="2006" spans="1:5" ht="15.75" customHeight="1">
      <c r="A2006" s="58" t="s">
        <v>4119</v>
      </c>
      <c r="B2006" s="59">
        <v>2006</v>
      </c>
      <c r="C2006" s="58" t="s">
        <v>4120</v>
      </c>
      <c r="D2006" s="58" t="s">
        <v>347</v>
      </c>
      <c r="E2006" t="s">
        <v>381</v>
      </c>
    </row>
    <row r="2007" spans="1:5" ht="15.75" customHeight="1">
      <c r="A2007" s="58" t="s">
        <v>4121</v>
      </c>
      <c r="B2007" s="59">
        <v>114</v>
      </c>
      <c r="C2007" s="58" t="s">
        <v>4122</v>
      </c>
      <c r="D2007" s="58" t="s">
        <v>388</v>
      </c>
      <c r="E2007" t="s">
        <v>385</v>
      </c>
    </row>
    <row r="2008" spans="1:5" ht="15.75" customHeight="1">
      <c r="A2008" s="58" t="s">
        <v>4123</v>
      </c>
      <c r="B2008" s="59">
        <v>3026</v>
      </c>
      <c r="C2008" s="58" t="s">
        <v>4124</v>
      </c>
      <c r="D2008" s="58" t="s">
        <v>447</v>
      </c>
      <c r="E2008" t="s">
        <v>381</v>
      </c>
    </row>
    <row r="2009" spans="1:5" ht="15.75" customHeight="1">
      <c r="A2009" s="58" t="s">
        <v>4125</v>
      </c>
      <c r="B2009" s="59">
        <v>1149</v>
      </c>
      <c r="C2009" s="58" t="s">
        <v>4126</v>
      </c>
      <c r="D2009" s="58" t="s">
        <v>633</v>
      </c>
      <c r="E2009" t="s">
        <v>381</v>
      </c>
    </row>
    <row r="2010" spans="1:5" ht="15.75" customHeight="1">
      <c r="A2010" s="58" t="s">
        <v>306</v>
      </c>
      <c r="B2010" s="59">
        <v>3041</v>
      </c>
      <c r="C2010" s="58" t="s">
        <v>342</v>
      </c>
      <c r="D2010" s="58" t="s">
        <v>343</v>
      </c>
      <c r="E2010" t="s">
        <v>363</v>
      </c>
    </row>
    <row r="2011" spans="1:5" ht="15.75" customHeight="1">
      <c r="A2011" s="58" t="s">
        <v>2795</v>
      </c>
      <c r="B2011" s="59">
        <v>1549</v>
      </c>
      <c r="C2011" s="58" t="s">
        <v>2796</v>
      </c>
      <c r="D2011" s="58" t="s">
        <v>347</v>
      </c>
      <c r="E2011" t="s">
        <v>381</v>
      </c>
    </row>
    <row r="2012" spans="1:5" ht="15.75" customHeight="1">
      <c r="A2012" s="58" t="s">
        <v>4127</v>
      </c>
      <c r="B2012" s="59">
        <v>2410</v>
      </c>
      <c r="C2012" s="58" t="s">
        <v>4128</v>
      </c>
      <c r="D2012" s="58" t="s">
        <v>360</v>
      </c>
      <c r="E2012" t="s">
        <v>344</v>
      </c>
    </row>
    <row r="2013" spans="1:5" ht="15.75" customHeight="1">
      <c r="A2013" s="58" t="s">
        <v>4129</v>
      </c>
      <c r="B2013" s="59">
        <v>1943</v>
      </c>
      <c r="C2013" s="58" t="s">
        <v>4130</v>
      </c>
      <c r="D2013" s="58" t="s">
        <v>431</v>
      </c>
      <c r="E2013" t="s">
        <v>381</v>
      </c>
    </row>
    <row r="2014" spans="1:5" ht="15.75" customHeight="1">
      <c r="A2014" s="58" t="s">
        <v>379</v>
      </c>
      <c r="B2014" s="59">
        <v>727</v>
      </c>
      <c r="C2014" s="58" t="s">
        <v>380</v>
      </c>
      <c r="D2014" s="58" t="s">
        <v>447</v>
      </c>
      <c r="E2014" t="s">
        <v>555</v>
      </c>
    </row>
    <row r="2015" spans="1:5" ht="15.75" customHeight="1">
      <c r="A2015" s="58" t="s">
        <v>4131</v>
      </c>
      <c r="B2015" s="59">
        <v>886</v>
      </c>
      <c r="C2015" s="58" t="s">
        <v>4132</v>
      </c>
      <c r="D2015" s="58" t="s">
        <v>384</v>
      </c>
      <c r="E2015" t="s">
        <v>432</v>
      </c>
    </row>
    <row r="2016" spans="1:5" ht="15.75" customHeight="1">
      <c r="A2016" s="58" t="s">
        <v>395</v>
      </c>
      <c r="B2016" s="59">
        <v>1472</v>
      </c>
      <c r="C2016" s="58" t="s">
        <v>396</v>
      </c>
      <c r="D2016" s="58" t="s">
        <v>384</v>
      </c>
      <c r="E2016" t="s">
        <v>572</v>
      </c>
    </row>
    <row r="2017" spans="1:5" ht="15.75" customHeight="1">
      <c r="A2017" s="58" t="s">
        <v>4133</v>
      </c>
      <c r="B2017" s="59">
        <v>218</v>
      </c>
      <c r="C2017" s="58" t="s">
        <v>4134</v>
      </c>
      <c r="D2017" s="58" t="s">
        <v>347</v>
      </c>
      <c r="E2017" t="s">
        <v>381</v>
      </c>
    </row>
    <row r="2018" spans="1:5" ht="15.75" customHeight="1">
      <c r="A2018" s="58" t="s">
        <v>4135</v>
      </c>
      <c r="B2018" s="59">
        <v>578</v>
      </c>
      <c r="C2018" s="58" t="s">
        <v>4136</v>
      </c>
      <c r="D2018" s="58" t="s">
        <v>384</v>
      </c>
      <c r="E2018" t="s">
        <v>335</v>
      </c>
    </row>
    <row r="2019" spans="1:5" ht="15.75" customHeight="1">
      <c r="A2019" s="58" t="s">
        <v>4137</v>
      </c>
      <c r="B2019" s="59">
        <v>1485</v>
      </c>
      <c r="C2019" s="58" t="s">
        <v>4138</v>
      </c>
      <c r="D2019" s="58" t="s">
        <v>375</v>
      </c>
      <c r="E2019" t="s">
        <v>363</v>
      </c>
    </row>
    <row r="2020" spans="1:5" ht="15.75" customHeight="1">
      <c r="A2020" s="58" t="s">
        <v>4139</v>
      </c>
      <c r="B2020" s="59">
        <v>2114</v>
      </c>
      <c r="C2020" s="58" t="s">
        <v>4140</v>
      </c>
      <c r="D2020" s="58" t="s">
        <v>347</v>
      </c>
      <c r="E2020" t="s">
        <v>335</v>
      </c>
    </row>
    <row r="2021" spans="1:5" ht="15.75" customHeight="1">
      <c r="A2021" s="58" t="s">
        <v>4141</v>
      </c>
      <c r="B2021" s="59">
        <v>2830</v>
      </c>
      <c r="C2021" s="58" t="s">
        <v>4142</v>
      </c>
      <c r="D2021" s="58" t="s">
        <v>347</v>
      </c>
      <c r="E2021" t="s">
        <v>350</v>
      </c>
    </row>
    <row r="2022" spans="1:5" ht="15.75" customHeight="1">
      <c r="A2022" s="58" t="s">
        <v>4143</v>
      </c>
      <c r="B2022" s="59">
        <v>431</v>
      </c>
      <c r="C2022" s="58" t="s">
        <v>4144</v>
      </c>
      <c r="D2022" s="58" t="s">
        <v>401</v>
      </c>
      <c r="E2022" t="s">
        <v>335</v>
      </c>
    </row>
    <row r="2023" spans="1:5" ht="15.75" customHeight="1">
      <c r="A2023" s="58" t="s">
        <v>4145</v>
      </c>
      <c r="B2023" s="59">
        <v>2567</v>
      </c>
      <c r="C2023" s="58" t="s">
        <v>4146</v>
      </c>
      <c r="D2023" s="58" t="s">
        <v>401</v>
      </c>
      <c r="E2023" t="s">
        <v>335</v>
      </c>
    </row>
    <row r="2024" spans="1:5" ht="15.75" customHeight="1">
      <c r="A2024" s="58" t="s">
        <v>4147</v>
      </c>
      <c r="B2024" s="59">
        <v>1285</v>
      </c>
      <c r="C2024" s="58" t="s">
        <v>4148</v>
      </c>
      <c r="D2024" s="58" t="s">
        <v>334</v>
      </c>
      <c r="E2024" t="s">
        <v>363</v>
      </c>
    </row>
    <row r="2025" spans="1:5" ht="15.75" customHeight="1">
      <c r="A2025" s="58" t="s">
        <v>4149</v>
      </c>
      <c r="B2025" s="59">
        <v>2509</v>
      </c>
      <c r="C2025" s="58" t="s">
        <v>4150</v>
      </c>
      <c r="D2025" s="58" t="s">
        <v>347</v>
      </c>
      <c r="E2025" t="s">
        <v>350</v>
      </c>
    </row>
    <row r="2026" spans="1:5" ht="15.75" customHeight="1">
      <c r="A2026" s="58" t="s">
        <v>4151</v>
      </c>
      <c r="B2026" s="59">
        <v>373</v>
      </c>
      <c r="C2026" s="58" t="s">
        <v>4152</v>
      </c>
      <c r="D2026" s="58" t="s">
        <v>401</v>
      </c>
      <c r="E2026" t="s">
        <v>555</v>
      </c>
    </row>
    <row r="2027" spans="1:5" ht="15.75" customHeight="1">
      <c r="A2027" s="58" t="s">
        <v>4153</v>
      </c>
      <c r="B2027" s="59">
        <v>2024</v>
      </c>
      <c r="C2027" s="58" t="s">
        <v>4154</v>
      </c>
      <c r="D2027" s="58" t="s">
        <v>353</v>
      </c>
      <c r="E2027" t="s">
        <v>335</v>
      </c>
    </row>
    <row r="2028" spans="1:5" ht="15.75" customHeight="1">
      <c r="A2028" s="58" t="s">
        <v>4155</v>
      </c>
      <c r="B2028" s="59">
        <v>693</v>
      </c>
      <c r="C2028" s="58" t="s">
        <v>4156</v>
      </c>
      <c r="D2028" s="58" t="s">
        <v>378</v>
      </c>
      <c r="E2028" t="s">
        <v>335</v>
      </c>
    </row>
    <row r="2029" spans="1:5" ht="15.75" customHeight="1">
      <c r="A2029" s="58" t="s">
        <v>4157</v>
      </c>
      <c r="B2029" s="59">
        <v>907</v>
      </c>
      <c r="C2029" s="58" t="s">
        <v>4158</v>
      </c>
      <c r="D2029" s="58" t="s">
        <v>524</v>
      </c>
      <c r="E2029" t="s">
        <v>335</v>
      </c>
    </row>
    <row r="2030" spans="1:5" ht="15.75" customHeight="1">
      <c r="A2030" s="58" t="s">
        <v>4159</v>
      </c>
      <c r="B2030" s="59">
        <v>2313</v>
      </c>
      <c r="C2030" s="58" t="s">
        <v>4160</v>
      </c>
      <c r="D2030" s="58" t="s">
        <v>334</v>
      </c>
      <c r="E2030" t="s">
        <v>344</v>
      </c>
    </row>
    <row r="2031" spans="1:5" ht="15.75" customHeight="1">
      <c r="A2031" s="58" t="s">
        <v>4161</v>
      </c>
      <c r="B2031" s="59">
        <v>499</v>
      </c>
      <c r="C2031" s="58" t="s">
        <v>4162</v>
      </c>
      <c r="D2031" s="58" t="s">
        <v>334</v>
      </c>
      <c r="E2031" t="s">
        <v>385</v>
      </c>
    </row>
    <row r="2032" spans="1:5" ht="15.75" customHeight="1">
      <c r="A2032" s="58" t="s">
        <v>4163</v>
      </c>
      <c r="B2032" s="59">
        <v>1333</v>
      </c>
      <c r="C2032" s="58" t="s">
        <v>4164</v>
      </c>
      <c r="D2032" s="58" t="s">
        <v>360</v>
      </c>
      <c r="E2032" t="s">
        <v>335</v>
      </c>
    </row>
    <row r="2033" spans="1:5" ht="15.75" customHeight="1">
      <c r="A2033" s="58" t="s">
        <v>4165</v>
      </c>
      <c r="B2033" s="59">
        <v>2240</v>
      </c>
      <c r="C2033" s="58" t="s">
        <v>4166</v>
      </c>
      <c r="D2033" s="58" t="s">
        <v>338</v>
      </c>
      <c r="E2033" t="s">
        <v>432</v>
      </c>
    </row>
    <row r="2034" spans="1:5" ht="15.75" customHeight="1">
      <c r="A2034" s="58" t="s">
        <v>4167</v>
      </c>
      <c r="B2034" s="59">
        <v>1742</v>
      </c>
      <c r="C2034" s="58" t="s">
        <v>4168</v>
      </c>
      <c r="D2034" s="58" t="s">
        <v>334</v>
      </c>
      <c r="E2034" t="s">
        <v>417</v>
      </c>
    </row>
    <row r="2035" spans="1:5" ht="15.75" customHeight="1">
      <c r="A2035" s="58" t="s">
        <v>4169</v>
      </c>
      <c r="B2035" s="59">
        <v>513</v>
      </c>
      <c r="C2035" s="58" t="s">
        <v>4170</v>
      </c>
      <c r="D2035" s="58" t="s">
        <v>375</v>
      </c>
      <c r="E2035" t="s">
        <v>438</v>
      </c>
    </row>
    <row r="2036" spans="1:5" ht="15.75" customHeight="1">
      <c r="A2036" s="58" t="s">
        <v>4171</v>
      </c>
      <c r="B2036" s="59">
        <v>1039</v>
      </c>
      <c r="C2036" s="58" t="s">
        <v>4172</v>
      </c>
      <c r="D2036" s="58" t="s">
        <v>524</v>
      </c>
      <c r="E2036" t="s">
        <v>350</v>
      </c>
    </row>
    <row r="2037" spans="1:5" ht="15.75" customHeight="1">
      <c r="A2037" s="58" t="s">
        <v>547</v>
      </c>
      <c r="B2037" s="59">
        <v>1683</v>
      </c>
      <c r="C2037" s="58" t="s">
        <v>548</v>
      </c>
      <c r="D2037" s="58" t="s">
        <v>360</v>
      </c>
      <c r="E2037" t="s">
        <v>335</v>
      </c>
    </row>
    <row r="2038" spans="1:5" ht="15.75" customHeight="1">
      <c r="A2038" s="58" t="s">
        <v>4173</v>
      </c>
      <c r="B2038" s="59">
        <v>1350</v>
      </c>
      <c r="C2038" s="58" t="s">
        <v>4174</v>
      </c>
      <c r="D2038" s="58" t="s">
        <v>357</v>
      </c>
      <c r="E2038" t="s">
        <v>363</v>
      </c>
    </row>
    <row r="2039" spans="1:5" ht="15.75" customHeight="1">
      <c r="A2039" s="58" t="s">
        <v>4175</v>
      </c>
      <c r="B2039" s="59">
        <v>2236</v>
      </c>
      <c r="C2039" s="58" t="s">
        <v>4176</v>
      </c>
      <c r="D2039" s="58" t="s">
        <v>447</v>
      </c>
      <c r="E2039" t="s">
        <v>335</v>
      </c>
    </row>
    <row r="2040" spans="1:5" ht="15.75" customHeight="1">
      <c r="A2040" s="58" t="s">
        <v>575</v>
      </c>
      <c r="B2040" s="59">
        <v>3012</v>
      </c>
      <c r="C2040" s="58" t="s">
        <v>576</v>
      </c>
      <c r="D2040" s="58" t="s">
        <v>338</v>
      </c>
      <c r="E2040" t="s">
        <v>381</v>
      </c>
    </row>
    <row r="2041" spans="1:5" ht="15.75" customHeight="1">
      <c r="A2041" s="58" t="s">
        <v>4177</v>
      </c>
      <c r="B2041" s="59">
        <v>2821</v>
      </c>
      <c r="C2041" s="58" t="s">
        <v>4178</v>
      </c>
      <c r="D2041" s="58" t="s">
        <v>338</v>
      </c>
      <c r="E2041" t="s">
        <v>385</v>
      </c>
    </row>
    <row r="2042" spans="1:5" ht="15.75" customHeight="1">
      <c r="A2042" s="58" t="s">
        <v>4179</v>
      </c>
      <c r="B2042" s="59">
        <v>2494</v>
      </c>
      <c r="C2042" s="58" t="s">
        <v>4180</v>
      </c>
      <c r="D2042" s="58" t="s">
        <v>360</v>
      </c>
      <c r="E2042" t="s">
        <v>335</v>
      </c>
    </row>
    <row r="2043" spans="1:5" ht="15.75" customHeight="1">
      <c r="A2043" s="58" t="s">
        <v>4181</v>
      </c>
      <c r="B2043" s="59">
        <v>601</v>
      </c>
      <c r="C2043" s="58" t="s">
        <v>4182</v>
      </c>
      <c r="D2043" s="58" t="s">
        <v>524</v>
      </c>
      <c r="E2043" t="s">
        <v>335</v>
      </c>
    </row>
    <row r="2044" spans="1:5" ht="15.75" customHeight="1">
      <c r="A2044" s="58" t="s">
        <v>4183</v>
      </c>
      <c r="B2044" s="59">
        <v>3000</v>
      </c>
      <c r="C2044" s="58" t="s">
        <v>4184</v>
      </c>
      <c r="D2044" s="58" t="s">
        <v>428</v>
      </c>
      <c r="E2044" t="s">
        <v>385</v>
      </c>
    </row>
    <row r="2045" spans="1:5" ht="15.75" customHeight="1">
      <c r="A2045" s="58" t="s">
        <v>4185</v>
      </c>
      <c r="B2045" s="59">
        <v>149</v>
      </c>
      <c r="C2045" s="58" t="s">
        <v>4186</v>
      </c>
      <c r="D2045" s="58" t="s">
        <v>368</v>
      </c>
      <c r="E2045" t="s">
        <v>335</v>
      </c>
    </row>
    <row r="2046" spans="1:5" ht="15.75" customHeight="1">
      <c r="A2046" s="58" t="s">
        <v>4187</v>
      </c>
      <c r="B2046" s="59">
        <v>1056</v>
      </c>
      <c r="C2046" s="58" t="s">
        <v>4188</v>
      </c>
      <c r="D2046" s="58" t="s">
        <v>437</v>
      </c>
      <c r="E2046" t="s">
        <v>335</v>
      </c>
    </row>
    <row r="2047" spans="1:5" ht="15.75" customHeight="1">
      <c r="A2047" s="58" t="s">
        <v>654</v>
      </c>
      <c r="B2047" s="59">
        <v>2861</v>
      </c>
      <c r="C2047" s="58" t="s">
        <v>655</v>
      </c>
      <c r="D2047" s="58" t="s">
        <v>431</v>
      </c>
      <c r="E2047" t="s">
        <v>381</v>
      </c>
    </row>
    <row r="2048" spans="1:5" ht="15.75" customHeight="1">
      <c r="A2048" s="58" t="s">
        <v>4189</v>
      </c>
      <c r="B2048" s="59">
        <v>942</v>
      </c>
      <c r="C2048" s="58" t="s">
        <v>4190</v>
      </c>
      <c r="D2048" s="58" t="s">
        <v>347</v>
      </c>
      <c r="E2048" t="s">
        <v>363</v>
      </c>
    </row>
    <row r="2049" spans="1:5" ht="15.75" customHeight="1">
      <c r="A2049" s="58" t="s">
        <v>4191</v>
      </c>
      <c r="B2049" s="59">
        <v>1586</v>
      </c>
      <c r="C2049" s="58" t="s">
        <v>4192</v>
      </c>
      <c r="D2049" s="58" t="s">
        <v>334</v>
      </c>
      <c r="E2049" t="s">
        <v>385</v>
      </c>
    </row>
    <row r="2050" spans="1:5" ht="15.75" customHeight="1">
      <c r="A2050" s="58" t="s">
        <v>4193</v>
      </c>
      <c r="B2050" s="59">
        <v>2924</v>
      </c>
      <c r="C2050" s="58" t="s">
        <v>4194</v>
      </c>
      <c r="D2050" s="58" t="s">
        <v>388</v>
      </c>
      <c r="E2050" t="s">
        <v>381</v>
      </c>
    </row>
    <row r="2051" spans="1:5" ht="15.75" customHeight="1">
      <c r="A2051" s="58" t="s">
        <v>4195</v>
      </c>
      <c r="B2051" s="59">
        <v>209</v>
      </c>
      <c r="C2051" s="58" t="s">
        <v>4196</v>
      </c>
      <c r="D2051" s="58" t="s">
        <v>437</v>
      </c>
      <c r="E2051" t="s">
        <v>335</v>
      </c>
    </row>
    <row r="2052" spans="1:5" ht="15.75" customHeight="1">
      <c r="A2052" s="58" t="s">
        <v>4197</v>
      </c>
      <c r="B2052" s="59">
        <v>2667</v>
      </c>
      <c r="C2052" s="58" t="s">
        <v>4198</v>
      </c>
      <c r="D2052" s="58" t="s">
        <v>447</v>
      </c>
      <c r="E2052" t="s">
        <v>417</v>
      </c>
    </row>
    <row r="2053" spans="1:5" ht="15.75" customHeight="1">
      <c r="A2053" s="58" t="s">
        <v>4199</v>
      </c>
      <c r="B2053" s="59">
        <v>2672</v>
      </c>
      <c r="C2053" s="58" t="s">
        <v>4200</v>
      </c>
      <c r="D2053" s="58" t="s">
        <v>378</v>
      </c>
      <c r="E2053" t="s">
        <v>335</v>
      </c>
    </row>
    <row r="2054" spans="1:5" ht="15.75" customHeight="1">
      <c r="A2054" s="58" t="s">
        <v>4201</v>
      </c>
      <c r="B2054" s="59">
        <v>2935</v>
      </c>
      <c r="C2054" s="58" t="s">
        <v>4202</v>
      </c>
      <c r="D2054" s="58" t="s">
        <v>401</v>
      </c>
      <c r="E2054" t="s">
        <v>363</v>
      </c>
    </row>
    <row r="2055" spans="1:5" ht="15.75" customHeight="1">
      <c r="A2055" s="58" t="s">
        <v>4203</v>
      </c>
      <c r="B2055" s="59">
        <v>1486</v>
      </c>
      <c r="C2055" s="58" t="s">
        <v>4204</v>
      </c>
      <c r="D2055" s="58" t="s">
        <v>357</v>
      </c>
      <c r="E2055" t="s">
        <v>344</v>
      </c>
    </row>
    <row r="2056" spans="1:5" ht="15.75" customHeight="1">
      <c r="A2056" s="58" t="s">
        <v>4205</v>
      </c>
      <c r="B2056" s="59">
        <v>2715</v>
      </c>
      <c r="C2056" s="58" t="s">
        <v>4206</v>
      </c>
      <c r="D2056" s="58" t="s">
        <v>378</v>
      </c>
      <c r="E2056" t="s">
        <v>350</v>
      </c>
    </row>
    <row r="2057" spans="1:5" ht="15.75" customHeight="1">
      <c r="A2057" s="58" t="s">
        <v>4207</v>
      </c>
      <c r="B2057" s="59">
        <v>2149</v>
      </c>
      <c r="C2057" s="58" t="s">
        <v>4208</v>
      </c>
      <c r="D2057" s="58" t="s">
        <v>360</v>
      </c>
      <c r="E2057" t="s">
        <v>344</v>
      </c>
    </row>
    <row r="2058" spans="1:5" ht="15.75" customHeight="1">
      <c r="A2058" s="58" t="s">
        <v>4209</v>
      </c>
      <c r="B2058" s="59">
        <v>2734</v>
      </c>
      <c r="C2058" s="58" t="s">
        <v>4210</v>
      </c>
      <c r="D2058" s="58" t="s">
        <v>431</v>
      </c>
      <c r="E2058" t="s">
        <v>350</v>
      </c>
    </row>
    <row r="2059" spans="1:5" ht="15.75" customHeight="1">
      <c r="A2059" s="58" t="s">
        <v>4211</v>
      </c>
      <c r="B2059" s="59">
        <v>2364</v>
      </c>
      <c r="C2059" s="58" t="s">
        <v>4212</v>
      </c>
      <c r="D2059" s="58" t="s">
        <v>357</v>
      </c>
      <c r="E2059" t="s">
        <v>344</v>
      </c>
    </row>
    <row r="2060" spans="1:5" ht="15.75" customHeight="1">
      <c r="A2060" s="58" t="s">
        <v>4213</v>
      </c>
      <c r="B2060" s="59">
        <v>2686</v>
      </c>
      <c r="C2060" s="58" t="s">
        <v>4214</v>
      </c>
      <c r="D2060" s="58" t="s">
        <v>378</v>
      </c>
      <c r="E2060" t="s">
        <v>350</v>
      </c>
    </row>
    <row r="2061" spans="1:5" ht="15.75" customHeight="1">
      <c r="A2061" s="58" t="s">
        <v>4215</v>
      </c>
      <c r="B2061" s="59">
        <v>1779</v>
      </c>
      <c r="C2061" s="58" t="s">
        <v>4216</v>
      </c>
      <c r="D2061" s="58" t="s">
        <v>447</v>
      </c>
      <c r="E2061" t="s">
        <v>335</v>
      </c>
    </row>
    <row r="2062" spans="1:5" ht="15.75" customHeight="1">
      <c r="A2062" s="58" t="s">
        <v>4217</v>
      </c>
      <c r="B2062" s="59">
        <v>1868</v>
      </c>
      <c r="C2062" s="58" t="s">
        <v>4218</v>
      </c>
      <c r="D2062" s="58" t="s">
        <v>334</v>
      </c>
      <c r="E2062" t="s">
        <v>381</v>
      </c>
    </row>
    <row r="2063" spans="1:5" ht="15.75" customHeight="1">
      <c r="A2063" s="58" t="s">
        <v>4219</v>
      </c>
      <c r="B2063" s="59">
        <v>630</v>
      </c>
      <c r="C2063" s="58" t="s">
        <v>4220</v>
      </c>
      <c r="D2063" s="58" t="s">
        <v>338</v>
      </c>
      <c r="E2063" t="s">
        <v>432</v>
      </c>
    </row>
    <row r="2064" spans="1:5" ht="15.75" customHeight="1">
      <c r="A2064" s="58" t="s">
        <v>4221</v>
      </c>
      <c r="B2064" s="59">
        <v>1931</v>
      </c>
      <c r="C2064" s="58" t="s">
        <v>4222</v>
      </c>
      <c r="D2064" s="58" t="s">
        <v>347</v>
      </c>
      <c r="E2064" t="s">
        <v>335</v>
      </c>
    </row>
    <row r="2065" spans="1:5" ht="15.75" customHeight="1">
      <c r="A2065" s="58" t="s">
        <v>4223</v>
      </c>
      <c r="B2065" s="59">
        <v>3058</v>
      </c>
      <c r="C2065" s="58" t="s">
        <v>4224</v>
      </c>
      <c r="D2065" s="58" t="s">
        <v>428</v>
      </c>
      <c r="E2065" t="s">
        <v>432</v>
      </c>
    </row>
    <row r="2066" spans="1:5" ht="15.75" customHeight="1">
      <c r="A2066" s="58" t="s">
        <v>4225</v>
      </c>
      <c r="B2066" s="59">
        <v>1829</v>
      </c>
      <c r="C2066" s="58" t="s">
        <v>4226</v>
      </c>
      <c r="D2066" s="58" t="s">
        <v>378</v>
      </c>
      <c r="E2066" t="s">
        <v>417</v>
      </c>
    </row>
    <row r="2067" spans="1:5" ht="15.75" customHeight="1">
      <c r="A2067" s="58" t="s">
        <v>4227</v>
      </c>
      <c r="B2067" s="59">
        <v>518</v>
      </c>
      <c r="C2067" s="58" t="s">
        <v>4228</v>
      </c>
      <c r="D2067" s="58" t="s">
        <v>378</v>
      </c>
      <c r="E2067" t="s">
        <v>344</v>
      </c>
    </row>
    <row r="2068" spans="1:5" ht="15.75" customHeight="1">
      <c r="A2068" s="58" t="s">
        <v>4229</v>
      </c>
      <c r="B2068" s="59">
        <v>684</v>
      </c>
      <c r="C2068" s="58" t="s">
        <v>4230</v>
      </c>
      <c r="D2068" s="58" t="s">
        <v>357</v>
      </c>
      <c r="E2068" t="s">
        <v>335</v>
      </c>
    </row>
    <row r="2069" spans="1:5" ht="15.75" customHeight="1">
      <c r="A2069" s="58" t="s">
        <v>3045</v>
      </c>
      <c r="B2069" s="59">
        <v>2498</v>
      </c>
      <c r="C2069" s="58" t="s">
        <v>3046</v>
      </c>
      <c r="D2069" s="58" t="s">
        <v>360</v>
      </c>
      <c r="E2069" t="s">
        <v>350</v>
      </c>
    </row>
    <row r="2070" spans="1:5" ht="15.75" customHeight="1">
      <c r="A2070" s="58" t="s">
        <v>4231</v>
      </c>
      <c r="B2070" s="59">
        <v>876</v>
      </c>
      <c r="C2070" s="58" t="s">
        <v>4232</v>
      </c>
      <c r="D2070" s="58" t="s">
        <v>384</v>
      </c>
      <c r="E2070" t="s">
        <v>335</v>
      </c>
    </row>
    <row r="2071" spans="1:5" ht="15.75" customHeight="1">
      <c r="A2071" s="58" t="s">
        <v>4233</v>
      </c>
      <c r="B2071" s="59">
        <v>1464</v>
      </c>
      <c r="C2071" s="58" t="s">
        <v>4234</v>
      </c>
      <c r="D2071" s="58" t="s">
        <v>357</v>
      </c>
      <c r="E2071" t="s">
        <v>381</v>
      </c>
    </row>
    <row r="2072" spans="1:5" ht="15.75" customHeight="1">
      <c r="A2072" s="58" t="s">
        <v>4235</v>
      </c>
      <c r="B2072" s="59">
        <v>1772</v>
      </c>
      <c r="C2072" s="58" t="s">
        <v>4236</v>
      </c>
      <c r="D2072" s="58" t="s">
        <v>357</v>
      </c>
      <c r="E2072" t="s">
        <v>335</v>
      </c>
    </row>
    <row r="2073" spans="1:5" ht="15.75" customHeight="1">
      <c r="A2073" s="58" t="s">
        <v>4237</v>
      </c>
      <c r="B2073" s="59">
        <v>508</v>
      </c>
      <c r="C2073" s="58" t="s">
        <v>4238</v>
      </c>
      <c r="D2073" s="58" t="s">
        <v>357</v>
      </c>
      <c r="E2073" t="s">
        <v>350</v>
      </c>
    </row>
    <row r="2074" spans="1:5" ht="15.75" customHeight="1">
      <c r="A2074" s="58" t="s">
        <v>4239</v>
      </c>
      <c r="B2074" s="59">
        <v>2322</v>
      </c>
      <c r="C2074" s="58" t="s">
        <v>4240</v>
      </c>
      <c r="D2074" s="58" t="s">
        <v>360</v>
      </c>
      <c r="E2074" t="s">
        <v>385</v>
      </c>
    </row>
    <row r="2075" spans="1:5" ht="15.75" customHeight="1">
      <c r="A2075" s="58" t="s">
        <v>836</v>
      </c>
      <c r="B2075" s="59">
        <v>2691</v>
      </c>
      <c r="C2075" s="58" t="s">
        <v>837</v>
      </c>
      <c r="D2075" s="58" t="s">
        <v>343</v>
      </c>
      <c r="E2075" t="s">
        <v>385</v>
      </c>
    </row>
    <row r="2076" spans="1:5" ht="15.75" customHeight="1">
      <c r="A2076" s="58" t="s">
        <v>4241</v>
      </c>
      <c r="B2076" s="59">
        <v>1719</v>
      </c>
      <c r="C2076" s="58" t="s">
        <v>4242</v>
      </c>
      <c r="D2076" s="58" t="s">
        <v>343</v>
      </c>
      <c r="E2076" t="s">
        <v>335</v>
      </c>
    </row>
    <row r="2077" spans="1:5" ht="15.75" customHeight="1">
      <c r="A2077" s="58" t="s">
        <v>4243</v>
      </c>
      <c r="B2077" s="59">
        <v>2889</v>
      </c>
      <c r="C2077" s="58" t="s">
        <v>4244</v>
      </c>
      <c r="D2077" s="58" t="s">
        <v>428</v>
      </c>
      <c r="E2077" t="s">
        <v>385</v>
      </c>
    </row>
    <row r="2078" spans="1:5" ht="15.75" customHeight="1">
      <c r="A2078" s="58" t="s">
        <v>4245</v>
      </c>
      <c r="B2078" s="59">
        <v>2117</v>
      </c>
      <c r="C2078" s="58" t="s">
        <v>4246</v>
      </c>
      <c r="D2078" s="58" t="s">
        <v>357</v>
      </c>
      <c r="E2078" t="s">
        <v>363</v>
      </c>
    </row>
    <row r="2079" spans="1:5" ht="15.75" customHeight="1">
      <c r="A2079" s="58" t="s">
        <v>4247</v>
      </c>
      <c r="B2079" s="59">
        <v>2570</v>
      </c>
      <c r="C2079" s="58" t="s">
        <v>4248</v>
      </c>
      <c r="D2079" s="58" t="s">
        <v>406</v>
      </c>
      <c r="E2079" t="s">
        <v>339</v>
      </c>
    </row>
    <row r="2080" spans="1:5" ht="15.75" customHeight="1">
      <c r="A2080" s="58" t="s">
        <v>4249</v>
      </c>
      <c r="B2080" s="59">
        <v>2968</v>
      </c>
      <c r="C2080" s="58" t="s">
        <v>4250</v>
      </c>
      <c r="D2080" s="58" t="s">
        <v>401</v>
      </c>
      <c r="E2080" t="s">
        <v>350</v>
      </c>
    </row>
    <row r="2081" spans="1:5" ht="15.75" customHeight="1">
      <c r="A2081" s="58" t="s">
        <v>4251</v>
      </c>
      <c r="B2081" s="59">
        <v>891</v>
      </c>
      <c r="C2081" s="58" t="s">
        <v>4252</v>
      </c>
      <c r="D2081" s="58" t="s">
        <v>353</v>
      </c>
      <c r="E2081" t="s">
        <v>335</v>
      </c>
    </row>
    <row r="2082" spans="1:5" ht="15.75" customHeight="1">
      <c r="A2082" s="58" t="s">
        <v>4253</v>
      </c>
      <c r="B2082" s="59">
        <v>2992</v>
      </c>
      <c r="C2082" s="58" t="s">
        <v>4254</v>
      </c>
      <c r="D2082" s="58" t="s">
        <v>334</v>
      </c>
      <c r="E2082" t="s">
        <v>385</v>
      </c>
    </row>
    <row r="2083" spans="1:5" ht="15.75" customHeight="1">
      <c r="A2083" s="58" t="s">
        <v>4255</v>
      </c>
      <c r="B2083" s="59">
        <v>3</v>
      </c>
      <c r="C2083" s="58" t="s">
        <v>4256</v>
      </c>
      <c r="D2083" s="58" t="s">
        <v>378</v>
      </c>
      <c r="E2083" t="s">
        <v>555</v>
      </c>
    </row>
    <row r="2084" spans="1:5" ht="15.75" customHeight="1">
      <c r="A2084" s="58" t="s">
        <v>886</v>
      </c>
      <c r="B2084" s="59">
        <v>1154</v>
      </c>
      <c r="C2084" s="58" t="s">
        <v>887</v>
      </c>
      <c r="D2084" s="58" t="s">
        <v>384</v>
      </c>
      <c r="E2084" t="s">
        <v>381</v>
      </c>
    </row>
    <row r="2085" spans="1:5" ht="15.75" customHeight="1">
      <c r="A2085" s="58" t="s">
        <v>4257</v>
      </c>
      <c r="B2085" s="59">
        <v>1513</v>
      </c>
      <c r="C2085" s="58" t="s">
        <v>4258</v>
      </c>
      <c r="D2085" s="58" t="s">
        <v>378</v>
      </c>
      <c r="E2085" t="s">
        <v>432</v>
      </c>
    </row>
    <row r="2086" spans="1:5" ht="15.75" customHeight="1">
      <c r="A2086" s="58" t="s">
        <v>4259</v>
      </c>
      <c r="B2086" s="59">
        <v>1838</v>
      </c>
      <c r="C2086" s="58" t="s">
        <v>4260</v>
      </c>
      <c r="D2086" s="58" t="s">
        <v>428</v>
      </c>
      <c r="E2086" t="s">
        <v>350</v>
      </c>
    </row>
    <row r="2087" spans="1:5" ht="15.75" customHeight="1">
      <c r="A2087" s="58" t="s">
        <v>4261</v>
      </c>
      <c r="B2087" s="59">
        <v>931</v>
      </c>
      <c r="C2087" s="58" t="s">
        <v>4262</v>
      </c>
      <c r="D2087" s="58" t="s">
        <v>401</v>
      </c>
      <c r="E2087" t="s">
        <v>344</v>
      </c>
    </row>
    <row r="2088" spans="1:5" ht="15.75" customHeight="1">
      <c r="A2088" s="58" t="s">
        <v>4263</v>
      </c>
      <c r="B2088" s="59">
        <v>3067</v>
      </c>
      <c r="C2088" s="58" t="s">
        <v>4264</v>
      </c>
      <c r="D2088" s="58" t="s">
        <v>334</v>
      </c>
      <c r="E2088" t="s">
        <v>417</v>
      </c>
    </row>
    <row r="2089" spans="1:5" ht="15.75" customHeight="1">
      <c r="A2089" s="58" t="s">
        <v>4265</v>
      </c>
      <c r="B2089" s="59">
        <v>755</v>
      </c>
      <c r="C2089" s="58" t="s">
        <v>4266</v>
      </c>
      <c r="D2089" s="58" t="s">
        <v>406</v>
      </c>
      <c r="E2089" t="s">
        <v>432</v>
      </c>
    </row>
    <row r="2090" spans="1:5" ht="15.75" customHeight="1">
      <c r="A2090" s="58" t="s">
        <v>4267</v>
      </c>
      <c r="B2090" s="59">
        <v>918</v>
      </c>
      <c r="C2090" s="58" t="s">
        <v>4268</v>
      </c>
      <c r="D2090" s="58" t="s">
        <v>368</v>
      </c>
      <c r="E2090" t="s">
        <v>363</v>
      </c>
    </row>
    <row r="2091" spans="1:5" ht="15.75" customHeight="1">
      <c r="A2091" s="58" t="s">
        <v>4269</v>
      </c>
      <c r="B2091" s="59">
        <v>577</v>
      </c>
      <c r="C2091" s="58" t="s">
        <v>4270</v>
      </c>
      <c r="D2091" s="58" t="s">
        <v>343</v>
      </c>
      <c r="E2091" t="s">
        <v>339</v>
      </c>
    </row>
    <row r="2092" spans="1:5" ht="15.75" customHeight="1">
      <c r="A2092" s="58" t="s">
        <v>4271</v>
      </c>
      <c r="B2092" s="59">
        <v>1484</v>
      </c>
      <c r="C2092" s="58" t="s">
        <v>4272</v>
      </c>
      <c r="D2092" s="58" t="s">
        <v>384</v>
      </c>
      <c r="E2092" t="s">
        <v>363</v>
      </c>
    </row>
    <row r="2093" spans="1:5" ht="15.75" customHeight="1">
      <c r="A2093" s="58" t="s">
        <v>4273</v>
      </c>
      <c r="B2093" s="59">
        <v>2713</v>
      </c>
      <c r="C2093" s="58" t="s">
        <v>4274</v>
      </c>
      <c r="D2093" s="58" t="s">
        <v>375</v>
      </c>
      <c r="E2093" t="s">
        <v>381</v>
      </c>
    </row>
    <row r="2094" spans="1:5" ht="15.75" customHeight="1">
      <c r="A2094" s="58" t="s">
        <v>936</v>
      </c>
      <c r="B2094" s="59">
        <v>2976</v>
      </c>
      <c r="C2094" s="58" t="s">
        <v>937</v>
      </c>
      <c r="D2094" s="58" t="s">
        <v>353</v>
      </c>
      <c r="E2094" t="s">
        <v>335</v>
      </c>
    </row>
    <row r="2095" spans="1:5" ht="15.75" customHeight="1">
      <c r="A2095" s="58" t="s">
        <v>4275</v>
      </c>
      <c r="B2095" s="59">
        <v>655</v>
      </c>
      <c r="C2095" s="58" t="s">
        <v>4276</v>
      </c>
      <c r="D2095" s="58" t="s">
        <v>357</v>
      </c>
      <c r="E2095" t="s">
        <v>335</v>
      </c>
    </row>
    <row r="2096" spans="1:5" ht="15.75" customHeight="1">
      <c r="A2096" s="58" t="s">
        <v>4277</v>
      </c>
      <c r="B2096" s="59">
        <v>1315</v>
      </c>
      <c r="C2096" s="58" t="s">
        <v>4278</v>
      </c>
      <c r="D2096" s="58" t="s">
        <v>343</v>
      </c>
      <c r="E2096" t="s">
        <v>335</v>
      </c>
    </row>
    <row r="2097" spans="1:5" ht="15.75" customHeight="1">
      <c r="A2097" s="58" t="s">
        <v>4279</v>
      </c>
      <c r="B2097" s="59">
        <v>2222</v>
      </c>
      <c r="C2097" s="58" t="s">
        <v>4280</v>
      </c>
      <c r="D2097" s="58" t="s">
        <v>524</v>
      </c>
      <c r="E2097" t="s">
        <v>344</v>
      </c>
    </row>
    <row r="2098" spans="1:5" ht="15.75" customHeight="1">
      <c r="A2098" s="58" t="s">
        <v>4281</v>
      </c>
      <c r="B2098" s="59">
        <v>1739</v>
      </c>
      <c r="C2098" s="58" t="s">
        <v>4282</v>
      </c>
      <c r="D2098" s="58" t="s">
        <v>384</v>
      </c>
      <c r="E2098" t="s">
        <v>432</v>
      </c>
    </row>
    <row r="2099" spans="1:5" ht="15.75" customHeight="1">
      <c r="A2099" s="58" t="s">
        <v>4283</v>
      </c>
      <c r="B2099" s="59">
        <v>188</v>
      </c>
      <c r="C2099" s="58" t="s">
        <v>4284</v>
      </c>
      <c r="D2099" s="58" t="s">
        <v>343</v>
      </c>
      <c r="E2099" t="s">
        <v>344</v>
      </c>
    </row>
    <row r="2100" spans="1:5" ht="15.75" customHeight="1">
      <c r="A2100" s="58" t="s">
        <v>4285</v>
      </c>
      <c r="B2100" s="59">
        <v>730</v>
      </c>
      <c r="C2100" s="58" t="s">
        <v>4286</v>
      </c>
      <c r="D2100" s="58" t="s">
        <v>437</v>
      </c>
      <c r="E2100" t="s">
        <v>381</v>
      </c>
    </row>
    <row r="2101" spans="1:5" ht="15.75" customHeight="1">
      <c r="A2101" s="58" t="s">
        <v>4287</v>
      </c>
      <c r="B2101" s="59">
        <v>510</v>
      </c>
      <c r="C2101" s="58" t="s">
        <v>4288</v>
      </c>
      <c r="D2101" s="58" t="s">
        <v>343</v>
      </c>
      <c r="E2101" t="s">
        <v>363</v>
      </c>
    </row>
    <row r="2102" spans="1:5" ht="15.75" customHeight="1">
      <c r="A2102" s="58" t="s">
        <v>4289</v>
      </c>
      <c r="B2102" s="59">
        <v>2091</v>
      </c>
      <c r="C2102" s="58" t="s">
        <v>4290</v>
      </c>
      <c r="D2102" s="58" t="s">
        <v>338</v>
      </c>
      <c r="E2102" t="s">
        <v>335</v>
      </c>
    </row>
    <row r="2103" spans="1:5" ht="15.75" customHeight="1">
      <c r="A2103" s="58" t="s">
        <v>4291</v>
      </c>
      <c r="B2103" s="59">
        <v>2398</v>
      </c>
      <c r="C2103" s="58" t="s">
        <v>4292</v>
      </c>
      <c r="D2103" s="58" t="s">
        <v>378</v>
      </c>
      <c r="E2103" t="s">
        <v>363</v>
      </c>
    </row>
    <row r="2104" spans="1:5" ht="15.75" customHeight="1">
      <c r="A2104" s="58" t="s">
        <v>4293</v>
      </c>
      <c r="B2104" s="59">
        <v>662</v>
      </c>
      <c r="C2104" s="58" t="s">
        <v>4294</v>
      </c>
      <c r="D2104" s="58" t="s">
        <v>375</v>
      </c>
      <c r="E2104" t="s">
        <v>335</v>
      </c>
    </row>
    <row r="2105" spans="1:5" ht="15.75" customHeight="1">
      <c r="A2105" s="58" t="s">
        <v>3149</v>
      </c>
      <c r="B2105" s="59">
        <v>1491</v>
      </c>
      <c r="C2105" s="58" t="s">
        <v>3150</v>
      </c>
      <c r="D2105" s="58" t="s">
        <v>360</v>
      </c>
      <c r="E2105" t="s">
        <v>335</v>
      </c>
    </row>
    <row r="2106" spans="1:5" ht="15.75" customHeight="1">
      <c r="A2106" s="58" t="s">
        <v>4295</v>
      </c>
      <c r="B2106" s="59">
        <v>539</v>
      </c>
      <c r="C2106" s="58" t="s">
        <v>4296</v>
      </c>
      <c r="D2106" s="58" t="s">
        <v>431</v>
      </c>
      <c r="E2106" t="s">
        <v>432</v>
      </c>
    </row>
    <row r="2107" spans="1:5" ht="15.75" customHeight="1">
      <c r="A2107" s="58" t="s">
        <v>4297</v>
      </c>
      <c r="B2107" s="59">
        <v>1768</v>
      </c>
      <c r="C2107" s="58" t="s">
        <v>4298</v>
      </c>
      <c r="D2107" s="58" t="s">
        <v>353</v>
      </c>
      <c r="E2107" t="s">
        <v>363</v>
      </c>
    </row>
    <row r="2108" spans="1:5" ht="15.75" customHeight="1">
      <c r="A2108" s="58" t="s">
        <v>4299</v>
      </c>
      <c r="B2108" s="59">
        <v>547</v>
      </c>
      <c r="C2108" s="58" t="s">
        <v>4300</v>
      </c>
      <c r="D2108" s="58" t="s">
        <v>524</v>
      </c>
      <c r="E2108" t="s">
        <v>344</v>
      </c>
    </row>
    <row r="2109" spans="1:5" ht="15.75" customHeight="1">
      <c r="A2109" s="58" t="s">
        <v>4301</v>
      </c>
      <c r="B2109" s="59">
        <v>1979</v>
      </c>
      <c r="C2109" s="58" t="s">
        <v>4302</v>
      </c>
      <c r="D2109" s="58" t="s">
        <v>406</v>
      </c>
      <c r="E2109" t="s">
        <v>381</v>
      </c>
    </row>
    <row r="2110" spans="1:5" ht="15.75" customHeight="1">
      <c r="A2110" s="58" t="s">
        <v>4303</v>
      </c>
      <c r="B2110" s="59">
        <v>2642</v>
      </c>
      <c r="C2110" s="58" t="s">
        <v>4304</v>
      </c>
      <c r="D2110" s="58" t="s">
        <v>368</v>
      </c>
      <c r="E2110" t="s">
        <v>344</v>
      </c>
    </row>
    <row r="2111" spans="1:5" ht="15.75" customHeight="1">
      <c r="A2111" s="58" t="s">
        <v>4305</v>
      </c>
      <c r="B2111" s="59">
        <v>1091</v>
      </c>
      <c r="C2111" s="58" t="s">
        <v>4306</v>
      </c>
      <c r="D2111" s="58" t="s">
        <v>384</v>
      </c>
      <c r="E2111" t="s">
        <v>335</v>
      </c>
    </row>
    <row r="2112" spans="1:5" ht="15.75" customHeight="1">
      <c r="A2112" s="58" t="s">
        <v>4307</v>
      </c>
      <c r="B2112" s="59">
        <v>3091</v>
      </c>
      <c r="C2112" s="58" t="s">
        <v>4308</v>
      </c>
      <c r="D2112" s="58" t="s">
        <v>347</v>
      </c>
      <c r="E2112" t="s">
        <v>335</v>
      </c>
    </row>
    <row r="2113" spans="1:5" ht="15.75" customHeight="1">
      <c r="A2113" s="58" t="s">
        <v>4309</v>
      </c>
      <c r="B2113" s="59">
        <v>1618</v>
      </c>
      <c r="C2113" s="58" t="s">
        <v>4310</v>
      </c>
      <c r="D2113" s="58" t="s">
        <v>524</v>
      </c>
      <c r="E2113" t="s">
        <v>344</v>
      </c>
    </row>
    <row r="2114" spans="1:5" ht="15.75" customHeight="1">
      <c r="A2114" s="58" t="s">
        <v>4311</v>
      </c>
      <c r="B2114" s="59">
        <v>389</v>
      </c>
      <c r="C2114" s="58" t="s">
        <v>4312</v>
      </c>
      <c r="D2114" s="58" t="s">
        <v>368</v>
      </c>
      <c r="E2114" t="s">
        <v>344</v>
      </c>
    </row>
    <row r="2115" spans="1:5" ht="15.75" customHeight="1">
      <c r="A2115" s="58" t="s">
        <v>4313</v>
      </c>
      <c r="B2115" s="59">
        <v>2525</v>
      </c>
      <c r="C2115" s="58" t="s">
        <v>4314</v>
      </c>
      <c r="D2115" s="58" t="s">
        <v>334</v>
      </c>
      <c r="E2115" t="s">
        <v>350</v>
      </c>
    </row>
    <row r="2116" spans="1:5" ht="15.75" customHeight="1">
      <c r="A2116" s="58" t="s">
        <v>4315</v>
      </c>
      <c r="B2116" s="59">
        <v>2228</v>
      </c>
      <c r="C2116" s="58" t="s">
        <v>4316</v>
      </c>
      <c r="D2116" s="58" t="s">
        <v>347</v>
      </c>
      <c r="E2116" t="s">
        <v>335</v>
      </c>
    </row>
    <row r="2117" spans="1:5" ht="15.75" customHeight="1">
      <c r="A2117" s="58" t="s">
        <v>4317</v>
      </c>
      <c r="B2117" s="59">
        <v>605</v>
      </c>
      <c r="C2117" s="58" t="s">
        <v>4318</v>
      </c>
      <c r="D2117" s="58" t="s">
        <v>347</v>
      </c>
      <c r="E2117" t="s">
        <v>363</v>
      </c>
    </row>
    <row r="2118" spans="1:5" ht="15.75" customHeight="1">
      <c r="A2118" s="58" t="s">
        <v>4319</v>
      </c>
      <c r="B2118" s="59">
        <v>2763</v>
      </c>
      <c r="C2118" s="58" t="s">
        <v>4320</v>
      </c>
      <c r="D2118" s="58" t="s">
        <v>353</v>
      </c>
      <c r="E2118" t="s">
        <v>363</v>
      </c>
    </row>
    <row r="2119" spans="1:5" ht="15.75" customHeight="1">
      <c r="A2119" s="58" t="s">
        <v>4321</v>
      </c>
      <c r="B2119" s="59">
        <v>2062</v>
      </c>
      <c r="C2119" s="58" t="s">
        <v>4322</v>
      </c>
      <c r="D2119" s="58" t="s">
        <v>401</v>
      </c>
      <c r="E2119" t="s">
        <v>335</v>
      </c>
    </row>
    <row r="2120" spans="1:5" ht="15.75" customHeight="1">
      <c r="A2120" s="58" t="s">
        <v>4323</v>
      </c>
      <c r="B2120" s="59">
        <v>648</v>
      </c>
      <c r="C2120" s="58" t="s">
        <v>4324</v>
      </c>
      <c r="D2120" s="58" t="s">
        <v>357</v>
      </c>
      <c r="E2120" t="s">
        <v>381</v>
      </c>
    </row>
    <row r="2121" spans="1:5" ht="15.75" customHeight="1">
      <c r="A2121" s="58" t="s">
        <v>4325</v>
      </c>
      <c r="B2121" s="59">
        <v>4</v>
      </c>
      <c r="C2121" s="58" t="s">
        <v>4326</v>
      </c>
      <c r="D2121" s="58" t="s">
        <v>347</v>
      </c>
      <c r="E2121" t="s">
        <v>350</v>
      </c>
    </row>
    <row r="2122" spans="1:5" ht="15.75" customHeight="1">
      <c r="A2122" s="58" t="s">
        <v>4327</v>
      </c>
      <c r="B2122" s="59">
        <v>2384</v>
      </c>
      <c r="C2122" s="58" t="s">
        <v>4328</v>
      </c>
      <c r="D2122" s="58" t="s">
        <v>347</v>
      </c>
      <c r="E2122" t="s">
        <v>344</v>
      </c>
    </row>
    <row r="2123" spans="1:5" ht="15.75" customHeight="1">
      <c r="A2123" s="58" t="s">
        <v>4329</v>
      </c>
      <c r="B2123" s="59">
        <v>2725</v>
      </c>
      <c r="C2123" s="58" t="s">
        <v>4330</v>
      </c>
      <c r="D2123" s="58" t="s">
        <v>447</v>
      </c>
      <c r="E2123" t="s">
        <v>350</v>
      </c>
    </row>
    <row r="2124" spans="1:5" ht="15.75" customHeight="1">
      <c r="A2124" s="58" t="s">
        <v>4331</v>
      </c>
      <c r="B2124" s="59">
        <v>1233</v>
      </c>
      <c r="C2124" s="58" t="s">
        <v>4332</v>
      </c>
      <c r="D2124" s="58" t="s">
        <v>368</v>
      </c>
      <c r="E2124" t="s">
        <v>385</v>
      </c>
    </row>
    <row r="2125" spans="1:5" ht="15.75" customHeight="1">
      <c r="A2125" s="58" t="s">
        <v>4333</v>
      </c>
      <c r="B2125" s="59">
        <v>786</v>
      </c>
      <c r="C2125" s="58" t="s">
        <v>4334</v>
      </c>
      <c r="D2125" s="58" t="s">
        <v>437</v>
      </c>
      <c r="E2125" t="s">
        <v>335</v>
      </c>
    </row>
    <row r="2126" spans="1:5" ht="15.75" customHeight="1">
      <c r="A2126" s="58" t="s">
        <v>4335</v>
      </c>
      <c r="B2126" s="59">
        <v>2045</v>
      </c>
      <c r="C2126" s="58" t="s">
        <v>4336</v>
      </c>
      <c r="D2126" s="58" t="s">
        <v>347</v>
      </c>
      <c r="E2126" t="s">
        <v>417</v>
      </c>
    </row>
    <row r="2127" spans="1:5" ht="15.75" customHeight="1">
      <c r="A2127" s="58" t="s">
        <v>4337</v>
      </c>
      <c r="B2127" s="59">
        <v>875</v>
      </c>
      <c r="C2127" s="58" t="s">
        <v>4338</v>
      </c>
      <c r="D2127" s="58" t="s">
        <v>384</v>
      </c>
      <c r="E2127" t="s">
        <v>335</v>
      </c>
    </row>
    <row r="2128" spans="1:5" ht="15.75" customHeight="1">
      <c r="A2128" s="58" t="s">
        <v>4339</v>
      </c>
      <c r="B2128" s="59">
        <v>425</v>
      </c>
      <c r="C2128" s="58" t="s">
        <v>4340</v>
      </c>
      <c r="D2128" s="58" t="s">
        <v>360</v>
      </c>
      <c r="E2128" t="s">
        <v>381</v>
      </c>
    </row>
    <row r="2129" spans="1:5" ht="15.75" customHeight="1">
      <c r="A2129" s="58" t="s">
        <v>4341</v>
      </c>
      <c r="B2129" s="59">
        <v>2430</v>
      </c>
      <c r="C2129" s="58" t="s">
        <v>4342</v>
      </c>
      <c r="D2129" s="58" t="s">
        <v>447</v>
      </c>
      <c r="E2129" t="s">
        <v>335</v>
      </c>
    </row>
    <row r="2130" spans="1:5" ht="15.75" customHeight="1">
      <c r="A2130" s="58" t="s">
        <v>4343</v>
      </c>
      <c r="B2130" s="59">
        <v>2366</v>
      </c>
      <c r="C2130" s="58" t="s">
        <v>4344</v>
      </c>
      <c r="D2130" s="58" t="s">
        <v>368</v>
      </c>
      <c r="E2130" t="s">
        <v>432</v>
      </c>
    </row>
    <row r="2131" spans="1:5" ht="15.75" customHeight="1">
      <c r="A2131" s="58" t="s">
        <v>4345</v>
      </c>
      <c r="B2131" s="59">
        <v>2921</v>
      </c>
      <c r="C2131" s="58" t="s">
        <v>4346</v>
      </c>
      <c r="D2131" s="58" t="s">
        <v>384</v>
      </c>
      <c r="E2131" t="s">
        <v>381</v>
      </c>
    </row>
    <row r="2132" spans="1:5" ht="15.75" customHeight="1">
      <c r="A2132" s="58" t="s">
        <v>4347</v>
      </c>
      <c r="B2132" s="59">
        <v>2336</v>
      </c>
      <c r="C2132" s="58" t="s">
        <v>4348</v>
      </c>
      <c r="D2132" s="58" t="s">
        <v>406</v>
      </c>
      <c r="E2132" t="s">
        <v>385</v>
      </c>
    </row>
    <row r="2133" spans="1:5" ht="15.75" customHeight="1">
      <c r="A2133" s="58" t="s">
        <v>4349</v>
      </c>
      <c r="B2133" s="59">
        <v>1298</v>
      </c>
      <c r="C2133" s="58" t="s">
        <v>4350</v>
      </c>
      <c r="D2133" s="58" t="s">
        <v>334</v>
      </c>
      <c r="E2133" t="s">
        <v>344</v>
      </c>
    </row>
    <row r="2134" spans="1:5" ht="15.75" customHeight="1">
      <c r="A2134" s="58" t="s">
        <v>4351</v>
      </c>
      <c r="B2134" s="59">
        <v>1676</v>
      </c>
      <c r="C2134" s="58" t="s">
        <v>4352</v>
      </c>
      <c r="D2134" s="58" t="s">
        <v>338</v>
      </c>
      <c r="E2134" t="s">
        <v>335</v>
      </c>
    </row>
    <row r="2135" spans="1:5" ht="15.75" customHeight="1">
      <c r="A2135" s="58" t="s">
        <v>4353</v>
      </c>
      <c r="B2135" s="59">
        <v>725</v>
      </c>
      <c r="C2135" s="58" t="s">
        <v>4354</v>
      </c>
      <c r="D2135" s="58" t="s">
        <v>447</v>
      </c>
      <c r="E2135" t="s">
        <v>335</v>
      </c>
    </row>
    <row r="2136" spans="1:5" ht="15.75" customHeight="1">
      <c r="A2136" s="58" t="s">
        <v>4355</v>
      </c>
      <c r="B2136" s="59">
        <v>1632</v>
      </c>
      <c r="C2136" s="58" t="s">
        <v>4356</v>
      </c>
      <c r="D2136" s="58" t="s">
        <v>347</v>
      </c>
      <c r="E2136" t="s">
        <v>344</v>
      </c>
    </row>
    <row r="2137" spans="1:5" ht="15.75" customHeight="1">
      <c r="A2137" s="58" t="s">
        <v>4357</v>
      </c>
      <c r="B2137" s="59">
        <v>2766</v>
      </c>
      <c r="C2137" s="58" t="s">
        <v>4358</v>
      </c>
      <c r="D2137" s="58" t="s">
        <v>360</v>
      </c>
      <c r="E2137" t="s">
        <v>350</v>
      </c>
    </row>
    <row r="2138" spans="1:5" ht="15.75" customHeight="1">
      <c r="A2138" s="58" t="s">
        <v>4359</v>
      </c>
      <c r="B2138" s="59">
        <v>1013</v>
      </c>
      <c r="C2138" s="58" t="s">
        <v>4360</v>
      </c>
      <c r="D2138" s="58" t="s">
        <v>347</v>
      </c>
      <c r="E2138" t="s">
        <v>555</v>
      </c>
    </row>
    <row r="2139" spans="1:5" ht="15.75" customHeight="1">
      <c r="A2139" s="58" t="s">
        <v>4361</v>
      </c>
      <c r="B2139" s="59">
        <v>2529</v>
      </c>
      <c r="C2139" s="58" t="s">
        <v>4362</v>
      </c>
      <c r="D2139" s="58" t="s">
        <v>368</v>
      </c>
      <c r="E2139" t="s">
        <v>555</v>
      </c>
    </row>
    <row r="2140" spans="1:5" ht="15.75" customHeight="1">
      <c r="A2140" s="58" t="s">
        <v>4363</v>
      </c>
      <c r="B2140" s="59">
        <v>978</v>
      </c>
      <c r="C2140" s="58" t="s">
        <v>4364</v>
      </c>
      <c r="D2140" s="58" t="s">
        <v>353</v>
      </c>
      <c r="E2140" t="s">
        <v>335</v>
      </c>
    </row>
    <row r="2141" spans="1:5" ht="15.75" customHeight="1">
      <c r="A2141" s="58" t="s">
        <v>4365</v>
      </c>
      <c r="B2141" s="59">
        <v>393</v>
      </c>
      <c r="C2141" s="58" t="s">
        <v>4366</v>
      </c>
      <c r="D2141" s="58" t="s">
        <v>334</v>
      </c>
      <c r="E2141" t="s">
        <v>432</v>
      </c>
    </row>
    <row r="2142" spans="1:5" ht="15.75" customHeight="1">
      <c r="A2142" s="58" t="s">
        <v>4367</v>
      </c>
      <c r="B2142" s="59">
        <v>1122</v>
      </c>
      <c r="C2142" s="58" t="s">
        <v>4368</v>
      </c>
      <c r="D2142" s="58" t="s">
        <v>353</v>
      </c>
      <c r="E2142" t="s">
        <v>335</v>
      </c>
    </row>
    <row r="2143" spans="1:5" ht="15.75" customHeight="1">
      <c r="A2143" s="58" t="s">
        <v>4369</v>
      </c>
      <c r="B2143" s="59">
        <v>2673</v>
      </c>
      <c r="C2143" s="58" t="s">
        <v>4370</v>
      </c>
      <c r="D2143" s="58" t="s">
        <v>334</v>
      </c>
      <c r="E2143" t="s">
        <v>572</v>
      </c>
    </row>
    <row r="2144" spans="1:5" ht="15.75" customHeight="1">
      <c r="A2144" s="58" t="s">
        <v>4371</v>
      </c>
      <c r="B2144" s="59">
        <v>1823</v>
      </c>
      <c r="C2144" s="58" t="s">
        <v>4372</v>
      </c>
      <c r="D2144" s="58" t="s">
        <v>378</v>
      </c>
      <c r="E2144" t="s">
        <v>350</v>
      </c>
    </row>
    <row r="2145" spans="1:5" ht="15.75" customHeight="1">
      <c r="A2145" s="58" t="s">
        <v>4373</v>
      </c>
      <c r="B2145" s="59">
        <v>1238</v>
      </c>
      <c r="C2145" s="58" t="s">
        <v>4374</v>
      </c>
      <c r="D2145" s="58" t="s">
        <v>360</v>
      </c>
      <c r="E2145" t="s">
        <v>363</v>
      </c>
    </row>
    <row r="2146" spans="1:5" ht="15.75" customHeight="1">
      <c r="A2146" s="58" t="s">
        <v>4375</v>
      </c>
      <c r="B2146" s="59">
        <v>803</v>
      </c>
      <c r="C2146" s="58" t="s">
        <v>4376</v>
      </c>
      <c r="D2146" s="58" t="s">
        <v>428</v>
      </c>
      <c r="E2146" t="s">
        <v>385</v>
      </c>
    </row>
    <row r="2147" spans="1:5" ht="15.75" customHeight="1">
      <c r="A2147" s="58" t="s">
        <v>4377</v>
      </c>
      <c r="B2147" s="59">
        <v>752</v>
      </c>
      <c r="C2147" s="58" t="s">
        <v>4378</v>
      </c>
      <c r="D2147" s="58" t="s">
        <v>437</v>
      </c>
      <c r="E2147" t="s">
        <v>344</v>
      </c>
    </row>
    <row r="2148" spans="1:5" ht="15.75" customHeight="1">
      <c r="A2148" s="58" t="s">
        <v>4377</v>
      </c>
      <c r="B2148" s="59">
        <v>2113</v>
      </c>
      <c r="C2148" s="58" t="s">
        <v>4378</v>
      </c>
      <c r="D2148" s="58" t="s">
        <v>343</v>
      </c>
      <c r="E2148" t="s">
        <v>335</v>
      </c>
    </row>
    <row r="2149" spans="1:5" ht="15.75" customHeight="1">
      <c r="A2149" s="58" t="s">
        <v>4379</v>
      </c>
      <c r="B2149" s="59">
        <v>141</v>
      </c>
      <c r="C2149" s="58" t="s">
        <v>4380</v>
      </c>
      <c r="D2149" s="58" t="s">
        <v>354</v>
      </c>
      <c r="E2149" t="s">
        <v>344</v>
      </c>
    </row>
    <row r="2150" spans="1:5" ht="15.75" customHeight="1">
      <c r="A2150" s="58" t="s">
        <v>4381</v>
      </c>
      <c r="B2150" s="59">
        <v>144</v>
      </c>
      <c r="C2150" s="58" t="s">
        <v>4382</v>
      </c>
      <c r="D2150" s="58" t="s">
        <v>360</v>
      </c>
      <c r="E2150" t="s">
        <v>335</v>
      </c>
    </row>
    <row r="2151" spans="1:5" ht="15.75" customHeight="1">
      <c r="A2151" s="58" t="s">
        <v>4383</v>
      </c>
      <c r="B2151" s="59">
        <v>3036</v>
      </c>
      <c r="C2151" s="58" t="s">
        <v>4384</v>
      </c>
      <c r="D2151" s="58" t="s">
        <v>334</v>
      </c>
      <c r="E2151" t="s">
        <v>335</v>
      </c>
    </row>
    <row r="2152" spans="1:5" ht="15.75" customHeight="1">
      <c r="A2152" s="58" t="s">
        <v>4385</v>
      </c>
      <c r="B2152" s="59">
        <v>637</v>
      </c>
      <c r="C2152" s="58" t="s">
        <v>4386</v>
      </c>
      <c r="D2152" s="58" t="s">
        <v>334</v>
      </c>
      <c r="E2152" t="s">
        <v>381</v>
      </c>
    </row>
    <row r="2153" spans="1:5" ht="15.75" customHeight="1">
      <c r="A2153" s="58" t="s">
        <v>4387</v>
      </c>
      <c r="B2153" s="59">
        <v>446</v>
      </c>
      <c r="C2153" s="58" t="s">
        <v>4388</v>
      </c>
      <c r="D2153" s="58" t="s">
        <v>334</v>
      </c>
      <c r="E2153" t="s">
        <v>385</v>
      </c>
    </row>
    <row r="2154" spans="1:5" ht="15.75" customHeight="1">
      <c r="A2154" s="58" t="s">
        <v>4389</v>
      </c>
      <c r="B2154" s="59">
        <v>768</v>
      </c>
      <c r="C2154" s="58" t="s">
        <v>4390</v>
      </c>
      <c r="D2154" s="58" t="s">
        <v>524</v>
      </c>
      <c r="E2154" t="s">
        <v>363</v>
      </c>
    </row>
    <row r="2155" spans="1:5" ht="15.75" customHeight="1">
      <c r="A2155" s="58" t="s">
        <v>4391</v>
      </c>
      <c r="B2155" s="59">
        <v>1517</v>
      </c>
      <c r="C2155" s="58" t="s">
        <v>4392</v>
      </c>
      <c r="D2155" s="58" t="s">
        <v>360</v>
      </c>
      <c r="E2155" t="s">
        <v>335</v>
      </c>
    </row>
    <row r="2156" spans="1:5" ht="15.75" customHeight="1">
      <c r="A2156" s="58" t="s">
        <v>1286</v>
      </c>
      <c r="B2156" s="59">
        <v>1723</v>
      </c>
      <c r="C2156" s="58" t="s">
        <v>1287</v>
      </c>
      <c r="D2156" s="58" t="s">
        <v>354</v>
      </c>
      <c r="E2156" t="s">
        <v>363</v>
      </c>
    </row>
    <row r="2157" spans="1:5" ht="15.75" customHeight="1">
      <c r="A2157" s="58" t="s">
        <v>4393</v>
      </c>
      <c r="B2157" s="59">
        <v>2308</v>
      </c>
      <c r="C2157" s="58" t="s">
        <v>4394</v>
      </c>
      <c r="D2157" s="58" t="s">
        <v>338</v>
      </c>
      <c r="E2157" t="s">
        <v>417</v>
      </c>
    </row>
    <row r="2158" spans="1:5" ht="15.75" customHeight="1">
      <c r="A2158" s="58" t="s">
        <v>4395</v>
      </c>
      <c r="B2158" s="59">
        <v>2955</v>
      </c>
      <c r="C2158" s="58" t="s">
        <v>4396</v>
      </c>
      <c r="D2158" s="58" t="s">
        <v>388</v>
      </c>
      <c r="E2158" t="s">
        <v>344</v>
      </c>
    </row>
    <row r="2159" spans="1:5" ht="15.75" customHeight="1">
      <c r="A2159" s="58" t="s">
        <v>4397</v>
      </c>
      <c r="B2159" s="59">
        <v>878</v>
      </c>
      <c r="C2159" s="58" t="s">
        <v>4398</v>
      </c>
      <c r="D2159" s="58" t="s">
        <v>357</v>
      </c>
      <c r="E2159" t="s">
        <v>335</v>
      </c>
    </row>
    <row r="2160" spans="1:5" ht="15.75" customHeight="1">
      <c r="A2160" s="58" t="s">
        <v>1342</v>
      </c>
      <c r="B2160" s="59">
        <v>1052</v>
      </c>
      <c r="C2160" s="58" t="s">
        <v>1343</v>
      </c>
      <c r="D2160" s="58" t="s">
        <v>347</v>
      </c>
      <c r="E2160" t="s">
        <v>335</v>
      </c>
    </row>
    <row r="2161" spans="1:5" ht="15.75" customHeight="1">
      <c r="A2161" s="58" t="s">
        <v>4399</v>
      </c>
      <c r="B2161" s="59">
        <v>145</v>
      </c>
      <c r="C2161" s="58" t="s">
        <v>4400</v>
      </c>
      <c r="D2161" s="58" t="s">
        <v>360</v>
      </c>
      <c r="E2161" t="s">
        <v>335</v>
      </c>
    </row>
    <row r="2162" spans="1:5" ht="15.75" customHeight="1">
      <c r="A2162" s="58" t="s">
        <v>4401</v>
      </c>
      <c r="B2162" s="59">
        <v>2748</v>
      </c>
      <c r="C2162" s="58" t="s">
        <v>4402</v>
      </c>
      <c r="D2162" s="58" t="s">
        <v>360</v>
      </c>
      <c r="E2162" t="s">
        <v>335</v>
      </c>
    </row>
    <row r="2163" spans="1:5" ht="15.75" customHeight="1">
      <c r="A2163" s="58" t="s">
        <v>4403</v>
      </c>
      <c r="B2163" s="59">
        <v>1841</v>
      </c>
      <c r="C2163" s="58" t="s">
        <v>4404</v>
      </c>
      <c r="D2163" s="58" t="s">
        <v>354</v>
      </c>
      <c r="E2163" t="s">
        <v>344</v>
      </c>
    </row>
    <row r="2164" spans="1:5" ht="15.75" customHeight="1">
      <c r="A2164" s="58" t="s">
        <v>4405</v>
      </c>
      <c r="B2164" s="59">
        <v>671</v>
      </c>
      <c r="C2164" s="58" t="s">
        <v>4406</v>
      </c>
      <c r="D2164" s="58" t="s">
        <v>360</v>
      </c>
      <c r="E2164" t="s">
        <v>381</v>
      </c>
    </row>
    <row r="2165" spans="1:5" ht="15.75" customHeight="1">
      <c r="A2165" s="58" t="s">
        <v>4407</v>
      </c>
      <c r="B2165" s="59">
        <v>349</v>
      </c>
      <c r="C2165" s="58" t="s">
        <v>4408</v>
      </c>
      <c r="D2165" s="58" t="s">
        <v>368</v>
      </c>
      <c r="E2165" t="s">
        <v>335</v>
      </c>
    </row>
    <row r="2166" spans="1:5" ht="15.75" customHeight="1">
      <c r="A2166" s="58" t="s">
        <v>4409</v>
      </c>
      <c r="B2166" s="59">
        <v>934</v>
      </c>
      <c r="C2166" s="58" t="s">
        <v>4410</v>
      </c>
      <c r="D2166" s="58" t="s">
        <v>401</v>
      </c>
      <c r="E2166" t="s">
        <v>344</v>
      </c>
    </row>
    <row r="2167" spans="1:5" ht="15.75" customHeight="1">
      <c r="A2167" s="58" t="s">
        <v>4411</v>
      </c>
      <c r="B2167" s="59">
        <v>1418</v>
      </c>
      <c r="C2167" s="58" t="s">
        <v>4412</v>
      </c>
      <c r="D2167" s="58" t="s">
        <v>347</v>
      </c>
      <c r="E2167" t="s">
        <v>385</v>
      </c>
    </row>
    <row r="2168" spans="1:5" ht="15.75" customHeight="1">
      <c r="A2168" s="58" t="s">
        <v>4413</v>
      </c>
      <c r="B2168" s="59">
        <v>1096</v>
      </c>
      <c r="C2168" s="58" t="s">
        <v>4414</v>
      </c>
      <c r="D2168" s="58" t="s">
        <v>338</v>
      </c>
      <c r="E2168" t="s">
        <v>385</v>
      </c>
    </row>
    <row r="2169" spans="1:5" ht="15.75" customHeight="1">
      <c r="A2169" s="58" t="s">
        <v>4415</v>
      </c>
      <c r="B2169" s="59">
        <v>189</v>
      </c>
      <c r="C2169" s="58" t="s">
        <v>4416</v>
      </c>
      <c r="D2169" s="58" t="s">
        <v>353</v>
      </c>
      <c r="E2169" t="s">
        <v>417</v>
      </c>
    </row>
    <row r="2170" spans="1:5" ht="15.75" customHeight="1">
      <c r="A2170" s="58" t="s">
        <v>4417</v>
      </c>
      <c r="B2170" s="59">
        <v>1949</v>
      </c>
      <c r="C2170" s="58" t="s">
        <v>4418</v>
      </c>
      <c r="D2170" s="58" t="s">
        <v>431</v>
      </c>
      <c r="E2170" t="s">
        <v>432</v>
      </c>
    </row>
    <row r="2171" spans="1:5" ht="15.75" customHeight="1">
      <c r="A2171" s="58" t="s">
        <v>4419</v>
      </c>
      <c r="B2171" s="59">
        <v>1452</v>
      </c>
      <c r="C2171" s="58" t="s">
        <v>4420</v>
      </c>
      <c r="D2171" s="58" t="s">
        <v>360</v>
      </c>
      <c r="E2171" t="s">
        <v>381</v>
      </c>
    </row>
    <row r="2172" spans="1:5" ht="15.75" customHeight="1">
      <c r="A2172" s="58" t="s">
        <v>4421</v>
      </c>
      <c r="B2172" s="59">
        <v>2764</v>
      </c>
      <c r="C2172" s="58" t="s">
        <v>4422</v>
      </c>
      <c r="D2172" s="58" t="s">
        <v>401</v>
      </c>
      <c r="E2172" t="s">
        <v>335</v>
      </c>
    </row>
    <row r="2173" spans="1:5" ht="15.75" customHeight="1">
      <c r="A2173" s="58" t="s">
        <v>4423</v>
      </c>
      <c r="B2173" s="59">
        <v>2547</v>
      </c>
      <c r="C2173" s="58" t="s">
        <v>4424</v>
      </c>
      <c r="D2173" s="58" t="s">
        <v>447</v>
      </c>
      <c r="E2173" t="s">
        <v>335</v>
      </c>
    </row>
    <row r="2174" spans="1:5" ht="15.75" customHeight="1">
      <c r="A2174" s="58" t="s">
        <v>4425</v>
      </c>
      <c r="B2174" s="59">
        <v>996</v>
      </c>
      <c r="C2174" s="58" t="s">
        <v>4426</v>
      </c>
      <c r="D2174" s="58" t="s">
        <v>375</v>
      </c>
      <c r="E2174" t="s">
        <v>335</v>
      </c>
    </row>
    <row r="2175" spans="1:5" ht="15.75" customHeight="1">
      <c r="A2175" s="58" t="s">
        <v>4427</v>
      </c>
      <c r="B2175" s="59">
        <v>2655</v>
      </c>
      <c r="C2175" s="58" t="s">
        <v>4428</v>
      </c>
      <c r="D2175" s="58" t="s">
        <v>524</v>
      </c>
      <c r="E2175" t="s">
        <v>335</v>
      </c>
    </row>
    <row r="2176" spans="1:5" ht="15.75" customHeight="1">
      <c r="A2176" s="58" t="s">
        <v>4429</v>
      </c>
      <c r="B2176" s="59">
        <v>2568</v>
      </c>
      <c r="C2176" s="58" t="s">
        <v>4430</v>
      </c>
      <c r="D2176" s="58" t="s">
        <v>357</v>
      </c>
      <c r="E2176" t="s">
        <v>363</v>
      </c>
    </row>
    <row r="2177" spans="1:5" ht="15.75" customHeight="1">
      <c r="A2177" s="58" t="s">
        <v>4431</v>
      </c>
      <c r="B2177" s="59">
        <v>301</v>
      </c>
      <c r="C2177" s="58" t="s">
        <v>4432</v>
      </c>
      <c r="D2177" s="58" t="s">
        <v>378</v>
      </c>
      <c r="E2177" t="s">
        <v>363</v>
      </c>
    </row>
    <row r="2178" spans="1:5" ht="15.75" customHeight="1">
      <c r="A2178" s="58" t="s">
        <v>1422</v>
      </c>
      <c r="B2178" s="59">
        <v>1017</v>
      </c>
      <c r="C2178" s="58" t="s">
        <v>1423</v>
      </c>
      <c r="D2178" s="58" t="s">
        <v>368</v>
      </c>
      <c r="E2178" t="s">
        <v>335</v>
      </c>
    </row>
    <row r="2179" spans="1:5" ht="15.75" customHeight="1">
      <c r="A2179" s="58" t="s">
        <v>1442</v>
      </c>
      <c r="B2179" s="59">
        <v>327</v>
      </c>
      <c r="C2179" s="58" t="s">
        <v>1443</v>
      </c>
      <c r="D2179" s="58" t="s">
        <v>347</v>
      </c>
      <c r="E2179" t="s">
        <v>385</v>
      </c>
    </row>
    <row r="2180" spans="1:5" ht="15.75" customHeight="1">
      <c r="A2180" s="58" t="s">
        <v>4433</v>
      </c>
      <c r="B2180" s="59">
        <v>649</v>
      </c>
      <c r="C2180" s="58" t="s">
        <v>4434</v>
      </c>
      <c r="D2180" s="58" t="s">
        <v>360</v>
      </c>
      <c r="E2180" t="s">
        <v>432</v>
      </c>
    </row>
    <row r="2181" spans="1:5" ht="15.75" customHeight="1">
      <c r="A2181" s="58" t="s">
        <v>4435</v>
      </c>
      <c r="B2181" s="59">
        <v>1221</v>
      </c>
      <c r="C2181" s="58" t="s">
        <v>4436</v>
      </c>
      <c r="D2181" s="58" t="s">
        <v>354</v>
      </c>
      <c r="E2181" t="s">
        <v>363</v>
      </c>
    </row>
    <row r="2182" spans="1:5" ht="15.75" customHeight="1">
      <c r="A2182" s="58" t="s">
        <v>4437</v>
      </c>
      <c r="B2182" s="59">
        <v>2844</v>
      </c>
      <c r="C2182" s="58" t="s">
        <v>4438</v>
      </c>
      <c r="D2182" s="58" t="s">
        <v>437</v>
      </c>
      <c r="E2182" t="s">
        <v>344</v>
      </c>
    </row>
    <row r="2183" spans="1:5" ht="15.75" customHeight="1">
      <c r="A2183" s="58" t="s">
        <v>4439</v>
      </c>
      <c r="B2183" s="59">
        <v>2726</v>
      </c>
      <c r="C2183" s="58" t="s">
        <v>4440</v>
      </c>
      <c r="D2183" s="58" t="s">
        <v>357</v>
      </c>
      <c r="E2183" t="s">
        <v>363</v>
      </c>
    </row>
    <row r="2184" spans="1:5" ht="15.75" customHeight="1">
      <c r="A2184" s="58" t="s">
        <v>4441</v>
      </c>
      <c r="B2184" s="59">
        <v>1937</v>
      </c>
      <c r="C2184" s="58" t="s">
        <v>4442</v>
      </c>
      <c r="D2184" s="58" t="s">
        <v>368</v>
      </c>
      <c r="E2184" t="s">
        <v>350</v>
      </c>
    </row>
    <row r="2185" spans="1:5" ht="15.75" customHeight="1">
      <c r="A2185" s="58" t="s">
        <v>4443</v>
      </c>
      <c r="B2185" s="59">
        <v>795</v>
      </c>
      <c r="C2185" s="58" t="s">
        <v>4444</v>
      </c>
      <c r="D2185" s="58" t="s">
        <v>447</v>
      </c>
      <c r="E2185" t="s">
        <v>363</v>
      </c>
    </row>
    <row r="2186" spans="1:5" ht="15.75" customHeight="1">
      <c r="A2186" s="58" t="s">
        <v>4445</v>
      </c>
      <c r="B2186" s="59">
        <v>1965</v>
      </c>
      <c r="C2186" s="58" t="s">
        <v>4446</v>
      </c>
      <c r="D2186" s="58" t="s">
        <v>378</v>
      </c>
      <c r="E2186" t="s">
        <v>438</v>
      </c>
    </row>
    <row r="2187" spans="1:5" ht="15.75" customHeight="1">
      <c r="A2187" s="58" t="s">
        <v>4447</v>
      </c>
      <c r="B2187" s="59">
        <v>1067</v>
      </c>
      <c r="C2187" s="58" t="s">
        <v>4448</v>
      </c>
      <c r="D2187" s="58" t="s">
        <v>360</v>
      </c>
      <c r="E2187" t="s">
        <v>344</v>
      </c>
    </row>
    <row r="2188" spans="1:5" ht="15.75" customHeight="1">
      <c r="A2188" s="58" t="s">
        <v>4449</v>
      </c>
      <c r="B2188" s="59">
        <v>2193</v>
      </c>
      <c r="C2188" s="58" t="s">
        <v>4450</v>
      </c>
      <c r="D2188" s="58" t="s">
        <v>378</v>
      </c>
      <c r="E2188" t="s">
        <v>555</v>
      </c>
    </row>
    <row r="2189" spans="1:5" ht="15.75" customHeight="1">
      <c r="A2189" s="58" t="s">
        <v>4451</v>
      </c>
      <c r="B2189" s="59">
        <v>1878</v>
      </c>
      <c r="C2189" s="58" t="s">
        <v>4452</v>
      </c>
      <c r="D2189" s="58" t="s">
        <v>431</v>
      </c>
      <c r="E2189" t="s">
        <v>381</v>
      </c>
    </row>
    <row r="2190" spans="1:5" ht="15.75" customHeight="1">
      <c r="A2190" s="58" t="s">
        <v>4453</v>
      </c>
      <c r="B2190" s="59">
        <v>2894</v>
      </c>
      <c r="C2190" s="58" t="s">
        <v>4454</v>
      </c>
      <c r="D2190" s="58" t="s">
        <v>375</v>
      </c>
      <c r="E2190" t="s">
        <v>350</v>
      </c>
    </row>
    <row r="2191" spans="1:5" ht="15.75" customHeight="1">
      <c r="A2191" s="58" t="s">
        <v>4455</v>
      </c>
      <c r="B2191" s="59">
        <v>2971</v>
      </c>
      <c r="C2191" s="58" t="s">
        <v>4456</v>
      </c>
      <c r="D2191" s="58" t="s">
        <v>437</v>
      </c>
      <c r="E2191" t="s">
        <v>381</v>
      </c>
    </row>
    <row r="2192" spans="1:5" ht="15.75" customHeight="1">
      <c r="A2192" s="58" t="s">
        <v>4457</v>
      </c>
      <c r="B2192" s="59">
        <v>1157</v>
      </c>
      <c r="C2192" s="58" t="s">
        <v>4458</v>
      </c>
      <c r="D2192" s="58" t="s">
        <v>388</v>
      </c>
      <c r="E2192" t="s">
        <v>417</v>
      </c>
    </row>
    <row r="2193" spans="1:5" ht="15.75" customHeight="1">
      <c r="A2193" s="58" t="s">
        <v>4459</v>
      </c>
      <c r="B2193" s="59">
        <v>2202</v>
      </c>
      <c r="C2193" s="58" t="s">
        <v>4460</v>
      </c>
      <c r="D2193" s="58" t="s">
        <v>360</v>
      </c>
      <c r="E2193" t="s">
        <v>432</v>
      </c>
    </row>
    <row r="2194" spans="1:5" ht="15.75" customHeight="1">
      <c r="A2194" s="58" t="s">
        <v>4461</v>
      </c>
      <c r="B2194" s="59">
        <v>1263</v>
      </c>
      <c r="C2194" s="58" t="s">
        <v>4462</v>
      </c>
      <c r="D2194" s="58" t="s">
        <v>357</v>
      </c>
      <c r="E2194" t="s">
        <v>381</v>
      </c>
    </row>
    <row r="2195" spans="1:5" ht="15.75" customHeight="1">
      <c r="A2195" s="58" t="s">
        <v>4463</v>
      </c>
      <c r="B2195" s="59">
        <v>2492</v>
      </c>
      <c r="C2195" s="58" t="s">
        <v>4464</v>
      </c>
      <c r="D2195" s="58" t="s">
        <v>378</v>
      </c>
      <c r="E2195" t="s">
        <v>335</v>
      </c>
    </row>
    <row r="2196" spans="1:5" ht="15.75" customHeight="1">
      <c r="A2196" s="58" t="s">
        <v>4465</v>
      </c>
      <c r="B2196" s="59">
        <v>3077</v>
      </c>
      <c r="C2196" s="58" t="s">
        <v>4466</v>
      </c>
      <c r="D2196" s="58" t="s">
        <v>354</v>
      </c>
      <c r="E2196" t="s">
        <v>335</v>
      </c>
    </row>
    <row r="2197" spans="1:5" ht="15.75" customHeight="1">
      <c r="A2197" s="58" t="s">
        <v>4467</v>
      </c>
      <c r="B2197" s="59">
        <v>34</v>
      </c>
      <c r="C2197" s="58" t="s">
        <v>4468</v>
      </c>
      <c r="D2197" s="58" t="s">
        <v>357</v>
      </c>
      <c r="E2197" t="s">
        <v>335</v>
      </c>
    </row>
    <row r="2198" spans="1:5" ht="15.75" customHeight="1">
      <c r="A2198" s="58" t="s">
        <v>4469</v>
      </c>
      <c r="B2198" s="59">
        <v>2637</v>
      </c>
      <c r="C2198" s="58" t="s">
        <v>4470</v>
      </c>
      <c r="D2198" s="58" t="s">
        <v>401</v>
      </c>
      <c r="E2198" t="s">
        <v>350</v>
      </c>
    </row>
    <row r="2199" spans="1:5" ht="15.75" customHeight="1">
      <c r="A2199" s="58" t="s">
        <v>4471</v>
      </c>
      <c r="B2199" s="59">
        <v>1408</v>
      </c>
      <c r="C2199" s="58" t="s">
        <v>4472</v>
      </c>
      <c r="D2199" s="58" t="s">
        <v>368</v>
      </c>
      <c r="E2199" t="s">
        <v>335</v>
      </c>
    </row>
    <row r="2200" spans="1:5" ht="15.75" customHeight="1">
      <c r="A2200" s="58" t="s">
        <v>4473</v>
      </c>
      <c r="B2200" s="59">
        <v>1642</v>
      </c>
      <c r="C2200" s="58" t="s">
        <v>4474</v>
      </c>
      <c r="D2200" s="58" t="s">
        <v>334</v>
      </c>
      <c r="E2200" t="s">
        <v>344</v>
      </c>
    </row>
    <row r="2201" spans="1:5" ht="15.75" customHeight="1">
      <c r="A2201" s="58" t="s">
        <v>4475</v>
      </c>
      <c r="B2201" s="59">
        <v>998</v>
      </c>
      <c r="C2201" s="58" t="s">
        <v>4476</v>
      </c>
      <c r="D2201" s="58" t="s">
        <v>360</v>
      </c>
      <c r="E2201" t="s">
        <v>363</v>
      </c>
    </row>
    <row r="2202" spans="1:5" ht="15.75" customHeight="1">
      <c r="A2202" s="58" t="s">
        <v>4477</v>
      </c>
      <c r="B2202" s="59">
        <v>1511</v>
      </c>
      <c r="C2202" s="58" t="s">
        <v>4478</v>
      </c>
      <c r="D2202" s="58" t="s">
        <v>334</v>
      </c>
      <c r="E2202" t="s">
        <v>385</v>
      </c>
    </row>
    <row r="2203" spans="1:5" ht="15.75" customHeight="1">
      <c r="A2203" s="58" t="s">
        <v>4479</v>
      </c>
      <c r="B2203" s="59">
        <v>91</v>
      </c>
      <c r="C2203" s="58" t="s">
        <v>4480</v>
      </c>
      <c r="D2203" s="58" t="s">
        <v>524</v>
      </c>
      <c r="E2203" t="s">
        <v>555</v>
      </c>
    </row>
    <row r="2204" spans="1:5" ht="15.75" customHeight="1">
      <c r="A2204" s="58" t="s">
        <v>4481</v>
      </c>
      <c r="B2204" s="59">
        <v>2549</v>
      </c>
      <c r="C2204" s="58" t="s">
        <v>4482</v>
      </c>
      <c r="D2204" s="58" t="s">
        <v>357</v>
      </c>
      <c r="E2204" t="s">
        <v>335</v>
      </c>
    </row>
    <row r="2205" spans="1:5" ht="15.75" customHeight="1">
      <c r="A2205" s="58" t="s">
        <v>4483</v>
      </c>
      <c r="B2205" s="59">
        <v>598</v>
      </c>
      <c r="C2205" s="58" t="s">
        <v>4484</v>
      </c>
      <c r="D2205" s="58" t="s">
        <v>388</v>
      </c>
      <c r="E2205" t="s">
        <v>381</v>
      </c>
    </row>
    <row r="2206" spans="1:5" ht="15.75" customHeight="1">
      <c r="A2206" s="58" t="s">
        <v>4485</v>
      </c>
      <c r="B2206" s="59">
        <v>500</v>
      </c>
      <c r="C2206" s="58" t="s">
        <v>4486</v>
      </c>
      <c r="D2206" s="58" t="s">
        <v>334</v>
      </c>
      <c r="E2206" t="s">
        <v>350</v>
      </c>
    </row>
    <row r="2207" spans="1:5" ht="15.75" customHeight="1">
      <c r="A2207" s="58" t="s">
        <v>4487</v>
      </c>
      <c r="B2207" s="59">
        <v>1085</v>
      </c>
      <c r="C2207" s="58" t="s">
        <v>4488</v>
      </c>
      <c r="D2207" s="58" t="s">
        <v>357</v>
      </c>
      <c r="E2207" t="s">
        <v>363</v>
      </c>
    </row>
    <row r="2208" spans="1:5" ht="15.75" customHeight="1">
      <c r="A2208" s="58" t="s">
        <v>4489</v>
      </c>
      <c r="B2208" s="59">
        <v>2519</v>
      </c>
      <c r="C2208" s="58" t="s">
        <v>4490</v>
      </c>
      <c r="D2208" s="58" t="s">
        <v>524</v>
      </c>
      <c r="E2208" t="s">
        <v>385</v>
      </c>
    </row>
    <row r="2209" spans="1:5" ht="15.75" customHeight="1">
      <c r="A2209" s="58" t="s">
        <v>4491</v>
      </c>
      <c r="B2209" s="59">
        <v>61</v>
      </c>
      <c r="C2209" s="58" t="s">
        <v>4492</v>
      </c>
      <c r="D2209" s="58" t="s">
        <v>524</v>
      </c>
      <c r="E2209" t="s">
        <v>381</v>
      </c>
    </row>
    <row r="2210" spans="1:5" ht="15.75" customHeight="1">
      <c r="A2210" s="58" t="s">
        <v>4493</v>
      </c>
      <c r="B2210" s="59">
        <v>2782</v>
      </c>
      <c r="C2210" s="58" t="s">
        <v>4494</v>
      </c>
      <c r="D2210" s="58" t="s">
        <v>375</v>
      </c>
      <c r="E2210" t="s">
        <v>335</v>
      </c>
    </row>
    <row r="2211" spans="1:5" ht="15.75" customHeight="1">
      <c r="A2211" s="58" t="s">
        <v>4495</v>
      </c>
      <c r="B2211" s="59">
        <v>2605</v>
      </c>
      <c r="C2211" s="58" t="s">
        <v>4496</v>
      </c>
      <c r="D2211" s="58" t="s">
        <v>334</v>
      </c>
      <c r="E2211" t="s">
        <v>335</v>
      </c>
    </row>
    <row r="2212" spans="1:5" ht="15.75" customHeight="1">
      <c r="A2212" s="58" t="s">
        <v>4497</v>
      </c>
      <c r="B2212" s="59">
        <v>38</v>
      </c>
      <c r="C2212" s="58" t="s">
        <v>4498</v>
      </c>
      <c r="D2212" s="58" t="s">
        <v>368</v>
      </c>
      <c r="E2212" t="s">
        <v>381</v>
      </c>
    </row>
    <row r="2213" spans="1:5" ht="15.75" customHeight="1">
      <c r="A2213" s="58" t="s">
        <v>4499</v>
      </c>
      <c r="B2213" s="59">
        <v>1267</v>
      </c>
      <c r="C2213" s="58" t="s">
        <v>4500</v>
      </c>
      <c r="D2213" s="58" t="s">
        <v>357</v>
      </c>
      <c r="E2213" t="s">
        <v>335</v>
      </c>
    </row>
    <row r="2214" spans="1:5" ht="15.75" customHeight="1">
      <c r="A2214" s="58" t="s">
        <v>4501</v>
      </c>
      <c r="B2214" s="59">
        <v>360</v>
      </c>
      <c r="C2214" s="58" t="s">
        <v>4502</v>
      </c>
      <c r="D2214" s="58" t="s">
        <v>368</v>
      </c>
      <c r="E2214" t="s">
        <v>344</v>
      </c>
    </row>
    <row r="2215" spans="1:5" ht="15.75" customHeight="1">
      <c r="A2215" s="58" t="s">
        <v>4503</v>
      </c>
      <c r="B2215" s="59">
        <v>1236</v>
      </c>
      <c r="C2215" s="58" t="s">
        <v>4504</v>
      </c>
      <c r="D2215" s="58" t="s">
        <v>524</v>
      </c>
      <c r="E2215" t="s">
        <v>350</v>
      </c>
    </row>
    <row r="2216" spans="1:5" ht="15.75" customHeight="1">
      <c r="A2216" s="58" t="s">
        <v>4503</v>
      </c>
      <c r="B2216" s="59">
        <v>2728</v>
      </c>
      <c r="C2216" s="58" t="s">
        <v>4504</v>
      </c>
      <c r="D2216" s="58" t="s">
        <v>375</v>
      </c>
      <c r="E2216" t="s">
        <v>335</v>
      </c>
    </row>
    <row r="2217" spans="1:5" ht="15.75" customHeight="1">
      <c r="A2217" s="58" t="s">
        <v>4505</v>
      </c>
      <c r="B2217" s="59">
        <v>3050</v>
      </c>
      <c r="C2217" s="58" t="s">
        <v>4506</v>
      </c>
      <c r="D2217" s="58" t="s">
        <v>338</v>
      </c>
      <c r="E2217" t="s">
        <v>335</v>
      </c>
    </row>
    <row r="2218" spans="1:5" ht="15.75" customHeight="1">
      <c r="A2218" s="58" t="s">
        <v>4507</v>
      </c>
      <c r="B2218" s="59">
        <v>2065</v>
      </c>
      <c r="C2218" s="58" t="s">
        <v>4508</v>
      </c>
      <c r="D2218" s="58" t="s">
        <v>353</v>
      </c>
      <c r="E2218" t="s">
        <v>363</v>
      </c>
    </row>
    <row r="2219" spans="1:5" ht="15.75" customHeight="1">
      <c r="A2219" s="58" t="s">
        <v>4509</v>
      </c>
      <c r="B2219" s="59">
        <v>251</v>
      </c>
      <c r="C2219" s="58" t="s">
        <v>4510</v>
      </c>
      <c r="D2219" s="58" t="s">
        <v>428</v>
      </c>
      <c r="E2219" t="s">
        <v>385</v>
      </c>
    </row>
    <row r="2220" spans="1:5" ht="15.75" customHeight="1">
      <c r="A2220" s="58" t="s">
        <v>4511</v>
      </c>
      <c r="B2220" s="59">
        <v>329</v>
      </c>
      <c r="C2220" s="58" t="s">
        <v>4512</v>
      </c>
      <c r="D2220" s="58" t="s">
        <v>343</v>
      </c>
      <c r="E2220" t="s">
        <v>335</v>
      </c>
    </row>
    <row r="2221" spans="1:5" ht="15.75" customHeight="1">
      <c r="A2221" s="58" t="s">
        <v>4513</v>
      </c>
      <c r="B2221" s="59">
        <v>2972</v>
      </c>
      <c r="C2221" s="58" t="s">
        <v>4514</v>
      </c>
      <c r="D2221" s="58" t="s">
        <v>378</v>
      </c>
      <c r="E2221" t="s">
        <v>385</v>
      </c>
    </row>
    <row r="2222" spans="1:5" ht="15.75" customHeight="1">
      <c r="A2222" s="58" t="s">
        <v>4515</v>
      </c>
      <c r="B2222" s="59">
        <v>7</v>
      </c>
      <c r="C2222" s="58" t="s">
        <v>4516</v>
      </c>
      <c r="D2222" s="58" t="s">
        <v>401</v>
      </c>
      <c r="E2222" t="s">
        <v>335</v>
      </c>
    </row>
    <row r="2223" spans="1:5" ht="15.75" customHeight="1">
      <c r="A2223" s="58" t="s">
        <v>1650</v>
      </c>
      <c r="B2223" s="59">
        <v>2387</v>
      </c>
      <c r="C2223" s="58" t="s">
        <v>1651</v>
      </c>
      <c r="D2223" s="58" t="s">
        <v>334</v>
      </c>
      <c r="E2223" t="s">
        <v>344</v>
      </c>
    </row>
    <row r="2224" spans="1:5" ht="15.75" customHeight="1">
      <c r="A2224" s="58" t="s">
        <v>4517</v>
      </c>
      <c r="B2224" s="59">
        <v>1802</v>
      </c>
      <c r="C2224" s="58" t="s">
        <v>4518</v>
      </c>
      <c r="D2224" s="58" t="s">
        <v>334</v>
      </c>
      <c r="E2224" t="s">
        <v>385</v>
      </c>
    </row>
    <row r="2225" spans="1:5" ht="15.75" customHeight="1">
      <c r="A2225" s="58" t="s">
        <v>4519</v>
      </c>
      <c r="B2225" s="59">
        <v>1158</v>
      </c>
      <c r="C2225" s="58" t="s">
        <v>4520</v>
      </c>
      <c r="D2225" s="58" t="s">
        <v>338</v>
      </c>
      <c r="E2225" t="s">
        <v>335</v>
      </c>
    </row>
    <row r="2226" spans="1:5" ht="15.75" customHeight="1">
      <c r="A2226" s="58" t="s">
        <v>4521</v>
      </c>
      <c r="B2226" s="59">
        <v>1738</v>
      </c>
      <c r="C2226" s="58" t="s">
        <v>4522</v>
      </c>
      <c r="D2226" s="58" t="s">
        <v>353</v>
      </c>
      <c r="E2226" t="s">
        <v>344</v>
      </c>
    </row>
    <row r="2227" spans="1:5" ht="15.75" customHeight="1">
      <c r="A2227" s="58" t="s">
        <v>3557</v>
      </c>
      <c r="B2227" s="59">
        <v>2075</v>
      </c>
      <c r="C2227" s="58" t="s">
        <v>3558</v>
      </c>
      <c r="D2227" s="58" t="s">
        <v>524</v>
      </c>
      <c r="E2227" t="s">
        <v>335</v>
      </c>
    </row>
    <row r="2228" spans="1:5" ht="15.75" customHeight="1">
      <c r="A2228" s="58" t="s">
        <v>4523</v>
      </c>
      <c r="B2228" s="59">
        <v>2104</v>
      </c>
      <c r="C2228" s="58" t="s">
        <v>4524</v>
      </c>
      <c r="D2228" s="58" t="s">
        <v>375</v>
      </c>
      <c r="E2228" t="s">
        <v>432</v>
      </c>
    </row>
    <row r="2229" spans="1:5" ht="15.75" customHeight="1">
      <c r="A2229" s="58" t="s">
        <v>4525</v>
      </c>
      <c r="B2229" s="59">
        <v>2258</v>
      </c>
      <c r="C2229" s="58" t="s">
        <v>4526</v>
      </c>
      <c r="D2229" s="58" t="s">
        <v>388</v>
      </c>
      <c r="E2229" t="s">
        <v>381</v>
      </c>
    </row>
    <row r="2230" spans="1:5" ht="15.75" customHeight="1">
      <c r="A2230" s="58" t="s">
        <v>4527</v>
      </c>
      <c r="B2230" s="59">
        <v>2459</v>
      </c>
      <c r="C2230" s="58" t="s">
        <v>4528</v>
      </c>
      <c r="D2230" s="58" t="s">
        <v>401</v>
      </c>
      <c r="E2230" t="s">
        <v>344</v>
      </c>
    </row>
    <row r="2231" spans="1:5" ht="15.75" customHeight="1">
      <c r="A2231" s="58" t="s">
        <v>4529</v>
      </c>
      <c r="B2231" s="59">
        <v>1</v>
      </c>
      <c r="C2231" s="58" t="s">
        <v>4530</v>
      </c>
      <c r="D2231" s="58" t="s">
        <v>343</v>
      </c>
      <c r="E2231" t="s">
        <v>350</v>
      </c>
    </row>
    <row r="2232" spans="1:5" ht="15.75" customHeight="1">
      <c r="A2232" s="58" t="s">
        <v>4531</v>
      </c>
      <c r="B2232" s="59">
        <v>1552</v>
      </c>
      <c r="C2232" s="58" t="s">
        <v>4532</v>
      </c>
      <c r="D2232" s="58" t="s">
        <v>354</v>
      </c>
      <c r="E2232" t="s">
        <v>555</v>
      </c>
    </row>
    <row r="2233" spans="1:5" ht="15.75" customHeight="1">
      <c r="A2233" s="58" t="s">
        <v>4533</v>
      </c>
      <c r="B2233" s="59">
        <v>399</v>
      </c>
      <c r="C2233" s="58" t="s">
        <v>4534</v>
      </c>
      <c r="D2233" s="58" t="s">
        <v>357</v>
      </c>
      <c r="E2233" t="s">
        <v>335</v>
      </c>
    </row>
    <row r="2234" spans="1:5" ht="15.75" customHeight="1">
      <c r="A2234" s="58" t="s">
        <v>4535</v>
      </c>
      <c r="B2234" s="59">
        <v>1175</v>
      </c>
      <c r="C2234" s="58" t="s">
        <v>4536</v>
      </c>
      <c r="D2234" s="58" t="s">
        <v>447</v>
      </c>
      <c r="E2234" t="s">
        <v>363</v>
      </c>
    </row>
    <row r="2235" spans="1:5" ht="15.75" customHeight="1">
      <c r="A2235" s="58" t="s">
        <v>4535</v>
      </c>
      <c r="B2235" s="59">
        <v>984</v>
      </c>
      <c r="C2235" s="58" t="s">
        <v>4536</v>
      </c>
      <c r="D2235" s="58" t="s">
        <v>401</v>
      </c>
      <c r="E2235" t="s">
        <v>350</v>
      </c>
    </row>
    <row r="2236" spans="1:5" ht="15.75" customHeight="1">
      <c r="A2236" s="58" t="s">
        <v>4537</v>
      </c>
      <c r="B2236" s="59">
        <v>1473</v>
      </c>
      <c r="C2236" s="58" t="s">
        <v>4538</v>
      </c>
      <c r="D2236" s="58" t="s">
        <v>524</v>
      </c>
      <c r="E2236" t="s">
        <v>335</v>
      </c>
    </row>
    <row r="2237" spans="1:5" ht="15.75" customHeight="1">
      <c r="A2237" s="58" t="s">
        <v>3607</v>
      </c>
      <c r="B2237" s="59">
        <v>1284</v>
      </c>
      <c r="C2237" s="58" t="s">
        <v>3608</v>
      </c>
      <c r="D2237" s="58" t="s">
        <v>375</v>
      </c>
      <c r="E2237" t="s">
        <v>335</v>
      </c>
    </row>
    <row r="2238" spans="1:5" ht="15.75" customHeight="1">
      <c r="A2238" s="58" t="s">
        <v>4539</v>
      </c>
      <c r="B2238" s="59">
        <v>1720</v>
      </c>
      <c r="C2238" s="58" t="s">
        <v>4540</v>
      </c>
      <c r="D2238" s="58" t="s">
        <v>353</v>
      </c>
      <c r="E2238" t="s">
        <v>339</v>
      </c>
    </row>
    <row r="2239" spans="1:5" ht="15.75" customHeight="1">
      <c r="A2239" s="58" t="s">
        <v>4541</v>
      </c>
      <c r="B2239" s="59">
        <v>1393</v>
      </c>
      <c r="C2239" s="58" t="s">
        <v>4542</v>
      </c>
      <c r="D2239" s="58" t="s">
        <v>343</v>
      </c>
      <c r="E2239" t="s">
        <v>381</v>
      </c>
    </row>
    <row r="2240" spans="1:5" ht="15.75" customHeight="1">
      <c r="A2240" s="58" t="s">
        <v>4543</v>
      </c>
      <c r="B2240" s="59">
        <v>2885</v>
      </c>
      <c r="C2240" s="58" t="s">
        <v>4544</v>
      </c>
      <c r="D2240" s="58" t="s">
        <v>360</v>
      </c>
      <c r="E2240" t="s">
        <v>363</v>
      </c>
    </row>
    <row r="2241" spans="1:5" ht="15.75" customHeight="1">
      <c r="A2241" s="58" t="s">
        <v>4545</v>
      </c>
      <c r="B2241" s="59">
        <v>2565</v>
      </c>
      <c r="C2241" s="58" t="s">
        <v>4546</v>
      </c>
      <c r="D2241" s="58" t="s">
        <v>334</v>
      </c>
      <c r="E2241" t="s">
        <v>572</v>
      </c>
    </row>
    <row r="2242" spans="1:5" ht="15.75" customHeight="1">
      <c r="A2242" s="58" t="s">
        <v>4547</v>
      </c>
      <c r="B2242" s="59">
        <v>1527</v>
      </c>
      <c r="C2242" s="58" t="s">
        <v>4548</v>
      </c>
      <c r="D2242" s="58" t="s">
        <v>368</v>
      </c>
      <c r="E2242" t="s">
        <v>335</v>
      </c>
    </row>
    <row r="2243" spans="1:5" ht="15.75" customHeight="1">
      <c r="A2243" s="58" t="s">
        <v>4549</v>
      </c>
      <c r="B2243" s="59">
        <v>1159</v>
      </c>
      <c r="C2243" s="58" t="s">
        <v>4550</v>
      </c>
      <c r="D2243" s="58" t="s">
        <v>338</v>
      </c>
      <c r="E2243" t="s">
        <v>363</v>
      </c>
    </row>
    <row r="2244" spans="1:5" ht="15.75" customHeight="1">
      <c r="A2244" s="58" t="s">
        <v>4551</v>
      </c>
      <c r="B2244" s="59">
        <v>1481</v>
      </c>
      <c r="C2244" s="58" t="s">
        <v>4552</v>
      </c>
      <c r="D2244" s="58" t="s">
        <v>354</v>
      </c>
      <c r="E2244" t="s">
        <v>432</v>
      </c>
    </row>
    <row r="2245" spans="1:5" ht="15.75" customHeight="1">
      <c r="A2245" s="58" t="s">
        <v>4553</v>
      </c>
      <c r="B2245" s="59">
        <v>1996</v>
      </c>
      <c r="C2245" s="58" t="s">
        <v>4554</v>
      </c>
      <c r="D2245" s="58" t="s">
        <v>633</v>
      </c>
      <c r="E2245" t="s">
        <v>344</v>
      </c>
    </row>
    <row r="2246" spans="1:5" ht="15.75" customHeight="1">
      <c r="A2246" s="58" t="s">
        <v>4555</v>
      </c>
      <c r="B2246" s="59">
        <v>2036</v>
      </c>
      <c r="C2246" s="58" t="s">
        <v>4556</v>
      </c>
      <c r="D2246" s="58" t="s">
        <v>384</v>
      </c>
      <c r="E2246" t="s">
        <v>344</v>
      </c>
    </row>
    <row r="2247" spans="1:5" ht="15.75" customHeight="1">
      <c r="A2247" s="58" t="s">
        <v>4557</v>
      </c>
      <c r="B2247" s="59">
        <v>2358</v>
      </c>
      <c r="C2247" s="58" t="s">
        <v>4558</v>
      </c>
      <c r="D2247" s="58" t="s">
        <v>338</v>
      </c>
      <c r="E2247" t="s">
        <v>344</v>
      </c>
    </row>
    <row r="2248" spans="1:5" ht="15.75" customHeight="1">
      <c r="A2248" s="58" t="s">
        <v>4559</v>
      </c>
      <c r="B2248" s="59">
        <v>401</v>
      </c>
      <c r="C2248" s="58" t="s">
        <v>4560</v>
      </c>
      <c r="D2248" s="58" t="s">
        <v>334</v>
      </c>
      <c r="E2248" t="s">
        <v>555</v>
      </c>
    </row>
    <row r="2249" spans="1:5" ht="15.75" customHeight="1">
      <c r="A2249" s="58" t="s">
        <v>4561</v>
      </c>
      <c r="B2249" s="59">
        <v>1077</v>
      </c>
      <c r="C2249" s="58" t="s">
        <v>4562</v>
      </c>
      <c r="D2249" s="58" t="s">
        <v>334</v>
      </c>
      <c r="E2249" t="s">
        <v>344</v>
      </c>
    </row>
    <row r="2250" spans="1:5" ht="15.75" customHeight="1">
      <c r="A2250" s="58" t="s">
        <v>4563</v>
      </c>
      <c r="B2250" s="59">
        <v>515</v>
      </c>
      <c r="C2250" s="58" t="s">
        <v>4564</v>
      </c>
      <c r="D2250" s="58" t="s">
        <v>354</v>
      </c>
      <c r="E2250" t="s">
        <v>381</v>
      </c>
    </row>
    <row r="2251" spans="1:5" ht="15.75" customHeight="1">
      <c r="A2251" s="58" t="s">
        <v>1908</v>
      </c>
      <c r="B2251" s="59">
        <v>2266</v>
      </c>
      <c r="C2251" s="58" t="s">
        <v>1909</v>
      </c>
      <c r="D2251" s="58" t="s">
        <v>354</v>
      </c>
      <c r="E2251" t="s">
        <v>363</v>
      </c>
    </row>
    <row r="2252" spans="1:5" ht="15.75" customHeight="1">
      <c r="A2252" s="58" t="s">
        <v>4565</v>
      </c>
      <c r="B2252" s="59">
        <v>1359</v>
      </c>
      <c r="C2252" s="58" t="s">
        <v>4566</v>
      </c>
      <c r="D2252" s="58" t="s">
        <v>437</v>
      </c>
      <c r="E2252" t="s">
        <v>432</v>
      </c>
    </row>
    <row r="2253" spans="1:5" ht="15.75" customHeight="1">
      <c r="A2253" s="58" t="s">
        <v>4567</v>
      </c>
      <c r="B2253" s="59">
        <v>1428</v>
      </c>
      <c r="C2253" s="58" t="s">
        <v>4568</v>
      </c>
      <c r="D2253" s="58" t="s">
        <v>375</v>
      </c>
      <c r="E2253" t="s">
        <v>335</v>
      </c>
    </row>
    <row r="2254" spans="1:5" ht="15.75" customHeight="1">
      <c r="A2254" s="58" t="s">
        <v>4569</v>
      </c>
      <c r="B2254" s="59">
        <v>1347</v>
      </c>
      <c r="C2254" s="58" t="s">
        <v>4570</v>
      </c>
      <c r="D2254" s="58" t="s">
        <v>357</v>
      </c>
      <c r="E2254" t="s">
        <v>335</v>
      </c>
    </row>
    <row r="2255" spans="1:5" ht="15.75" customHeight="1">
      <c r="A2255" s="58" t="s">
        <v>4571</v>
      </c>
      <c r="B2255" s="59">
        <v>1699</v>
      </c>
      <c r="C2255" s="58" t="s">
        <v>4572</v>
      </c>
      <c r="D2255" s="58" t="s">
        <v>406</v>
      </c>
      <c r="E2255" t="s">
        <v>417</v>
      </c>
    </row>
    <row r="2256" spans="1:5" ht="15.75" customHeight="1">
      <c r="A2256" s="58" t="s">
        <v>4573</v>
      </c>
      <c r="B2256" s="59">
        <v>148</v>
      </c>
      <c r="C2256" s="58" t="s">
        <v>4574</v>
      </c>
      <c r="D2256" s="58" t="s">
        <v>360</v>
      </c>
      <c r="E2256" t="s">
        <v>438</v>
      </c>
    </row>
    <row r="2257" spans="1:5" ht="15.75" customHeight="1">
      <c r="A2257" s="58" t="s">
        <v>4575</v>
      </c>
      <c r="B2257" s="59">
        <v>1861</v>
      </c>
      <c r="C2257" s="58" t="s">
        <v>4576</v>
      </c>
      <c r="D2257" s="58" t="s">
        <v>431</v>
      </c>
      <c r="E2257" t="s">
        <v>335</v>
      </c>
    </row>
    <row r="2258" spans="1:5" ht="15.75" customHeight="1">
      <c r="A2258" s="58" t="s">
        <v>4577</v>
      </c>
      <c r="B2258" s="59">
        <v>2034</v>
      </c>
      <c r="C2258" s="58" t="s">
        <v>4578</v>
      </c>
      <c r="D2258" s="58" t="s">
        <v>375</v>
      </c>
      <c r="E2258" t="s">
        <v>555</v>
      </c>
    </row>
    <row r="2259" spans="1:5" ht="15.75" customHeight="1">
      <c r="A2259" s="58" t="s">
        <v>4579</v>
      </c>
      <c r="B2259" s="59">
        <v>2223</v>
      </c>
      <c r="C2259" s="58" t="s">
        <v>4580</v>
      </c>
      <c r="D2259" s="58" t="s">
        <v>357</v>
      </c>
      <c r="E2259" t="s">
        <v>335</v>
      </c>
    </row>
    <row r="2260" spans="1:5" ht="15.75" customHeight="1">
      <c r="A2260" s="58" t="s">
        <v>4581</v>
      </c>
      <c r="B2260" s="59">
        <v>2440</v>
      </c>
      <c r="C2260" s="58" t="s">
        <v>4582</v>
      </c>
      <c r="D2260" s="58" t="s">
        <v>357</v>
      </c>
      <c r="E2260" t="s">
        <v>344</v>
      </c>
    </row>
    <row r="2261" spans="1:5" ht="15.75" customHeight="1">
      <c r="A2261" s="58" t="s">
        <v>2002</v>
      </c>
      <c r="B2261" s="59">
        <v>2834</v>
      </c>
      <c r="C2261" s="58" t="s">
        <v>2003</v>
      </c>
      <c r="D2261" s="58" t="s">
        <v>338</v>
      </c>
      <c r="E2261" t="s">
        <v>381</v>
      </c>
    </row>
    <row r="2262" spans="1:5" ht="15.75" customHeight="1">
      <c r="A2262" s="58" t="s">
        <v>2018</v>
      </c>
      <c r="B2262" s="59">
        <v>22</v>
      </c>
      <c r="C2262" s="58" t="s">
        <v>2019</v>
      </c>
      <c r="D2262" s="58" t="s">
        <v>338</v>
      </c>
      <c r="E2262" t="s">
        <v>335</v>
      </c>
    </row>
    <row r="2263" spans="1:5" ht="15.75" customHeight="1">
      <c r="A2263" s="58" t="s">
        <v>4583</v>
      </c>
      <c r="B2263" s="59">
        <v>704</v>
      </c>
      <c r="C2263" s="58" t="s">
        <v>4584</v>
      </c>
      <c r="D2263" s="58" t="s">
        <v>353</v>
      </c>
      <c r="E2263" t="s">
        <v>363</v>
      </c>
    </row>
    <row r="2264" spans="1:5" ht="15.75" customHeight="1">
      <c r="A2264" s="58" t="s">
        <v>2022</v>
      </c>
      <c r="B2264" s="59">
        <v>2781</v>
      </c>
      <c r="C2264" s="58" t="s">
        <v>2023</v>
      </c>
      <c r="D2264" s="58" t="s">
        <v>357</v>
      </c>
      <c r="E2264" t="s">
        <v>335</v>
      </c>
    </row>
    <row r="2265" spans="1:5" ht="15.75" customHeight="1">
      <c r="A2265" s="58" t="s">
        <v>4585</v>
      </c>
      <c r="B2265" s="59">
        <v>1855</v>
      </c>
      <c r="C2265" s="58" t="s">
        <v>4586</v>
      </c>
      <c r="D2265" s="58" t="s">
        <v>354</v>
      </c>
      <c r="E2265" t="s">
        <v>335</v>
      </c>
    </row>
    <row r="2266" spans="1:5" ht="15.75" customHeight="1">
      <c r="A2266" s="58" t="s">
        <v>4587</v>
      </c>
      <c r="B2266" s="59">
        <v>41</v>
      </c>
      <c r="C2266" s="58" t="s">
        <v>4588</v>
      </c>
      <c r="D2266" s="58" t="s">
        <v>360</v>
      </c>
      <c r="E2266" t="s">
        <v>350</v>
      </c>
    </row>
    <row r="2267" spans="1:5" ht="15.75" customHeight="1">
      <c r="A2267" s="58" t="s">
        <v>4589</v>
      </c>
      <c r="B2267" s="59">
        <v>489</v>
      </c>
      <c r="C2267" s="58" t="s">
        <v>4590</v>
      </c>
      <c r="D2267" s="58" t="s">
        <v>357</v>
      </c>
      <c r="E2267" t="s">
        <v>350</v>
      </c>
    </row>
    <row r="2268" spans="1:5" ht="15.75" customHeight="1">
      <c r="A2268" s="58" t="s">
        <v>4591</v>
      </c>
      <c r="B2268" s="59">
        <v>811</v>
      </c>
      <c r="C2268" s="58" t="s">
        <v>4592</v>
      </c>
      <c r="D2268" s="58" t="s">
        <v>343</v>
      </c>
      <c r="E2268" t="s">
        <v>350</v>
      </c>
    </row>
    <row r="2269" spans="1:5" ht="15.75" customHeight="1">
      <c r="A2269" s="58" t="s">
        <v>4593</v>
      </c>
      <c r="B2269" s="59">
        <v>2146</v>
      </c>
      <c r="C2269" s="58" t="s">
        <v>4594</v>
      </c>
      <c r="D2269" s="58" t="s">
        <v>384</v>
      </c>
      <c r="E2269" t="s">
        <v>438</v>
      </c>
    </row>
    <row r="2270" spans="1:5" ht="15.75" customHeight="1">
      <c r="A2270" s="58" t="s">
        <v>4595</v>
      </c>
      <c r="B2270" s="59">
        <v>1824</v>
      </c>
      <c r="C2270" s="58" t="s">
        <v>4596</v>
      </c>
      <c r="D2270" s="58" t="s">
        <v>524</v>
      </c>
      <c r="E2270" t="s">
        <v>363</v>
      </c>
    </row>
    <row r="2271" spans="1:5" ht="15.75" customHeight="1">
      <c r="A2271" s="58" t="s">
        <v>4597</v>
      </c>
      <c r="B2271" s="59">
        <v>310</v>
      </c>
      <c r="C2271" s="58" t="s">
        <v>4598</v>
      </c>
      <c r="D2271" s="58" t="s">
        <v>437</v>
      </c>
      <c r="E2271" t="s">
        <v>363</v>
      </c>
    </row>
    <row r="2272" spans="1:5" ht="15.75" customHeight="1">
      <c r="A2272" s="58" t="s">
        <v>4599</v>
      </c>
      <c r="B2272" s="59">
        <v>2274</v>
      </c>
      <c r="C2272" s="58" t="s">
        <v>4600</v>
      </c>
      <c r="D2272" s="58" t="s">
        <v>633</v>
      </c>
      <c r="E2272" t="s">
        <v>350</v>
      </c>
    </row>
    <row r="2273" spans="1:5" ht="15.75" customHeight="1">
      <c r="A2273" s="58" t="s">
        <v>4601</v>
      </c>
      <c r="B2273" s="59">
        <v>2417</v>
      </c>
      <c r="C2273" s="58" t="s">
        <v>4602</v>
      </c>
      <c r="D2273" s="58" t="s">
        <v>378</v>
      </c>
      <c r="E2273" t="s">
        <v>335</v>
      </c>
    </row>
    <row r="2274" spans="1:5" ht="15.75" customHeight="1">
      <c r="A2274" s="58" t="s">
        <v>2088</v>
      </c>
      <c r="B2274" s="59">
        <v>1904</v>
      </c>
      <c r="C2274" s="58" t="s">
        <v>2089</v>
      </c>
      <c r="D2274" s="58" t="s">
        <v>343</v>
      </c>
      <c r="E2274" t="s">
        <v>381</v>
      </c>
    </row>
    <row r="2275" spans="1:5" ht="15.75" customHeight="1">
      <c r="A2275" s="58" t="s">
        <v>2094</v>
      </c>
      <c r="B2275" s="59">
        <v>90</v>
      </c>
      <c r="C2275" s="58" t="s">
        <v>2095</v>
      </c>
      <c r="D2275" s="58" t="s">
        <v>357</v>
      </c>
      <c r="E2275" t="s">
        <v>344</v>
      </c>
    </row>
    <row r="2276" spans="1:5" ht="15.75" customHeight="1">
      <c r="A2276" s="58" t="s">
        <v>4603</v>
      </c>
      <c r="B2276" s="59">
        <v>1595</v>
      </c>
      <c r="C2276" s="58" t="s">
        <v>4604</v>
      </c>
      <c r="D2276" s="58" t="s">
        <v>357</v>
      </c>
      <c r="E2276" t="s">
        <v>432</v>
      </c>
    </row>
    <row r="2277" spans="1:5" ht="15.75" customHeight="1">
      <c r="A2277" s="58" t="s">
        <v>4605</v>
      </c>
      <c r="B2277" s="59">
        <v>1858</v>
      </c>
      <c r="C2277" s="58" t="s">
        <v>4606</v>
      </c>
      <c r="D2277" s="58" t="s">
        <v>368</v>
      </c>
      <c r="E2277" t="s">
        <v>363</v>
      </c>
    </row>
    <row r="2278" spans="1:5" ht="15.75" customHeight="1">
      <c r="A2278" s="58" t="s">
        <v>2120</v>
      </c>
      <c r="B2278" s="59">
        <v>1170</v>
      </c>
      <c r="C2278" s="58" t="s">
        <v>2121</v>
      </c>
      <c r="D2278" s="58" t="s">
        <v>401</v>
      </c>
      <c r="E2278" t="s">
        <v>350</v>
      </c>
    </row>
    <row r="2279" spans="1:5" ht="15.75" customHeight="1">
      <c r="A2279" s="58" t="s">
        <v>4607</v>
      </c>
      <c r="B2279" s="59">
        <v>2077</v>
      </c>
      <c r="C2279" s="58" t="s">
        <v>4608</v>
      </c>
      <c r="D2279" s="58" t="s">
        <v>401</v>
      </c>
      <c r="E2279" t="s">
        <v>350</v>
      </c>
    </row>
    <row r="2280" spans="1:5" ht="15.75" customHeight="1">
      <c r="A2280" s="58" t="s">
        <v>4609</v>
      </c>
      <c r="B2280" s="59">
        <v>341</v>
      </c>
      <c r="C2280" s="58" t="s">
        <v>4610</v>
      </c>
      <c r="D2280" s="58" t="s">
        <v>357</v>
      </c>
      <c r="E2280" t="s">
        <v>344</v>
      </c>
    </row>
    <row r="2281" spans="1:5" ht="15.75" customHeight="1">
      <c r="A2281" s="58" t="s">
        <v>4611</v>
      </c>
      <c r="B2281" s="59">
        <v>881</v>
      </c>
      <c r="C2281" s="58" t="s">
        <v>4612</v>
      </c>
      <c r="D2281" s="58" t="s">
        <v>633</v>
      </c>
      <c r="E2281" t="s">
        <v>350</v>
      </c>
    </row>
    <row r="2282" spans="1:5" ht="15.75" customHeight="1">
      <c r="A2282" s="58" t="s">
        <v>4611</v>
      </c>
      <c r="B2282" s="59">
        <v>559</v>
      </c>
      <c r="C2282" s="58" t="s">
        <v>4612</v>
      </c>
      <c r="D2282" s="58" t="s">
        <v>360</v>
      </c>
      <c r="E2282" t="s">
        <v>335</v>
      </c>
    </row>
    <row r="2283" spans="1:5" ht="15.75" customHeight="1">
      <c r="A2283" s="58" t="s">
        <v>4613</v>
      </c>
      <c r="B2283" s="59">
        <v>2025</v>
      </c>
      <c r="C2283" s="58" t="s">
        <v>4614</v>
      </c>
      <c r="D2283" s="58" t="s">
        <v>368</v>
      </c>
      <c r="E2283" t="s">
        <v>335</v>
      </c>
    </row>
    <row r="2284" spans="1:5" ht="15.75" customHeight="1">
      <c r="A2284" s="58" t="s">
        <v>4615</v>
      </c>
      <c r="B2284" s="59">
        <v>1440</v>
      </c>
      <c r="C2284" s="58" t="s">
        <v>4616</v>
      </c>
      <c r="D2284" s="58" t="s">
        <v>428</v>
      </c>
      <c r="E2284" t="s">
        <v>432</v>
      </c>
    </row>
    <row r="2285" spans="1:5" ht="15.75" customHeight="1">
      <c r="A2285" s="58" t="s">
        <v>4617</v>
      </c>
      <c r="B2285" s="59">
        <v>2347</v>
      </c>
      <c r="C2285" s="58" t="s">
        <v>4618</v>
      </c>
      <c r="D2285" s="58" t="s">
        <v>447</v>
      </c>
      <c r="E2285" t="s">
        <v>385</v>
      </c>
    </row>
    <row r="2286" spans="1:5" ht="15.75" customHeight="1">
      <c r="A2286" s="58" t="s">
        <v>4619</v>
      </c>
      <c r="B2286" s="59">
        <v>156</v>
      </c>
      <c r="C2286" s="58" t="s">
        <v>4620</v>
      </c>
      <c r="D2286" s="58" t="s">
        <v>431</v>
      </c>
      <c r="E2286" t="s">
        <v>350</v>
      </c>
    </row>
    <row r="2287" spans="1:5" ht="15.75" customHeight="1">
      <c r="A2287" s="58" t="s">
        <v>4621</v>
      </c>
      <c r="B2287" s="59">
        <v>797</v>
      </c>
      <c r="C2287" s="58" t="s">
        <v>4622</v>
      </c>
      <c r="D2287" s="58" t="s">
        <v>347</v>
      </c>
      <c r="E2287" t="s">
        <v>344</v>
      </c>
    </row>
    <row r="2288" spans="1:5" ht="15.75" customHeight="1">
      <c r="A2288" s="58" t="s">
        <v>4623</v>
      </c>
      <c r="B2288" s="59">
        <v>475</v>
      </c>
      <c r="C2288" s="58" t="s">
        <v>4624</v>
      </c>
      <c r="D2288" s="58" t="s">
        <v>447</v>
      </c>
      <c r="E2288" t="s">
        <v>335</v>
      </c>
    </row>
    <row r="2289" spans="1:5" ht="15.75" customHeight="1">
      <c r="A2289" s="58" t="s">
        <v>4625</v>
      </c>
      <c r="B2289" s="59">
        <v>2611</v>
      </c>
      <c r="C2289" s="58" t="s">
        <v>4626</v>
      </c>
      <c r="D2289" s="58" t="s">
        <v>338</v>
      </c>
      <c r="E2289" t="s">
        <v>572</v>
      </c>
    </row>
    <row r="2290" spans="1:5" ht="15.75" customHeight="1">
      <c r="A2290" s="58" t="s">
        <v>4627</v>
      </c>
      <c r="B2290" s="59">
        <v>2652</v>
      </c>
      <c r="C2290" s="58" t="s">
        <v>4628</v>
      </c>
      <c r="D2290" s="58" t="s">
        <v>347</v>
      </c>
      <c r="E2290" t="s">
        <v>335</v>
      </c>
    </row>
    <row r="2291" spans="1:5" ht="15.75" customHeight="1">
      <c r="A2291" s="58" t="s">
        <v>4629</v>
      </c>
      <c r="B2291" s="59">
        <v>1910</v>
      </c>
      <c r="C2291" s="58" t="s">
        <v>4630</v>
      </c>
      <c r="D2291" s="58" t="s">
        <v>447</v>
      </c>
      <c r="E2291" t="s">
        <v>344</v>
      </c>
    </row>
    <row r="2292" spans="1:5" ht="15.75" customHeight="1">
      <c r="A2292" s="58" t="s">
        <v>4631</v>
      </c>
      <c r="B2292" s="59">
        <v>1003</v>
      </c>
      <c r="C2292" s="58" t="s">
        <v>4632</v>
      </c>
      <c r="D2292" s="58" t="s">
        <v>354</v>
      </c>
      <c r="E2292" t="s">
        <v>363</v>
      </c>
    </row>
    <row r="2293" spans="1:5" ht="15.75" customHeight="1">
      <c r="A2293" s="58" t="s">
        <v>2188</v>
      </c>
      <c r="B2293" s="59">
        <v>580</v>
      </c>
      <c r="C2293" s="58" t="s">
        <v>2189</v>
      </c>
      <c r="D2293" s="58" t="s">
        <v>338</v>
      </c>
      <c r="E2293" t="s">
        <v>381</v>
      </c>
    </row>
    <row r="2294" spans="1:5" ht="15.75" customHeight="1">
      <c r="A2294" s="58" t="s">
        <v>4633</v>
      </c>
      <c r="B2294" s="59">
        <v>1487</v>
      </c>
      <c r="C2294" s="58" t="s">
        <v>4634</v>
      </c>
      <c r="D2294" s="58" t="s">
        <v>334</v>
      </c>
      <c r="E2294" t="s">
        <v>381</v>
      </c>
    </row>
    <row r="2295" spans="1:5" ht="15.75" customHeight="1">
      <c r="A2295" s="58" t="s">
        <v>4635</v>
      </c>
      <c r="B2295" s="59">
        <v>2516</v>
      </c>
      <c r="C2295" s="58" t="s">
        <v>4636</v>
      </c>
      <c r="D2295" s="58" t="s">
        <v>437</v>
      </c>
      <c r="E2295" t="s">
        <v>363</v>
      </c>
    </row>
    <row r="2296" spans="1:5" ht="15.75" customHeight="1">
      <c r="A2296" s="58" t="s">
        <v>4637</v>
      </c>
      <c r="B2296" s="59">
        <v>195</v>
      </c>
      <c r="C2296" s="58" t="s">
        <v>4638</v>
      </c>
      <c r="D2296" s="58" t="s">
        <v>357</v>
      </c>
      <c r="E2296" t="s">
        <v>335</v>
      </c>
    </row>
    <row r="2297" spans="1:5" ht="15.75" customHeight="1">
      <c r="A2297" s="58" t="s">
        <v>4639</v>
      </c>
      <c r="B2297" s="59">
        <v>2521</v>
      </c>
      <c r="C2297" s="58" t="s">
        <v>4640</v>
      </c>
      <c r="D2297" s="58" t="s">
        <v>357</v>
      </c>
      <c r="E2297" t="s">
        <v>385</v>
      </c>
    </row>
    <row r="2298" spans="1:5" ht="15.75" customHeight="1">
      <c r="A2298" s="58" t="s">
        <v>4641</v>
      </c>
      <c r="B2298" s="59">
        <v>2784</v>
      </c>
      <c r="C2298" s="58" t="s">
        <v>4642</v>
      </c>
      <c r="D2298" s="58" t="s">
        <v>431</v>
      </c>
      <c r="E2298" t="s">
        <v>350</v>
      </c>
    </row>
    <row r="2299" spans="1:5" ht="15.75" customHeight="1">
      <c r="A2299" s="58" t="s">
        <v>4643</v>
      </c>
      <c r="B2299" s="59">
        <v>824</v>
      </c>
      <c r="C2299" s="58" t="s">
        <v>4644</v>
      </c>
      <c r="D2299" s="58" t="s">
        <v>447</v>
      </c>
      <c r="E2299" t="s">
        <v>432</v>
      </c>
    </row>
    <row r="2300" spans="1:5" ht="15.75" customHeight="1">
      <c r="A2300" s="58" t="s">
        <v>4643</v>
      </c>
      <c r="B2300" s="59">
        <v>131</v>
      </c>
      <c r="C2300" s="58" t="s">
        <v>4644</v>
      </c>
      <c r="D2300" s="58" t="s">
        <v>334</v>
      </c>
      <c r="E2300" t="s">
        <v>335</v>
      </c>
    </row>
    <row r="2301" spans="1:5" ht="15.75" customHeight="1">
      <c r="A2301" s="58" t="s">
        <v>4645</v>
      </c>
      <c r="B2301" s="59">
        <v>1229</v>
      </c>
      <c r="C2301" s="58" t="s">
        <v>4646</v>
      </c>
      <c r="D2301" s="58" t="s">
        <v>353</v>
      </c>
      <c r="E2301" t="s">
        <v>385</v>
      </c>
    </row>
    <row r="2302" spans="1:5" ht="15.75" customHeight="1">
      <c r="A2302" s="58" t="s">
        <v>2246</v>
      </c>
      <c r="B2302" s="59">
        <v>406</v>
      </c>
      <c r="C2302" s="58" t="s">
        <v>2247</v>
      </c>
      <c r="D2302" s="58" t="s">
        <v>357</v>
      </c>
      <c r="E2302" t="s">
        <v>363</v>
      </c>
    </row>
    <row r="2303" spans="1:5" ht="15.75" customHeight="1">
      <c r="A2303" s="58" t="s">
        <v>4647</v>
      </c>
      <c r="B2303" s="59">
        <v>597</v>
      </c>
      <c r="C2303" s="58" t="s">
        <v>4648</v>
      </c>
      <c r="D2303" s="58" t="s">
        <v>437</v>
      </c>
      <c r="E2303" t="s">
        <v>335</v>
      </c>
    </row>
    <row r="2304" spans="1:5" ht="15.75" customHeight="1">
      <c r="A2304" s="58" t="s">
        <v>3857</v>
      </c>
      <c r="B2304" s="59">
        <v>2901</v>
      </c>
      <c r="C2304" s="58" t="s">
        <v>3858</v>
      </c>
      <c r="D2304" s="58" t="s">
        <v>375</v>
      </c>
      <c r="E2304" t="s">
        <v>363</v>
      </c>
    </row>
    <row r="2305" spans="1:5" ht="15.75" customHeight="1">
      <c r="A2305" s="58" t="s">
        <v>4649</v>
      </c>
      <c r="B2305" s="59">
        <v>275</v>
      </c>
      <c r="C2305" s="58" t="s">
        <v>4650</v>
      </c>
      <c r="D2305" s="58" t="s">
        <v>428</v>
      </c>
      <c r="E2305" t="s">
        <v>344</v>
      </c>
    </row>
    <row r="2306" spans="1:5" ht="15.75" customHeight="1">
      <c r="A2306" s="58" t="s">
        <v>4651</v>
      </c>
      <c r="B2306" s="59">
        <v>529</v>
      </c>
      <c r="C2306" s="58" t="s">
        <v>4652</v>
      </c>
      <c r="D2306" s="58" t="s">
        <v>357</v>
      </c>
      <c r="E2306" t="s">
        <v>381</v>
      </c>
    </row>
    <row r="2307" spans="1:5" ht="15.75" customHeight="1">
      <c r="A2307" s="58" t="s">
        <v>4653</v>
      </c>
      <c r="B2307" s="59">
        <v>29</v>
      </c>
      <c r="C2307" s="58" t="s">
        <v>4654</v>
      </c>
      <c r="D2307" s="58" t="s">
        <v>378</v>
      </c>
      <c r="E2307" t="s">
        <v>381</v>
      </c>
    </row>
    <row r="2308" spans="1:5" ht="15.75" customHeight="1">
      <c r="A2308" s="58" t="s">
        <v>4655</v>
      </c>
      <c r="B2308" s="59">
        <v>2167</v>
      </c>
      <c r="C2308" s="58" t="s">
        <v>4656</v>
      </c>
      <c r="D2308" s="58" t="s">
        <v>368</v>
      </c>
      <c r="E2308" t="s">
        <v>335</v>
      </c>
    </row>
    <row r="2309" spans="1:5" ht="15.75" customHeight="1">
      <c r="A2309" s="58" t="s">
        <v>4657</v>
      </c>
      <c r="B2309" s="59">
        <v>938</v>
      </c>
      <c r="C2309" s="58" t="s">
        <v>4658</v>
      </c>
      <c r="D2309" s="58" t="s">
        <v>431</v>
      </c>
      <c r="E2309" t="s">
        <v>335</v>
      </c>
    </row>
    <row r="2310" spans="1:5" ht="15.75" customHeight="1">
      <c r="A2310" s="58" t="s">
        <v>4659</v>
      </c>
      <c r="B2310" s="59">
        <v>31</v>
      </c>
      <c r="C2310" s="58" t="s">
        <v>4660</v>
      </c>
      <c r="D2310" s="58" t="s">
        <v>343</v>
      </c>
      <c r="E2310" t="s">
        <v>417</v>
      </c>
    </row>
    <row r="2311" spans="1:5" ht="15.75" customHeight="1">
      <c r="A2311" s="58" t="s">
        <v>4661</v>
      </c>
      <c r="B2311" s="59">
        <v>1886</v>
      </c>
      <c r="C2311" s="58" t="s">
        <v>4662</v>
      </c>
      <c r="D2311" s="58" t="s">
        <v>353</v>
      </c>
      <c r="E2311" t="s">
        <v>344</v>
      </c>
    </row>
    <row r="2312" spans="1:5" ht="15.75" customHeight="1">
      <c r="A2312" s="58" t="s">
        <v>4663</v>
      </c>
      <c r="B2312" s="59">
        <v>72</v>
      </c>
      <c r="C2312" s="58" t="s">
        <v>4664</v>
      </c>
      <c r="D2312" s="58" t="s">
        <v>353</v>
      </c>
      <c r="E2312" t="s">
        <v>344</v>
      </c>
    </row>
    <row r="2313" spans="1:5" ht="15.75" customHeight="1">
      <c r="A2313" s="58" t="s">
        <v>4665</v>
      </c>
      <c r="B2313" s="59">
        <v>480</v>
      </c>
      <c r="C2313" s="58" t="s">
        <v>4666</v>
      </c>
      <c r="D2313" s="58" t="s">
        <v>347</v>
      </c>
      <c r="E2313" t="s">
        <v>335</v>
      </c>
    </row>
    <row r="2314" spans="1:5" ht="15.75" customHeight="1">
      <c r="A2314" s="58" t="s">
        <v>4667</v>
      </c>
      <c r="B2314" s="59">
        <v>1964</v>
      </c>
      <c r="C2314" s="58" t="s">
        <v>4668</v>
      </c>
      <c r="D2314" s="58" t="s">
        <v>401</v>
      </c>
      <c r="E2314" t="s">
        <v>381</v>
      </c>
    </row>
    <row r="2315" spans="1:5" ht="15.75" customHeight="1">
      <c r="A2315" s="58" t="s">
        <v>4669</v>
      </c>
      <c r="B2315" s="59">
        <v>1057</v>
      </c>
      <c r="C2315" s="58" t="s">
        <v>4670</v>
      </c>
      <c r="D2315" s="58" t="s">
        <v>347</v>
      </c>
      <c r="E2315" t="s">
        <v>385</v>
      </c>
    </row>
    <row r="2316" spans="1:5" ht="15.75" customHeight="1">
      <c r="A2316" s="58" t="s">
        <v>4671</v>
      </c>
      <c r="B2316" s="59">
        <v>1535</v>
      </c>
      <c r="C2316" s="58" t="s">
        <v>4672</v>
      </c>
      <c r="D2316" s="58" t="s">
        <v>447</v>
      </c>
      <c r="E2316" t="s">
        <v>335</v>
      </c>
    </row>
    <row r="2317" spans="1:5" ht="15.75" customHeight="1">
      <c r="A2317" s="58" t="s">
        <v>4673</v>
      </c>
      <c r="B2317" s="59">
        <v>115</v>
      </c>
      <c r="C2317" s="58" t="s">
        <v>4674</v>
      </c>
      <c r="D2317" s="58" t="s">
        <v>353</v>
      </c>
      <c r="E2317" t="s">
        <v>350</v>
      </c>
    </row>
    <row r="2318" spans="1:5" ht="15.75" customHeight="1">
      <c r="A2318" s="58" t="s">
        <v>3891</v>
      </c>
      <c r="B2318" s="59">
        <v>1022</v>
      </c>
      <c r="C2318" s="58" t="s">
        <v>3892</v>
      </c>
      <c r="D2318" s="58" t="s">
        <v>347</v>
      </c>
      <c r="E2318" t="s">
        <v>335</v>
      </c>
    </row>
    <row r="2319" spans="1:5" ht="15.75" customHeight="1">
      <c r="A2319" s="58" t="s">
        <v>4675</v>
      </c>
      <c r="B2319" s="59">
        <v>2836</v>
      </c>
      <c r="C2319" s="58" t="s">
        <v>4676</v>
      </c>
      <c r="D2319" s="58" t="s">
        <v>338</v>
      </c>
      <c r="E2319" t="s">
        <v>385</v>
      </c>
    </row>
    <row r="2320" spans="1:5" ht="15.75" customHeight="1">
      <c r="A2320" s="58" t="s">
        <v>4677</v>
      </c>
      <c r="B2320" s="59">
        <v>2442</v>
      </c>
      <c r="C2320" s="58" t="s">
        <v>4678</v>
      </c>
      <c r="D2320" s="58" t="s">
        <v>357</v>
      </c>
      <c r="E2320" t="s">
        <v>381</v>
      </c>
    </row>
    <row r="2321" spans="1:5" ht="15.75" customHeight="1">
      <c r="A2321" s="58" t="s">
        <v>4679</v>
      </c>
      <c r="B2321" s="59">
        <v>2337</v>
      </c>
      <c r="C2321" s="58" t="s">
        <v>4680</v>
      </c>
      <c r="D2321" s="58" t="s">
        <v>338</v>
      </c>
      <c r="E2321" t="s">
        <v>363</v>
      </c>
    </row>
    <row r="2322" spans="1:5" ht="15.75" customHeight="1">
      <c r="A2322" s="58" t="s">
        <v>4681</v>
      </c>
      <c r="B2322" s="59">
        <v>201</v>
      </c>
      <c r="C2322" s="58" t="s">
        <v>4682</v>
      </c>
      <c r="D2322" s="58" t="s">
        <v>447</v>
      </c>
      <c r="E2322" t="s">
        <v>432</v>
      </c>
    </row>
    <row r="2323" spans="1:5" ht="15.75" customHeight="1">
      <c r="A2323" s="58" t="s">
        <v>4683</v>
      </c>
      <c r="B2323" s="59">
        <v>2321</v>
      </c>
      <c r="C2323" s="58" t="s">
        <v>4684</v>
      </c>
      <c r="D2323" s="58" t="s">
        <v>401</v>
      </c>
      <c r="E2323" t="s">
        <v>344</v>
      </c>
    </row>
    <row r="2324" spans="1:5" ht="15.75" customHeight="1">
      <c r="A2324" s="58" t="s">
        <v>4685</v>
      </c>
      <c r="B2324" s="59">
        <v>94</v>
      </c>
      <c r="C2324" s="58" t="s">
        <v>4686</v>
      </c>
      <c r="D2324" s="58" t="s">
        <v>368</v>
      </c>
      <c r="E2324" t="s">
        <v>335</v>
      </c>
    </row>
    <row r="2325" spans="1:5" ht="15.75" customHeight="1">
      <c r="A2325" s="58" t="s">
        <v>4687</v>
      </c>
      <c r="B2325" s="59">
        <v>1866</v>
      </c>
      <c r="C2325" s="58" t="s">
        <v>4688</v>
      </c>
      <c r="D2325" s="58" t="s">
        <v>378</v>
      </c>
      <c r="E2325" t="s">
        <v>385</v>
      </c>
    </row>
    <row r="2326" spans="1:5" ht="15.75" customHeight="1">
      <c r="A2326" s="58" t="s">
        <v>4689</v>
      </c>
      <c r="B2326" s="59">
        <v>959</v>
      </c>
      <c r="C2326" s="58" t="s">
        <v>4690</v>
      </c>
      <c r="D2326" s="58" t="s">
        <v>347</v>
      </c>
      <c r="E2326" t="s">
        <v>432</v>
      </c>
    </row>
    <row r="2327" spans="1:5" ht="15.75" customHeight="1">
      <c r="A2327" s="58" t="s">
        <v>4691</v>
      </c>
      <c r="B2327" s="59">
        <v>427</v>
      </c>
      <c r="C2327" s="58" t="s">
        <v>4692</v>
      </c>
      <c r="D2327" s="58" t="s">
        <v>347</v>
      </c>
      <c r="E2327" t="s">
        <v>363</v>
      </c>
    </row>
    <row r="2328" spans="1:5" ht="15.75" customHeight="1">
      <c r="A2328" s="58" t="s">
        <v>4693</v>
      </c>
      <c r="B2328" s="59">
        <v>1919</v>
      </c>
      <c r="C2328" s="58" t="s">
        <v>4694</v>
      </c>
      <c r="D2328" s="58" t="s">
        <v>388</v>
      </c>
      <c r="E2328" t="s">
        <v>381</v>
      </c>
    </row>
    <row r="2329" spans="1:5" ht="15.75" customHeight="1">
      <c r="A2329" s="58" t="s">
        <v>4695</v>
      </c>
      <c r="B2329" s="59">
        <v>953</v>
      </c>
      <c r="C2329" s="58" t="s">
        <v>4696</v>
      </c>
      <c r="D2329" s="58" t="s">
        <v>360</v>
      </c>
      <c r="E2329" t="s">
        <v>350</v>
      </c>
    </row>
    <row r="2330" spans="1:5" ht="15.75" customHeight="1">
      <c r="A2330" s="58" t="s">
        <v>4697</v>
      </c>
      <c r="B2330" s="59">
        <v>2926</v>
      </c>
      <c r="C2330" s="58" t="s">
        <v>4698</v>
      </c>
      <c r="D2330" s="58" t="s">
        <v>447</v>
      </c>
      <c r="E2330" t="s">
        <v>335</v>
      </c>
    </row>
    <row r="2331" spans="1:5" ht="15.75" customHeight="1">
      <c r="A2331" s="58" t="s">
        <v>4699</v>
      </c>
      <c r="B2331" s="59">
        <v>1390</v>
      </c>
      <c r="C2331" s="58" t="s">
        <v>4700</v>
      </c>
      <c r="D2331" s="58" t="s">
        <v>524</v>
      </c>
      <c r="E2331" t="s">
        <v>438</v>
      </c>
    </row>
    <row r="2332" spans="1:5" ht="15.75" customHeight="1">
      <c r="A2332" s="58" t="s">
        <v>4701</v>
      </c>
      <c r="B2332" s="59">
        <v>468</v>
      </c>
      <c r="C2332" s="58" t="s">
        <v>4702</v>
      </c>
      <c r="D2332" s="58" t="s">
        <v>378</v>
      </c>
      <c r="E2332" t="s">
        <v>335</v>
      </c>
    </row>
    <row r="2333" spans="1:5" ht="15.75" customHeight="1">
      <c r="A2333" s="58" t="s">
        <v>2454</v>
      </c>
      <c r="B2333" s="59">
        <v>1576</v>
      </c>
      <c r="C2333" s="58" t="s">
        <v>2455</v>
      </c>
      <c r="D2333" s="58" t="s">
        <v>447</v>
      </c>
      <c r="E2333" t="s">
        <v>344</v>
      </c>
    </row>
    <row r="2334" spans="1:5" ht="15.75" customHeight="1">
      <c r="A2334" s="58" t="s">
        <v>4703</v>
      </c>
      <c r="B2334" s="59">
        <v>2919</v>
      </c>
      <c r="C2334" s="58" t="s">
        <v>4704</v>
      </c>
      <c r="D2334" s="58" t="s">
        <v>343</v>
      </c>
      <c r="E2334" t="s">
        <v>381</v>
      </c>
    </row>
    <row r="2335" spans="1:5" ht="15.75" customHeight="1">
      <c r="A2335" s="58" t="s">
        <v>4705</v>
      </c>
      <c r="B2335" s="59">
        <v>1749</v>
      </c>
      <c r="C2335" s="58" t="s">
        <v>4706</v>
      </c>
      <c r="D2335" s="58" t="s">
        <v>357</v>
      </c>
      <c r="E2335" t="s">
        <v>335</v>
      </c>
    </row>
    <row r="2336" spans="1:5" ht="15.75" customHeight="1">
      <c r="A2336" s="58" t="s">
        <v>4707</v>
      </c>
      <c r="B2336" s="59">
        <v>361</v>
      </c>
      <c r="C2336" s="58" t="s">
        <v>4708</v>
      </c>
      <c r="D2336" s="58" t="s">
        <v>378</v>
      </c>
      <c r="E2336" t="s">
        <v>335</v>
      </c>
    </row>
    <row r="2337" spans="1:5" ht="15.75" customHeight="1">
      <c r="A2337" s="58" t="s">
        <v>4709</v>
      </c>
      <c r="B2337" s="59">
        <v>3082</v>
      </c>
      <c r="C2337" s="58" t="s">
        <v>4710</v>
      </c>
      <c r="D2337" s="58" t="s">
        <v>431</v>
      </c>
      <c r="E2337" t="s">
        <v>344</v>
      </c>
    </row>
    <row r="2338" spans="1:5" ht="15.75" customHeight="1">
      <c r="A2338" s="58" t="s">
        <v>4711</v>
      </c>
      <c r="B2338" s="59">
        <v>39</v>
      </c>
      <c r="C2338" s="58" t="s">
        <v>4712</v>
      </c>
      <c r="D2338" s="58" t="s">
        <v>447</v>
      </c>
      <c r="E2338" t="s">
        <v>335</v>
      </c>
    </row>
    <row r="2339" spans="1:5" ht="15.75" customHeight="1">
      <c r="A2339" s="58" t="s">
        <v>4713</v>
      </c>
      <c r="B2339" s="59">
        <v>717</v>
      </c>
      <c r="C2339" s="58" t="s">
        <v>4714</v>
      </c>
      <c r="D2339" s="58" t="s">
        <v>343</v>
      </c>
      <c r="E2339" t="s">
        <v>381</v>
      </c>
    </row>
    <row r="2340" spans="1:5" ht="15.75" customHeight="1">
      <c r="A2340" s="58" t="s">
        <v>4715</v>
      </c>
      <c r="B2340" s="59">
        <v>1624</v>
      </c>
      <c r="C2340" s="58" t="s">
        <v>4716</v>
      </c>
      <c r="D2340" s="58" t="s">
        <v>401</v>
      </c>
      <c r="E2340" t="s">
        <v>335</v>
      </c>
    </row>
    <row r="2341" spans="1:5" ht="15.75" customHeight="1">
      <c r="A2341" s="58" t="s">
        <v>4717</v>
      </c>
      <c r="B2341" s="59">
        <v>2523</v>
      </c>
      <c r="C2341" s="58" t="s">
        <v>4718</v>
      </c>
      <c r="D2341" s="58" t="s">
        <v>357</v>
      </c>
      <c r="E2341" t="s">
        <v>350</v>
      </c>
    </row>
    <row r="2342" spans="1:5" ht="15.75" customHeight="1">
      <c r="A2342" s="58" t="s">
        <v>4719</v>
      </c>
      <c r="B2342" s="59">
        <v>423</v>
      </c>
      <c r="C2342" s="58" t="s">
        <v>4720</v>
      </c>
      <c r="D2342" s="58" t="s">
        <v>357</v>
      </c>
      <c r="E2342" t="s">
        <v>363</v>
      </c>
    </row>
    <row r="2343" spans="1:5" ht="15.75" customHeight="1">
      <c r="A2343" s="58" t="s">
        <v>4721</v>
      </c>
      <c r="B2343" s="59">
        <v>2272</v>
      </c>
      <c r="C2343" s="58" t="s">
        <v>4722</v>
      </c>
      <c r="D2343" s="58" t="s">
        <v>357</v>
      </c>
      <c r="E2343" t="s">
        <v>350</v>
      </c>
    </row>
    <row r="2344" spans="1:5" ht="15.75" customHeight="1">
      <c r="A2344" s="58" t="s">
        <v>4723</v>
      </c>
      <c r="B2344" s="59">
        <v>2594</v>
      </c>
      <c r="C2344" s="58" t="s">
        <v>4724</v>
      </c>
      <c r="D2344" s="58" t="s">
        <v>357</v>
      </c>
      <c r="E2344" t="s">
        <v>344</v>
      </c>
    </row>
    <row r="2345" spans="1:5" ht="15.75" customHeight="1">
      <c r="A2345" s="58" t="s">
        <v>4725</v>
      </c>
      <c r="B2345" s="59">
        <v>1356</v>
      </c>
      <c r="C2345" s="58" t="s">
        <v>4726</v>
      </c>
      <c r="D2345" s="58" t="s">
        <v>524</v>
      </c>
      <c r="E2345" t="s">
        <v>344</v>
      </c>
    </row>
    <row r="2346" spans="1:5" ht="15.75" customHeight="1">
      <c r="A2346" s="58" t="s">
        <v>4727</v>
      </c>
      <c r="B2346" s="59">
        <v>2263</v>
      </c>
      <c r="C2346" s="58" t="s">
        <v>4728</v>
      </c>
      <c r="D2346" s="58" t="s">
        <v>360</v>
      </c>
      <c r="E2346" t="s">
        <v>363</v>
      </c>
    </row>
    <row r="2347" spans="1:5" ht="15.75" customHeight="1">
      <c r="A2347" s="58" t="s">
        <v>2568</v>
      </c>
      <c r="B2347" s="59">
        <v>2132</v>
      </c>
      <c r="C2347" s="58" t="s">
        <v>2569</v>
      </c>
      <c r="D2347" s="58" t="s">
        <v>375</v>
      </c>
      <c r="E2347" t="s">
        <v>344</v>
      </c>
    </row>
    <row r="2348" spans="1:5" ht="15.75" customHeight="1">
      <c r="A2348" s="58" t="s">
        <v>4729</v>
      </c>
      <c r="B2348" s="59">
        <v>1679</v>
      </c>
      <c r="C2348" s="58" t="s">
        <v>4730</v>
      </c>
      <c r="D2348" s="58" t="s">
        <v>353</v>
      </c>
      <c r="E2348" t="s">
        <v>381</v>
      </c>
    </row>
    <row r="2349" spans="1:5" ht="15.75" customHeight="1">
      <c r="A2349" s="58" t="s">
        <v>4731</v>
      </c>
      <c r="B2349" s="59">
        <v>450</v>
      </c>
      <c r="C2349" s="58" t="s">
        <v>4732</v>
      </c>
      <c r="D2349" s="58" t="s">
        <v>357</v>
      </c>
      <c r="E2349" t="s">
        <v>385</v>
      </c>
    </row>
    <row r="2350" spans="1:5" ht="15.75" customHeight="1">
      <c r="A2350" s="58" t="s">
        <v>4733</v>
      </c>
      <c r="B2350" s="59">
        <v>166</v>
      </c>
      <c r="C2350" s="58" t="s">
        <v>4734</v>
      </c>
      <c r="D2350" s="58" t="s">
        <v>401</v>
      </c>
      <c r="E2350" t="s">
        <v>335</v>
      </c>
    </row>
    <row r="2351" spans="1:5" ht="15.75" customHeight="1">
      <c r="A2351" s="58" t="s">
        <v>4735</v>
      </c>
      <c r="B2351" s="59">
        <v>16</v>
      </c>
      <c r="C2351" s="58" t="s">
        <v>4736</v>
      </c>
      <c r="D2351" s="58" t="s">
        <v>357</v>
      </c>
      <c r="E2351" t="s">
        <v>363</v>
      </c>
    </row>
    <row r="2352" spans="1:5" ht="15.75" customHeight="1">
      <c r="A2352" s="58" t="s">
        <v>4737</v>
      </c>
      <c r="B2352" s="59">
        <v>1567</v>
      </c>
      <c r="C2352" s="58" t="s">
        <v>4738</v>
      </c>
      <c r="D2352" s="58" t="s">
        <v>633</v>
      </c>
      <c r="E2352" t="s">
        <v>344</v>
      </c>
    </row>
    <row r="2353" spans="1:5" ht="15.75" customHeight="1">
      <c r="A2353" s="58" t="s">
        <v>4739</v>
      </c>
      <c r="B2353" s="59">
        <v>2131</v>
      </c>
      <c r="C2353" s="58" t="s">
        <v>4740</v>
      </c>
      <c r="D2353" s="58" t="s">
        <v>388</v>
      </c>
      <c r="E2353" t="s">
        <v>344</v>
      </c>
    </row>
    <row r="2354" spans="1:5" ht="15.75" customHeight="1">
      <c r="A2354" s="58" t="s">
        <v>4741</v>
      </c>
      <c r="B2354" s="59">
        <v>317</v>
      </c>
      <c r="C2354" s="58" t="s">
        <v>4742</v>
      </c>
      <c r="D2354" s="58" t="s">
        <v>343</v>
      </c>
      <c r="E2354" t="s">
        <v>381</v>
      </c>
    </row>
    <row r="2355" spans="1:5" ht="15.75" customHeight="1">
      <c r="A2355" s="58" t="s">
        <v>4743</v>
      </c>
      <c r="B2355" s="59">
        <v>860</v>
      </c>
      <c r="C2355" s="58" t="s">
        <v>4744</v>
      </c>
      <c r="D2355" s="58" t="s">
        <v>437</v>
      </c>
      <c r="E2355" t="s">
        <v>350</v>
      </c>
    </row>
    <row r="2356" spans="1:5" ht="15.75" customHeight="1">
      <c r="A2356" s="58" t="s">
        <v>4745</v>
      </c>
      <c r="B2356" s="59">
        <v>2560</v>
      </c>
      <c r="C2356" s="58" t="s">
        <v>4746</v>
      </c>
      <c r="D2356" s="58" t="s">
        <v>368</v>
      </c>
      <c r="E2356" t="s">
        <v>335</v>
      </c>
    </row>
    <row r="2357" spans="1:5" ht="15.75" customHeight="1">
      <c r="A2357" s="58" t="s">
        <v>4747</v>
      </c>
      <c r="B2357" s="59">
        <v>424</v>
      </c>
      <c r="C2357" s="58" t="s">
        <v>4748</v>
      </c>
      <c r="D2357" s="58" t="s">
        <v>354</v>
      </c>
      <c r="E2357" t="s">
        <v>385</v>
      </c>
    </row>
    <row r="2358" spans="1:5" ht="15.75" customHeight="1">
      <c r="A2358" s="58" t="s">
        <v>4749</v>
      </c>
      <c r="B2358" s="59">
        <v>1790</v>
      </c>
      <c r="C2358" s="58" t="s">
        <v>4750</v>
      </c>
      <c r="D2358" s="58" t="s">
        <v>431</v>
      </c>
      <c r="E2358" t="s">
        <v>555</v>
      </c>
    </row>
    <row r="2359" spans="1:5" ht="15.75" customHeight="1">
      <c r="A2359" s="58" t="s">
        <v>4749</v>
      </c>
      <c r="B2359" s="59">
        <v>1468</v>
      </c>
      <c r="C2359" s="58" t="s">
        <v>4750</v>
      </c>
      <c r="D2359" s="58" t="s">
        <v>368</v>
      </c>
      <c r="E2359" t="s">
        <v>381</v>
      </c>
    </row>
    <row r="2360" spans="1:5" ht="15.75" customHeight="1">
      <c r="A2360" s="58" t="s">
        <v>4751</v>
      </c>
      <c r="B2360" s="59">
        <v>2884</v>
      </c>
      <c r="C2360" s="58" t="s">
        <v>4752</v>
      </c>
      <c r="D2360" s="58" t="s">
        <v>338</v>
      </c>
      <c r="E2360" t="s">
        <v>335</v>
      </c>
    </row>
    <row r="2361" spans="1:5" ht="15.75" customHeight="1">
      <c r="A2361" s="58" t="s">
        <v>2691</v>
      </c>
      <c r="B2361" s="59">
        <v>2400</v>
      </c>
      <c r="C2361" s="58" t="s">
        <v>2692</v>
      </c>
      <c r="D2361" s="58" t="s">
        <v>368</v>
      </c>
      <c r="E2361" t="s">
        <v>363</v>
      </c>
    </row>
    <row r="2362" spans="1:5" ht="15.75" customHeight="1">
      <c r="A2362" s="58" t="s">
        <v>4753</v>
      </c>
      <c r="B2362" s="59">
        <v>1249</v>
      </c>
      <c r="C2362" s="58" t="s">
        <v>4754</v>
      </c>
      <c r="D2362" s="58" t="s">
        <v>347</v>
      </c>
      <c r="E2362" t="s">
        <v>385</v>
      </c>
    </row>
    <row r="2363" spans="1:5" ht="15.75" customHeight="1">
      <c r="A2363" s="58" t="s">
        <v>4755</v>
      </c>
      <c r="B2363" s="59">
        <v>1835</v>
      </c>
      <c r="C2363" s="58" t="s">
        <v>4756</v>
      </c>
      <c r="D2363" s="58" t="s">
        <v>368</v>
      </c>
      <c r="E2363" t="s">
        <v>417</v>
      </c>
    </row>
    <row r="2364" spans="1:5" ht="15.75" customHeight="1">
      <c r="A2364" s="58" t="s">
        <v>4757</v>
      </c>
      <c r="B2364" s="59">
        <v>1250</v>
      </c>
      <c r="C2364" s="58" t="s">
        <v>4758</v>
      </c>
      <c r="D2364" s="58" t="s">
        <v>406</v>
      </c>
      <c r="E2364" t="s">
        <v>344</v>
      </c>
    </row>
    <row r="2365" spans="1:5" ht="15.75" customHeight="1">
      <c r="A2365" s="58" t="s">
        <v>4759</v>
      </c>
      <c r="B2365" s="59">
        <v>1453</v>
      </c>
      <c r="C2365" s="58" t="s">
        <v>4760</v>
      </c>
      <c r="D2365" s="58" t="s">
        <v>343</v>
      </c>
      <c r="E2365" t="s">
        <v>344</v>
      </c>
    </row>
    <row r="2366" spans="1:5" ht="15.75" customHeight="1">
      <c r="A2366" s="58" t="s">
        <v>4761</v>
      </c>
      <c r="B2366" s="59">
        <v>224</v>
      </c>
      <c r="C2366" s="58" t="s">
        <v>4762</v>
      </c>
      <c r="D2366" s="58" t="s">
        <v>378</v>
      </c>
      <c r="E2366" t="s">
        <v>381</v>
      </c>
    </row>
    <row r="2367" spans="1:5" ht="15.75" customHeight="1">
      <c r="A2367" s="58" t="s">
        <v>4763</v>
      </c>
      <c r="B2367" s="59">
        <v>2948</v>
      </c>
      <c r="C2367" s="58" t="s">
        <v>4764</v>
      </c>
      <c r="D2367" s="58" t="s">
        <v>368</v>
      </c>
      <c r="E2367" t="s">
        <v>335</v>
      </c>
    </row>
    <row r="2368" spans="1:5" ht="15.75" customHeight="1">
      <c r="A2368" s="58" t="s">
        <v>4765</v>
      </c>
      <c r="B2368" s="59">
        <v>722</v>
      </c>
      <c r="C2368" s="58" t="s">
        <v>4766</v>
      </c>
      <c r="D2368" s="58" t="s">
        <v>347</v>
      </c>
      <c r="E2368" t="s">
        <v>555</v>
      </c>
    </row>
    <row r="2369" spans="1:5" ht="15.75" customHeight="1">
      <c r="A2369" s="58" t="s">
        <v>4767</v>
      </c>
      <c r="B2369" s="59">
        <v>354</v>
      </c>
      <c r="C2369" s="58" t="s">
        <v>4768</v>
      </c>
      <c r="D2369" s="58" t="s">
        <v>633</v>
      </c>
      <c r="E2369" t="s">
        <v>335</v>
      </c>
    </row>
    <row r="2370" spans="1:5" ht="15.75" customHeight="1">
      <c r="A2370" s="58" t="s">
        <v>4769</v>
      </c>
      <c r="B2370" s="59">
        <v>2168</v>
      </c>
      <c r="C2370" s="58" t="s">
        <v>4770</v>
      </c>
      <c r="D2370" s="58" t="s">
        <v>437</v>
      </c>
      <c r="E2370" t="s">
        <v>344</v>
      </c>
    </row>
    <row r="2371" spans="1:5" ht="15.75" customHeight="1">
      <c r="A2371" s="58" t="s">
        <v>4771</v>
      </c>
      <c r="B2371" s="59">
        <v>2753</v>
      </c>
      <c r="C2371" s="58" t="s">
        <v>4772</v>
      </c>
      <c r="D2371" s="58" t="s">
        <v>357</v>
      </c>
      <c r="E2371" t="s">
        <v>363</v>
      </c>
    </row>
    <row r="2372" spans="1:5" ht="15.75" customHeight="1">
      <c r="A2372" s="58" t="s">
        <v>4773</v>
      </c>
      <c r="B2372" s="59">
        <v>2913</v>
      </c>
      <c r="C2372" s="58" t="s">
        <v>4774</v>
      </c>
      <c r="D2372" s="58" t="s">
        <v>431</v>
      </c>
      <c r="E2372" t="s">
        <v>335</v>
      </c>
    </row>
    <row r="2373" spans="1:5" ht="15.75" customHeight="1">
      <c r="A2373" s="58" t="s">
        <v>4775</v>
      </c>
      <c r="B2373" s="59">
        <v>1794</v>
      </c>
      <c r="C2373" s="58" t="s">
        <v>4776</v>
      </c>
      <c r="D2373" s="58" t="s">
        <v>354</v>
      </c>
      <c r="E2373" t="s">
        <v>385</v>
      </c>
    </row>
    <row r="2374" spans="1:5" ht="15.75" customHeight="1">
      <c r="A2374" s="58" t="s">
        <v>340</v>
      </c>
      <c r="B2374" s="59">
        <v>1471</v>
      </c>
      <c r="C2374" s="58" t="s">
        <v>341</v>
      </c>
      <c r="D2374" s="58" t="s">
        <v>334</v>
      </c>
      <c r="E2374" t="s">
        <v>344</v>
      </c>
    </row>
    <row r="2375" spans="1:5" ht="15.75" customHeight="1">
      <c r="A2375" s="58" t="s">
        <v>4777</v>
      </c>
      <c r="B2375" s="59">
        <v>274</v>
      </c>
      <c r="C2375" s="58" t="s">
        <v>4778</v>
      </c>
      <c r="D2375" s="58" t="s">
        <v>447</v>
      </c>
      <c r="E2375" t="s">
        <v>363</v>
      </c>
    </row>
    <row r="2376" spans="1:5" ht="15.75" customHeight="1">
      <c r="A2376" s="58" t="s">
        <v>373</v>
      </c>
      <c r="B2376" s="59">
        <v>2088</v>
      </c>
      <c r="C2376" s="58" t="s">
        <v>374</v>
      </c>
      <c r="D2376" s="58" t="s">
        <v>360</v>
      </c>
      <c r="E2376" t="s">
        <v>335</v>
      </c>
    </row>
    <row r="2377" spans="1:5" ht="15.75" customHeight="1">
      <c r="A2377" s="58" t="s">
        <v>2807</v>
      </c>
      <c r="B2377" s="59">
        <v>1227</v>
      </c>
      <c r="C2377" s="58" t="s">
        <v>2808</v>
      </c>
      <c r="D2377" s="58" t="s">
        <v>357</v>
      </c>
      <c r="E2377" t="s">
        <v>555</v>
      </c>
    </row>
    <row r="2378" spans="1:5" ht="15.75" customHeight="1">
      <c r="A2378" s="58" t="s">
        <v>4779</v>
      </c>
      <c r="B2378" s="59">
        <v>2676</v>
      </c>
      <c r="C2378" s="58" t="s">
        <v>4780</v>
      </c>
      <c r="D2378" s="58" t="s">
        <v>437</v>
      </c>
      <c r="E2378" t="s">
        <v>350</v>
      </c>
    </row>
    <row r="2379" spans="1:5" ht="15.75" customHeight="1">
      <c r="A2379" s="58" t="s">
        <v>4781</v>
      </c>
      <c r="B2379" s="59">
        <v>3094</v>
      </c>
      <c r="C2379" s="58" t="s">
        <v>4782</v>
      </c>
      <c r="D2379" s="58" t="s">
        <v>338</v>
      </c>
      <c r="E2379" t="s">
        <v>385</v>
      </c>
    </row>
    <row r="2380" spans="1:5" ht="15.75" customHeight="1">
      <c r="A2380" s="58" t="s">
        <v>4783</v>
      </c>
      <c r="B2380" s="59">
        <v>2346</v>
      </c>
      <c r="C2380" s="58" t="s">
        <v>4784</v>
      </c>
      <c r="D2380" s="58" t="s">
        <v>368</v>
      </c>
      <c r="E2380" t="s">
        <v>363</v>
      </c>
    </row>
    <row r="2381" spans="1:5" ht="15.75" customHeight="1">
      <c r="A2381" s="58" t="s">
        <v>4785</v>
      </c>
      <c r="B2381" s="59">
        <v>617</v>
      </c>
      <c r="C2381" s="58" t="s">
        <v>4786</v>
      </c>
      <c r="D2381" s="58" t="s">
        <v>368</v>
      </c>
      <c r="E2381" t="s">
        <v>344</v>
      </c>
    </row>
    <row r="2382" spans="1:5" ht="15.75" customHeight="1">
      <c r="A2382" s="58" t="s">
        <v>4787</v>
      </c>
      <c r="B2382" s="59">
        <v>426</v>
      </c>
      <c r="C2382" s="58" t="s">
        <v>4788</v>
      </c>
      <c r="D2382" s="58" t="s">
        <v>353</v>
      </c>
      <c r="E2382" t="s">
        <v>335</v>
      </c>
    </row>
    <row r="2383" spans="1:5" ht="15.75" customHeight="1">
      <c r="A2383" s="58" t="s">
        <v>4789</v>
      </c>
      <c r="B2383" s="59">
        <v>3033</v>
      </c>
      <c r="C2383" s="58" t="s">
        <v>4790</v>
      </c>
      <c r="D2383" s="58" t="s">
        <v>378</v>
      </c>
      <c r="E2383" t="s">
        <v>335</v>
      </c>
    </row>
    <row r="2384" spans="1:5" ht="15.75" customHeight="1">
      <c r="A2384" s="58" t="s">
        <v>4791</v>
      </c>
      <c r="B2384" s="59">
        <v>1850</v>
      </c>
      <c r="C2384" s="58" t="s">
        <v>4792</v>
      </c>
      <c r="D2384" s="58" t="s">
        <v>343</v>
      </c>
      <c r="E2384" t="s">
        <v>432</v>
      </c>
    </row>
    <row r="2385" spans="1:5" ht="15.75" customHeight="1">
      <c r="A2385" s="58" t="s">
        <v>4793</v>
      </c>
      <c r="B2385" s="59">
        <v>680</v>
      </c>
      <c r="C2385" s="58" t="s">
        <v>4794</v>
      </c>
      <c r="D2385" s="58" t="s">
        <v>428</v>
      </c>
      <c r="E2385" t="s">
        <v>363</v>
      </c>
    </row>
    <row r="2386" spans="1:5" ht="15.75" customHeight="1">
      <c r="A2386" s="58" t="s">
        <v>2943</v>
      </c>
      <c r="B2386" s="59">
        <v>995</v>
      </c>
      <c r="C2386" s="58" t="s">
        <v>2944</v>
      </c>
      <c r="D2386" s="58" t="s">
        <v>334</v>
      </c>
      <c r="E2386" t="s">
        <v>363</v>
      </c>
    </row>
    <row r="2387" spans="1:5" ht="15.75" customHeight="1">
      <c r="A2387" s="58" t="s">
        <v>4795</v>
      </c>
      <c r="B2387" s="59">
        <v>410</v>
      </c>
      <c r="C2387" s="58" t="s">
        <v>4796</v>
      </c>
      <c r="D2387" s="58" t="s">
        <v>406</v>
      </c>
      <c r="E2387" t="s">
        <v>432</v>
      </c>
    </row>
    <row r="2388" spans="1:5" ht="15.75" customHeight="1">
      <c r="A2388" s="58" t="s">
        <v>4797</v>
      </c>
      <c r="B2388" s="59">
        <v>2447</v>
      </c>
      <c r="C2388" s="58" t="s">
        <v>4798</v>
      </c>
      <c r="D2388" s="58" t="s">
        <v>378</v>
      </c>
      <c r="E2388" t="s">
        <v>350</v>
      </c>
    </row>
    <row r="2389" spans="1:5" ht="15.75" customHeight="1">
      <c r="A2389" s="58" t="s">
        <v>4799</v>
      </c>
      <c r="B2389" s="59">
        <v>1760</v>
      </c>
      <c r="C2389" s="58" t="s">
        <v>4800</v>
      </c>
      <c r="D2389" s="58" t="s">
        <v>357</v>
      </c>
      <c r="E2389" t="s">
        <v>335</v>
      </c>
    </row>
    <row r="2390" spans="1:5" ht="15.75" customHeight="1">
      <c r="A2390" s="58" t="s">
        <v>4801</v>
      </c>
      <c r="B2390" s="59">
        <v>1242</v>
      </c>
      <c r="C2390" s="58" t="s">
        <v>4802</v>
      </c>
      <c r="D2390" s="58" t="s">
        <v>334</v>
      </c>
      <c r="E2390" t="s">
        <v>344</v>
      </c>
    </row>
    <row r="2391" spans="1:5" ht="15.75" customHeight="1">
      <c r="A2391" s="58" t="s">
        <v>4803</v>
      </c>
      <c r="B2391" s="59">
        <v>920</v>
      </c>
      <c r="C2391" s="58" t="s">
        <v>4804</v>
      </c>
      <c r="D2391" s="58" t="s">
        <v>447</v>
      </c>
      <c r="E2391" t="s">
        <v>363</v>
      </c>
    </row>
    <row r="2392" spans="1:5" ht="15.75" customHeight="1">
      <c r="A2392" s="58" t="s">
        <v>4805</v>
      </c>
      <c r="B2392" s="59">
        <v>2775</v>
      </c>
      <c r="C2392" s="58" t="s">
        <v>4806</v>
      </c>
      <c r="D2392" s="58" t="s">
        <v>401</v>
      </c>
      <c r="E2392" t="s">
        <v>363</v>
      </c>
    </row>
    <row r="2393" spans="1:5" ht="15.75" customHeight="1">
      <c r="A2393" s="58" t="s">
        <v>4807</v>
      </c>
      <c r="B2393" s="59">
        <v>2838</v>
      </c>
      <c r="C2393" s="58" t="s">
        <v>4808</v>
      </c>
      <c r="D2393" s="58" t="s">
        <v>378</v>
      </c>
      <c r="E2393" t="s">
        <v>572</v>
      </c>
    </row>
    <row r="2394" spans="1:5" ht="15.75" customHeight="1">
      <c r="A2394" s="58" t="s">
        <v>4809</v>
      </c>
      <c r="B2394" s="59">
        <v>2717</v>
      </c>
      <c r="C2394" s="58" t="s">
        <v>4810</v>
      </c>
      <c r="D2394" s="58" t="s">
        <v>334</v>
      </c>
      <c r="E2394" t="s">
        <v>417</v>
      </c>
    </row>
    <row r="2395" spans="1:5" ht="15.75" customHeight="1">
      <c r="A2395" s="58" t="s">
        <v>4811</v>
      </c>
      <c r="B2395" s="59">
        <v>512</v>
      </c>
      <c r="C2395" s="58" t="s">
        <v>4812</v>
      </c>
      <c r="D2395" s="58" t="s">
        <v>368</v>
      </c>
      <c r="E2395" t="s">
        <v>363</v>
      </c>
    </row>
    <row r="2396" spans="1:5" ht="15.75" customHeight="1">
      <c r="A2396" s="58" t="s">
        <v>4813</v>
      </c>
      <c r="B2396" s="59">
        <v>840</v>
      </c>
      <c r="C2396" s="58" t="s">
        <v>4814</v>
      </c>
      <c r="D2396" s="58" t="s">
        <v>353</v>
      </c>
      <c r="E2396" t="s">
        <v>339</v>
      </c>
    </row>
    <row r="2397" spans="1:5" ht="15.75" customHeight="1">
      <c r="A2397" s="58" t="s">
        <v>4815</v>
      </c>
      <c r="B2397" s="59">
        <v>362</v>
      </c>
      <c r="C2397" s="58" t="s">
        <v>4816</v>
      </c>
      <c r="D2397" s="58" t="s">
        <v>428</v>
      </c>
      <c r="E2397" t="s">
        <v>335</v>
      </c>
    </row>
    <row r="2398" spans="1:5" ht="15.75" customHeight="1">
      <c r="A2398" s="58" t="s">
        <v>4817</v>
      </c>
      <c r="B2398" s="59">
        <v>947</v>
      </c>
      <c r="C2398" s="58" t="s">
        <v>4818</v>
      </c>
      <c r="D2398" s="58" t="s">
        <v>368</v>
      </c>
      <c r="E2398" t="s">
        <v>335</v>
      </c>
    </row>
    <row r="2399" spans="1:5" ht="15.75" customHeight="1">
      <c r="A2399" s="58" t="s">
        <v>4819</v>
      </c>
      <c r="B2399" s="59">
        <v>806</v>
      </c>
      <c r="C2399" s="58" t="s">
        <v>4820</v>
      </c>
      <c r="D2399" s="58" t="s">
        <v>338</v>
      </c>
      <c r="E2399" t="s">
        <v>335</v>
      </c>
    </row>
    <row r="2400" spans="1:5" ht="15.75" customHeight="1">
      <c r="A2400" s="58" t="s">
        <v>4821</v>
      </c>
      <c r="B2400" s="59">
        <v>2953</v>
      </c>
      <c r="C2400" s="58" t="s">
        <v>4822</v>
      </c>
      <c r="D2400" s="58" t="s">
        <v>401</v>
      </c>
      <c r="E2400" t="s">
        <v>555</v>
      </c>
    </row>
    <row r="2401" spans="1:5" ht="15.75" customHeight="1">
      <c r="A2401" s="58" t="s">
        <v>4823</v>
      </c>
      <c r="B2401" s="59">
        <v>1786</v>
      </c>
      <c r="C2401" s="58" t="s">
        <v>4824</v>
      </c>
      <c r="D2401" s="58" t="s">
        <v>437</v>
      </c>
      <c r="E2401" t="s">
        <v>363</v>
      </c>
    </row>
    <row r="2402" spans="1:5" ht="15.75" customHeight="1">
      <c r="A2402" s="58" t="s">
        <v>4825</v>
      </c>
      <c r="B2402" s="59">
        <v>221</v>
      </c>
      <c r="C2402" s="58" t="s">
        <v>4826</v>
      </c>
      <c r="D2402" s="58" t="s">
        <v>384</v>
      </c>
      <c r="E2402" t="s">
        <v>363</v>
      </c>
    </row>
    <row r="2403" spans="1:5" ht="15.75" customHeight="1">
      <c r="A2403" s="58" t="s">
        <v>4827</v>
      </c>
      <c r="B2403" s="59">
        <v>2000</v>
      </c>
      <c r="C2403" s="58" t="s">
        <v>4828</v>
      </c>
      <c r="D2403" s="58" t="s">
        <v>447</v>
      </c>
      <c r="E2403" t="s">
        <v>381</v>
      </c>
    </row>
    <row r="2404" spans="1:5" ht="15.75" customHeight="1">
      <c r="A2404" s="58" t="s">
        <v>4829</v>
      </c>
      <c r="B2404" s="59">
        <v>2626</v>
      </c>
      <c r="C2404" s="58" t="s">
        <v>4830</v>
      </c>
      <c r="D2404" s="58" t="s">
        <v>334</v>
      </c>
      <c r="E2404" t="s">
        <v>432</v>
      </c>
    </row>
    <row r="2405" spans="1:5" ht="15.75" customHeight="1">
      <c r="A2405" s="58" t="s">
        <v>4831</v>
      </c>
      <c r="B2405" s="59">
        <v>1019</v>
      </c>
      <c r="C2405" s="58" t="s">
        <v>4832</v>
      </c>
      <c r="D2405" s="58" t="s">
        <v>338</v>
      </c>
      <c r="E2405" t="s">
        <v>344</v>
      </c>
    </row>
    <row r="2406" spans="1:5" ht="15.75" customHeight="1">
      <c r="A2406" s="58" t="s">
        <v>321</v>
      </c>
      <c r="B2406" s="59">
        <v>2439</v>
      </c>
      <c r="C2406" s="58" t="s">
        <v>860</v>
      </c>
      <c r="D2406" s="58" t="s">
        <v>431</v>
      </c>
      <c r="E2406" t="s">
        <v>335</v>
      </c>
    </row>
    <row r="2407" spans="1:5" ht="15.75" customHeight="1">
      <c r="A2407" s="58" t="s">
        <v>4833</v>
      </c>
      <c r="B2407" s="59">
        <v>593</v>
      </c>
      <c r="C2407" s="58" t="s">
        <v>4834</v>
      </c>
      <c r="D2407" s="58" t="s">
        <v>334</v>
      </c>
      <c r="E2407" t="s">
        <v>344</v>
      </c>
    </row>
    <row r="2408" spans="1:5" ht="15.75" customHeight="1">
      <c r="A2408" s="58" t="s">
        <v>4835</v>
      </c>
      <c r="B2408" s="59">
        <v>2538</v>
      </c>
      <c r="C2408" s="58" t="s">
        <v>4836</v>
      </c>
      <c r="D2408" s="58" t="s">
        <v>354</v>
      </c>
      <c r="E2408" t="s">
        <v>335</v>
      </c>
    </row>
    <row r="2409" spans="1:5" ht="15.75" customHeight="1">
      <c r="A2409" s="58" t="s">
        <v>4837</v>
      </c>
      <c r="B2409" s="59">
        <v>647</v>
      </c>
      <c r="C2409" s="58" t="s">
        <v>4838</v>
      </c>
      <c r="D2409" s="58" t="s">
        <v>388</v>
      </c>
      <c r="E2409" t="s">
        <v>335</v>
      </c>
    </row>
    <row r="2410" spans="1:5" ht="15.75" customHeight="1">
      <c r="A2410" s="58" t="s">
        <v>4839</v>
      </c>
      <c r="B2410" s="59">
        <v>3005</v>
      </c>
      <c r="C2410" s="58" t="s">
        <v>4840</v>
      </c>
      <c r="D2410" s="58" t="s">
        <v>384</v>
      </c>
      <c r="E2410" t="s">
        <v>385</v>
      </c>
    </row>
    <row r="2411" spans="1:5" ht="15.75" customHeight="1">
      <c r="A2411" s="58" t="s">
        <v>910</v>
      </c>
      <c r="B2411" s="59">
        <v>1575</v>
      </c>
      <c r="C2411" s="58" t="s">
        <v>911</v>
      </c>
      <c r="D2411" s="58" t="s">
        <v>447</v>
      </c>
      <c r="E2411" t="s">
        <v>381</v>
      </c>
    </row>
    <row r="2412" spans="1:5" ht="15.75" customHeight="1">
      <c r="A2412" s="58" t="s">
        <v>4841</v>
      </c>
      <c r="B2412" s="59">
        <v>624</v>
      </c>
      <c r="C2412" s="58" t="s">
        <v>4842</v>
      </c>
      <c r="D2412" s="58" t="s">
        <v>437</v>
      </c>
      <c r="E2412" t="s">
        <v>438</v>
      </c>
    </row>
    <row r="2413" spans="1:5" ht="15.75" customHeight="1">
      <c r="A2413" s="58" t="s">
        <v>4843</v>
      </c>
      <c r="B2413" s="59">
        <v>1018</v>
      </c>
      <c r="C2413" s="58" t="s">
        <v>4844</v>
      </c>
      <c r="D2413" s="58" t="s">
        <v>334</v>
      </c>
      <c r="E2413" t="s">
        <v>344</v>
      </c>
    </row>
    <row r="2414" spans="1:5" ht="15.75" customHeight="1">
      <c r="A2414" s="58" t="s">
        <v>4845</v>
      </c>
      <c r="B2414" s="59">
        <v>1825</v>
      </c>
      <c r="C2414" s="58" t="s">
        <v>4846</v>
      </c>
      <c r="D2414" s="58" t="s">
        <v>338</v>
      </c>
      <c r="E2414" t="s">
        <v>335</v>
      </c>
    </row>
    <row r="2415" spans="1:5" ht="15.75" customHeight="1">
      <c r="A2415" s="58" t="s">
        <v>4847</v>
      </c>
      <c r="B2415" s="59">
        <v>2069</v>
      </c>
      <c r="C2415" s="58" t="s">
        <v>4848</v>
      </c>
      <c r="D2415" s="58" t="s">
        <v>353</v>
      </c>
      <c r="E2415" t="s">
        <v>381</v>
      </c>
    </row>
    <row r="2416" spans="1:5" ht="15.75" customHeight="1">
      <c r="A2416" s="58" t="s">
        <v>4849</v>
      </c>
      <c r="B2416" s="59">
        <v>1050</v>
      </c>
      <c r="C2416" s="58" t="s">
        <v>4850</v>
      </c>
      <c r="D2416" s="58" t="s">
        <v>347</v>
      </c>
      <c r="E2416" t="s">
        <v>335</v>
      </c>
    </row>
    <row r="2417" spans="1:5" ht="15.75" customHeight="1">
      <c r="A2417" s="58" t="s">
        <v>4851</v>
      </c>
      <c r="B2417" s="59">
        <v>2544</v>
      </c>
      <c r="C2417" s="58" t="s">
        <v>4852</v>
      </c>
      <c r="D2417" s="58" t="s">
        <v>338</v>
      </c>
      <c r="E2417" t="s">
        <v>555</v>
      </c>
    </row>
    <row r="2418" spans="1:5" ht="15.75" customHeight="1">
      <c r="A2418" s="58" t="s">
        <v>4853</v>
      </c>
      <c r="B2418" s="59">
        <v>2031</v>
      </c>
      <c r="C2418" s="58" t="s">
        <v>4854</v>
      </c>
      <c r="D2418" s="58" t="s">
        <v>447</v>
      </c>
      <c r="E2418" t="s">
        <v>385</v>
      </c>
    </row>
    <row r="2419" spans="1:5" ht="15.75" customHeight="1">
      <c r="A2419" s="58" t="s">
        <v>4855</v>
      </c>
      <c r="B2419" s="59">
        <v>2886</v>
      </c>
      <c r="C2419" s="58" t="s">
        <v>4856</v>
      </c>
      <c r="D2419" s="58" t="s">
        <v>401</v>
      </c>
      <c r="E2419" t="s">
        <v>438</v>
      </c>
    </row>
    <row r="2420" spans="1:5" ht="15.75" customHeight="1">
      <c r="A2420" s="58" t="s">
        <v>4857</v>
      </c>
      <c r="B2420" s="59">
        <v>506</v>
      </c>
      <c r="C2420" s="58" t="s">
        <v>4858</v>
      </c>
      <c r="D2420" s="58" t="s">
        <v>406</v>
      </c>
      <c r="E2420" t="s">
        <v>335</v>
      </c>
    </row>
    <row r="2421" spans="1:5" ht="15.75" customHeight="1">
      <c r="A2421" s="58" t="s">
        <v>4859</v>
      </c>
      <c r="B2421" s="59">
        <v>2140</v>
      </c>
      <c r="C2421" s="58" t="s">
        <v>4860</v>
      </c>
      <c r="D2421" s="58" t="s">
        <v>357</v>
      </c>
      <c r="E2421" t="s">
        <v>335</v>
      </c>
    </row>
    <row r="2422" spans="1:5" ht="15.75" customHeight="1">
      <c r="A2422" s="58" t="s">
        <v>4861</v>
      </c>
      <c r="B2422" s="59">
        <v>1555</v>
      </c>
      <c r="C2422" s="58" t="s">
        <v>4862</v>
      </c>
      <c r="D2422" s="58" t="s">
        <v>524</v>
      </c>
      <c r="E2422" t="s">
        <v>417</v>
      </c>
    </row>
    <row r="2423" spans="1:5" ht="15.75" customHeight="1">
      <c r="A2423" s="58" t="s">
        <v>4863</v>
      </c>
      <c r="B2423" s="59">
        <v>2863</v>
      </c>
      <c r="C2423" s="58" t="s">
        <v>4864</v>
      </c>
      <c r="D2423" s="58" t="s">
        <v>368</v>
      </c>
      <c r="E2423" t="s">
        <v>335</v>
      </c>
    </row>
    <row r="2424" spans="1:5" ht="15.75" customHeight="1">
      <c r="A2424" s="58" t="s">
        <v>4865</v>
      </c>
      <c r="B2424" s="59">
        <v>1782</v>
      </c>
      <c r="C2424" s="58" t="s">
        <v>4866</v>
      </c>
      <c r="D2424" s="58" t="s">
        <v>360</v>
      </c>
      <c r="E2424" t="s">
        <v>381</v>
      </c>
    </row>
    <row r="2425" spans="1:5" ht="15.75" customHeight="1">
      <c r="A2425" s="58" t="s">
        <v>4867</v>
      </c>
      <c r="B2425" s="59">
        <v>1460</v>
      </c>
      <c r="C2425" s="58" t="s">
        <v>4868</v>
      </c>
      <c r="D2425" s="58" t="s">
        <v>360</v>
      </c>
      <c r="E2425" t="s">
        <v>438</v>
      </c>
    </row>
    <row r="2426" spans="1:5" ht="15.75" customHeight="1">
      <c r="A2426" s="58" t="s">
        <v>4869</v>
      </c>
      <c r="B2426" s="59">
        <v>381</v>
      </c>
      <c r="C2426" s="58" t="s">
        <v>4870</v>
      </c>
      <c r="D2426" s="58" t="s">
        <v>360</v>
      </c>
      <c r="E2426" t="s">
        <v>381</v>
      </c>
    </row>
    <row r="2427" spans="1:5" ht="15.75" customHeight="1">
      <c r="A2427" s="58" t="s">
        <v>4871</v>
      </c>
      <c r="B2427" s="59">
        <v>712</v>
      </c>
      <c r="C2427" s="58" t="s">
        <v>4872</v>
      </c>
      <c r="D2427" s="58" t="s">
        <v>401</v>
      </c>
      <c r="E2427" t="s">
        <v>335</v>
      </c>
    </row>
    <row r="2428" spans="1:5" ht="15.75" customHeight="1">
      <c r="A2428" s="58" t="s">
        <v>4873</v>
      </c>
      <c r="B2428" s="59">
        <v>2239</v>
      </c>
      <c r="C2428" s="58" t="s">
        <v>4874</v>
      </c>
      <c r="D2428" s="58" t="s">
        <v>338</v>
      </c>
      <c r="E2428" t="s">
        <v>335</v>
      </c>
    </row>
    <row r="2429" spans="1:5" ht="15.75" customHeight="1">
      <c r="A2429" s="58" t="s">
        <v>4875</v>
      </c>
      <c r="B2429" s="59">
        <v>103</v>
      </c>
      <c r="C2429" s="58" t="s">
        <v>4876</v>
      </c>
      <c r="D2429" s="58" t="s">
        <v>447</v>
      </c>
      <c r="E2429" t="s">
        <v>363</v>
      </c>
    </row>
    <row r="2430" spans="1:5" ht="15.75" customHeight="1">
      <c r="A2430" s="58" t="s">
        <v>1130</v>
      </c>
      <c r="B2430" s="59">
        <v>69</v>
      </c>
      <c r="C2430" s="58" t="s">
        <v>1131</v>
      </c>
      <c r="D2430" s="58" t="s">
        <v>384</v>
      </c>
      <c r="E2430" t="s">
        <v>335</v>
      </c>
    </row>
    <row r="2431" spans="1:5" ht="15.75" customHeight="1">
      <c r="A2431" s="58" t="s">
        <v>4877</v>
      </c>
      <c r="B2431" s="59">
        <v>1299</v>
      </c>
      <c r="C2431" s="58" t="s">
        <v>4878</v>
      </c>
      <c r="D2431" s="58" t="s">
        <v>334</v>
      </c>
      <c r="E2431" t="s">
        <v>385</v>
      </c>
    </row>
    <row r="2432" spans="1:5" ht="15.75" customHeight="1">
      <c r="A2432" s="58" t="s">
        <v>4351</v>
      </c>
      <c r="B2432" s="59">
        <v>3037</v>
      </c>
      <c r="C2432" s="58" t="s">
        <v>4352</v>
      </c>
      <c r="D2432" s="58" t="s">
        <v>447</v>
      </c>
      <c r="E2432" t="s">
        <v>432</v>
      </c>
    </row>
    <row r="2433" spans="1:5" ht="15.75" customHeight="1">
      <c r="A2433" s="58" t="s">
        <v>4879</v>
      </c>
      <c r="B2433" s="59">
        <v>3088</v>
      </c>
      <c r="C2433" s="58" t="s">
        <v>4880</v>
      </c>
      <c r="D2433" s="58" t="s">
        <v>431</v>
      </c>
      <c r="E2433" t="s">
        <v>344</v>
      </c>
    </row>
    <row r="2434" spans="1:5" ht="15.75" customHeight="1">
      <c r="A2434" s="58" t="s">
        <v>4881</v>
      </c>
      <c r="B2434" s="59">
        <v>1274</v>
      </c>
      <c r="C2434" s="58" t="s">
        <v>4882</v>
      </c>
      <c r="D2434" s="58" t="s">
        <v>368</v>
      </c>
      <c r="E2434" t="s">
        <v>381</v>
      </c>
    </row>
    <row r="2435" spans="1:5" ht="15.75" customHeight="1">
      <c r="A2435" s="58" t="s">
        <v>4883</v>
      </c>
      <c r="B2435" s="59">
        <v>952</v>
      </c>
      <c r="C2435" s="58" t="s">
        <v>4884</v>
      </c>
      <c r="D2435" s="58" t="s">
        <v>334</v>
      </c>
      <c r="E2435" t="s">
        <v>344</v>
      </c>
    </row>
    <row r="2436" spans="1:5" ht="15.75" customHeight="1">
      <c r="A2436" s="58" t="s">
        <v>4885</v>
      </c>
      <c r="B2436" s="59">
        <v>297</v>
      </c>
      <c r="C2436" s="58" t="s">
        <v>4886</v>
      </c>
      <c r="D2436" s="58" t="s">
        <v>353</v>
      </c>
      <c r="E2436" t="s">
        <v>335</v>
      </c>
    </row>
    <row r="2437" spans="1:5" ht="15.75" customHeight="1">
      <c r="A2437" s="58" t="s">
        <v>4887</v>
      </c>
      <c r="B2437" s="59">
        <v>750</v>
      </c>
      <c r="C2437" s="58" t="s">
        <v>4888</v>
      </c>
      <c r="D2437" s="58" t="s">
        <v>447</v>
      </c>
      <c r="E2437" t="s">
        <v>335</v>
      </c>
    </row>
    <row r="2438" spans="1:5" ht="15.75" customHeight="1">
      <c r="A2438" s="58" t="s">
        <v>4889</v>
      </c>
      <c r="B2438" s="59">
        <v>2207</v>
      </c>
      <c r="C2438" s="58" t="s">
        <v>4890</v>
      </c>
      <c r="D2438" s="58" t="s">
        <v>338</v>
      </c>
      <c r="E2438" t="s">
        <v>381</v>
      </c>
    </row>
    <row r="2439" spans="1:5" ht="15.75" customHeight="1">
      <c r="A2439" s="58" t="s">
        <v>4891</v>
      </c>
      <c r="B2439" s="59">
        <v>859</v>
      </c>
      <c r="C2439" s="58" t="s">
        <v>4892</v>
      </c>
      <c r="D2439" s="58" t="s">
        <v>384</v>
      </c>
      <c r="E2439" t="s">
        <v>432</v>
      </c>
    </row>
    <row r="2440" spans="1:5" ht="15.75" customHeight="1">
      <c r="A2440" s="58" t="s">
        <v>4893</v>
      </c>
      <c r="B2440" s="59">
        <v>2351</v>
      </c>
      <c r="C2440" s="58" t="s">
        <v>4894</v>
      </c>
      <c r="D2440" s="58" t="s">
        <v>343</v>
      </c>
      <c r="E2440" t="s">
        <v>335</v>
      </c>
    </row>
    <row r="2441" spans="1:5" ht="15.75" customHeight="1">
      <c r="A2441" s="58" t="s">
        <v>4895</v>
      </c>
      <c r="B2441" s="59">
        <v>916</v>
      </c>
      <c r="C2441" s="58" t="s">
        <v>4896</v>
      </c>
      <c r="D2441" s="58" t="s">
        <v>378</v>
      </c>
      <c r="E2441" t="s">
        <v>335</v>
      </c>
    </row>
    <row r="2442" spans="1:5" ht="15.75" customHeight="1">
      <c r="A2442" s="58" t="s">
        <v>4897</v>
      </c>
      <c r="B2442" s="59">
        <v>2467</v>
      </c>
      <c r="C2442" s="58" t="s">
        <v>4898</v>
      </c>
      <c r="D2442" s="58" t="s">
        <v>368</v>
      </c>
      <c r="E2442" t="s">
        <v>335</v>
      </c>
    </row>
    <row r="2443" spans="1:5" ht="15.75" customHeight="1">
      <c r="A2443" s="58" t="s">
        <v>4899</v>
      </c>
      <c r="B2443" s="59">
        <v>3020</v>
      </c>
      <c r="C2443" s="58" t="s">
        <v>4900</v>
      </c>
      <c r="D2443" s="58" t="s">
        <v>357</v>
      </c>
      <c r="E2443" t="s">
        <v>363</v>
      </c>
    </row>
    <row r="2444" spans="1:5" ht="15.75" customHeight="1">
      <c r="A2444" s="58" t="s">
        <v>3289</v>
      </c>
      <c r="B2444" s="59">
        <v>1400</v>
      </c>
      <c r="C2444" s="58" t="s">
        <v>3290</v>
      </c>
      <c r="D2444" s="58" t="s">
        <v>378</v>
      </c>
      <c r="E2444" t="s">
        <v>350</v>
      </c>
    </row>
    <row r="2445" spans="1:5" ht="15.75" customHeight="1">
      <c r="A2445" s="58" t="s">
        <v>4901</v>
      </c>
      <c r="B2445" s="59">
        <v>1692</v>
      </c>
      <c r="C2445" s="58" t="s">
        <v>4902</v>
      </c>
      <c r="D2445" s="58" t="s">
        <v>353</v>
      </c>
      <c r="E2445" t="s">
        <v>344</v>
      </c>
    </row>
    <row r="2446" spans="1:5" ht="15.75" customHeight="1">
      <c r="A2446" s="58" t="s">
        <v>4903</v>
      </c>
      <c r="B2446" s="59">
        <v>2424</v>
      </c>
      <c r="C2446" s="58" t="s">
        <v>4904</v>
      </c>
      <c r="D2446" s="58" t="s">
        <v>343</v>
      </c>
      <c r="E2446" t="s">
        <v>344</v>
      </c>
    </row>
    <row r="2447" spans="1:5" ht="15.75" customHeight="1">
      <c r="A2447" s="58" t="s">
        <v>4905</v>
      </c>
      <c r="B2447" s="59">
        <v>610</v>
      </c>
      <c r="C2447" s="58" t="s">
        <v>4906</v>
      </c>
      <c r="D2447" s="58" t="s">
        <v>357</v>
      </c>
      <c r="E2447" t="s">
        <v>344</v>
      </c>
    </row>
    <row r="2448" spans="1:5" ht="15.75" customHeight="1">
      <c r="A2448" s="58" t="s">
        <v>1294</v>
      </c>
      <c r="B2448" s="59">
        <v>1911</v>
      </c>
      <c r="C2448" s="58" t="s">
        <v>1295</v>
      </c>
      <c r="D2448" s="58" t="s">
        <v>357</v>
      </c>
      <c r="E2448" t="s">
        <v>432</v>
      </c>
    </row>
    <row r="2449" spans="1:5" ht="15.75" customHeight="1">
      <c r="A2449" s="58" t="s">
        <v>4907</v>
      </c>
      <c r="B2449" s="59">
        <v>288</v>
      </c>
      <c r="C2449" s="58" t="s">
        <v>4908</v>
      </c>
      <c r="D2449" s="58" t="s">
        <v>401</v>
      </c>
      <c r="E2449" t="s">
        <v>335</v>
      </c>
    </row>
    <row r="2450" spans="1:5" ht="15.75" customHeight="1">
      <c r="A2450" s="58" t="s">
        <v>4909</v>
      </c>
      <c r="B2450" s="59">
        <v>820</v>
      </c>
      <c r="C2450" s="58" t="s">
        <v>4910</v>
      </c>
      <c r="D2450" s="58" t="s">
        <v>375</v>
      </c>
      <c r="E2450" t="s">
        <v>339</v>
      </c>
    </row>
    <row r="2451" spans="1:5" ht="15.75" customHeight="1">
      <c r="A2451" s="58" t="s">
        <v>1306</v>
      </c>
      <c r="B2451" s="59">
        <v>2634</v>
      </c>
      <c r="C2451" s="58" t="s">
        <v>1307</v>
      </c>
      <c r="D2451" s="58" t="s">
        <v>353</v>
      </c>
      <c r="E2451" t="s">
        <v>363</v>
      </c>
    </row>
    <row r="2452" spans="1:5" ht="15.75" customHeight="1">
      <c r="A2452" s="58" t="s">
        <v>4911</v>
      </c>
      <c r="B2452" s="59">
        <v>2080</v>
      </c>
      <c r="C2452" s="58" t="s">
        <v>4912</v>
      </c>
      <c r="D2452" s="58" t="s">
        <v>431</v>
      </c>
      <c r="E2452" t="s">
        <v>335</v>
      </c>
    </row>
    <row r="2453" spans="1:5" ht="15.75" customHeight="1">
      <c r="A2453" s="58" t="s">
        <v>4913</v>
      </c>
      <c r="B2453" s="59">
        <v>2370</v>
      </c>
      <c r="C2453" s="58" t="s">
        <v>4914</v>
      </c>
      <c r="D2453" s="58" t="s">
        <v>368</v>
      </c>
      <c r="E2453" t="s">
        <v>344</v>
      </c>
    </row>
    <row r="2454" spans="1:5" ht="15.75" customHeight="1">
      <c r="A2454" s="58" t="s">
        <v>4915</v>
      </c>
      <c r="B2454" s="59">
        <v>2574</v>
      </c>
      <c r="C2454" s="58" t="s">
        <v>4916</v>
      </c>
      <c r="D2454" s="58" t="s">
        <v>437</v>
      </c>
      <c r="E2454" t="s">
        <v>555</v>
      </c>
    </row>
    <row r="2455" spans="1:5" ht="15.75" customHeight="1">
      <c r="A2455" s="58" t="s">
        <v>4917</v>
      </c>
      <c r="B2455" s="59">
        <v>2603</v>
      </c>
      <c r="C2455" s="58" t="s">
        <v>4918</v>
      </c>
      <c r="D2455" s="58" t="s">
        <v>338</v>
      </c>
      <c r="E2455" t="s">
        <v>363</v>
      </c>
    </row>
    <row r="2456" spans="1:5" ht="15.75" customHeight="1">
      <c r="A2456" s="58" t="s">
        <v>4919</v>
      </c>
      <c r="B2456" s="59">
        <v>2281</v>
      </c>
      <c r="C2456" s="58" t="s">
        <v>4920</v>
      </c>
      <c r="D2456" s="58" t="s">
        <v>368</v>
      </c>
      <c r="E2456" t="s">
        <v>572</v>
      </c>
    </row>
    <row r="2457" spans="1:5" ht="15.75" customHeight="1">
      <c r="A2457" s="58" t="s">
        <v>4921</v>
      </c>
      <c r="B2457" s="59">
        <v>2866</v>
      </c>
      <c r="C2457" s="58" t="s">
        <v>4922</v>
      </c>
      <c r="D2457" s="58" t="s">
        <v>388</v>
      </c>
      <c r="E2457" t="s">
        <v>335</v>
      </c>
    </row>
    <row r="2458" spans="1:5" ht="15.75" customHeight="1">
      <c r="A2458" s="58" t="s">
        <v>4923</v>
      </c>
      <c r="B2458" s="59">
        <v>801</v>
      </c>
      <c r="C2458" s="58" t="s">
        <v>4924</v>
      </c>
      <c r="D2458" s="58" t="s">
        <v>357</v>
      </c>
      <c r="E2458" t="s">
        <v>335</v>
      </c>
    </row>
    <row r="2459" spans="1:5" ht="15.75" customHeight="1">
      <c r="A2459" s="58" t="s">
        <v>4925</v>
      </c>
      <c r="B2459" s="59">
        <v>2878</v>
      </c>
      <c r="C2459" s="58" t="s">
        <v>4926</v>
      </c>
      <c r="D2459" s="58" t="s">
        <v>401</v>
      </c>
      <c r="E2459" t="s">
        <v>344</v>
      </c>
    </row>
    <row r="2460" spans="1:5" ht="15.75" customHeight="1">
      <c r="A2460" s="58" t="s">
        <v>4927</v>
      </c>
      <c r="B2460" s="59">
        <v>1578</v>
      </c>
      <c r="C2460" s="58" t="s">
        <v>4928</v>
      </c>
      <c r="D2460" s="58" t="s">
        <v>354</v>
      </c>
      <c r="E2460" t="s">
        <v>381</v>
      </c>
    </row>
    <row r="2461" spans="1:5" ht="15.75" customHeight="1">
      <c r="A2461" s="58" t="s">
        <v>4929</v>
      </c>
      <c r="B2461" s="59">
        <v>2163</v>
      </c>
      <c r="C2461" s="58" t="s">
        <v>4930</v>
      </c>
      <c r="D2461" s="58" t="s">
        <v>353</v>
      </c>
      <c r="E2461" t="s">
        <v>432</v>
      </c>
    </row>
    <row r="2462" spans="1:5" ht="15.75" customHeight="1">
      <c r="A2462" s="58" t="s">
        <v>4931</v>
      </c>
      <c r="B2462" s="59">
        <v>545</v>
      </c>
      <c r="C2462" s="58" t="s">
        <v>4932</v>
      </c>
      <c r="D2462" s="58" t="s">
        <v>447</v>
      </c>
      <c r="E2462" t="s">
        <v>344</v>
      </c>
    </row>
    <row r="2463" spans="1:5" ht="15.75" customHeight="1">
      <c r="A2463" s="58" t="s">
        <v>4933</v>
      </c>
      <c r="B2463" s="59">
        <v>950</v>
      </c>
      <c r="C2463" s="58" t="s">
        <v>4934</v>
      </c>
      <c r="D2463" s="58" t="s">
        <v>384</v>
      </c>
      <c r="E2463" t="s">
        <v>417</v>
      </c>
    </row>
    <row r="2464" spans="1:5" ht="15.75" customHeight="1">
      <c r="A2464" s="58" t="s">
        <v>4935</v>
      </c>
      <c r="B2464" s="59">
        <v>2094</v>
      </c>
      <c r="C2464" s="58" t="s">
        <v>4936</v>
      </c>
      <c r="D2464" s="58" t="s">
        <v>354</v>
      </c>
      <c r="E2464" t="s">
        <v>344</v>
      </c>
    </row>
    <row r="2465" spans="1:5" ht="15.75" customHeight="1">
      <c r="A2465" s="58" t="s">
        <v>4937</v>
      </c>
      <c r="B2465" s="59">
        <v>2225</v>
      </c>
      <c r="C2465" s="58" t="s">
        <v>4938</v>
      </c>
      <c r="D2465" s="58" t="s">
        <v>401</v>
      </c>
      <c r="E2465" t="s">
        <v>385</v>
      </c>
    </row>
    <row r="2466" spans="1:5" ht="15.75" customHeight="1">
      <c r="A2466" s="58" t="s">
        <v>4939</v>
      </c>
      <c r="B2466" s="59">
        <v>3022</v>
      </c>
      <c r="C2466" s="58" t="s">
        <v>4940</v>
      </c>
      <c r="D2466" s="58" t="s">
        <v>343</v>
      </c>
      <c r="E2466" t="s">
        <v>335</v>
      </c>
    </row>
    <row r="2467" spans="1:5" ht="15.75" customHeight="1">
      <c r="A2467" s="58" t="s">
        <v>4941</v>
      </c>
      <c r="B2467" s="59">
        <v>2797</v>
      </c>
      <c r="C2467" s="58" t="s">
        <v>4942</v>
      </c>
      <c r="D2467" s="58" t="s">
        <v>368</v>
      </c>
      <c r="E2467" t="s">
        <v>335</v>
      </c>
    </row>
    <row r="2468" spans="1:5" ht="15.75" customHeight="1">
      <c r="A2468" s="58" t="s">
        <v>4943</v>
      </c>
      <c r="B2468" s="59">
        <v>589</v>
      </c>
      <c r="C2468" s="58" t="s">
        <v>4944</v>
      </c>
      <c r="D2468" s="58" t="s">
        <v>334</v>
      </c>
      <c r="E2468" t="s">
        <v>385</v>
      </c>
    </row>
    <row r="2469" spans="1:5" ht="15.75" customHeight="1">
      <c r="A2469" s="58" t="s">
        <v>4945</v>
      </c>
      <c r="B2469" s="59">
        <v>1800</v>
      </c>
      <c r="C2469" s="58" t="s">
        <v>4946</v>
      </c>
      <c r="D2469" s="58" t="s">
        <v>447</v>
      </c>
      <c r="E2469" t="s">
        <v>438</v>
      </c>
    </row>
    <row r="2470" spans="1:5" ht="15.75" customHeight="1">
      <c r="A2470" s="58" t="s">
        <v>4947</v>
      </c>
      <c r="B2470" s="59">
        <v>2872</v>
      </c>
      <c r="C2470" s="58" t="s">
        <v>4948</v>
      </c>
      <c r="D2470" s="58" t="s">
        <v>368</v>
      </c>
      <c r="E2470" t="s">
        <v>417</v>
      </c>
    </row>
    <row r="2471" spans="1:5" ht="15.75" customHeight="1">
      <c r="A2471" s="58" t="s">
        <v>4949</v>
      </c>
      <c r="B2471" s="59">
        <v>206</v>
      </c>
      <c r="C2471" s="58" t="s">
        <v>4950</v>
      </c>
      <c r="D2471" s="58" t="s">
        <v>437</v>
      </c>
      <c r="E2471" t="s">
        <v>385</v>
      </c>
    </row>
    <row r="2472" spans="1:5" ht="15.75" customHeight="1">
      <c r="A2472" s="58" t="s">
        <v>4951</v>
      </c>
      <c r="B2472" s="59">
        <v>1757</v>
      </c>
      <c r="C2472" s="58" t="s">
        <v>4952</v>
      </c>
      <c r="D2472" s="58" t="s">
        <v>354</v>
      </c>
      <c r="E2472" t="s">
        <v>335</v>
      </c>
    </row>
    <row r="2473" spans="1:5" ht="15.75" customHeight="1">
      <c r="A2473" s="58" t="s">
        <v>4953</v>
      </c>
      <c r="B2473" s="59">
        <v>701</v>
      </c>
      <c r="C2473" s="58" t="s">
        <v>4954</v>
      </c>
      <c r="D2473" s="58" t="s">
        <v>357</v>
      </c>
      <c r="E2473" t="s">
        <v>350</v>
      </c>
    </row>
    <row r="2474" spans="1:5" ht="15.75" customHeight="1">
      <c r="A2474" s="58" t="s">
        <v>4955</v>
      </c>
      <c r="B2474" s="59">
        <v>1880</v>
      </c>
      <c r="C2474" s="58" t="s">
        <v>4956</v>
      </c>
      <c r="D2474" s="58" t="s">
        <v>353</v>
      </c>
      <c r="E2474" t="s">
        <v>363</v>
      </c>
    </row>
    <row r="2475" spans="1:5" ht="15.75" customHeight="1">
      <c r="A2475" s="58" t="s">
        <v>4957</v>
      </c>
      <c r="B2475" s="59">
        <v>2755</v>
      </c>
      <c r="C2475" s="58" t="s">
        <v>4958</v>
      </c>
      <c r="D2475" s="58" t="s">
        <v>353</v>
      </c>
      <c r="E2475" t="s">
        <v>363</v>
      </c>
    </row>
    <row r="2476" spans="1:5" ht="15.75" customHeight="1">
      <c r="A2476" s="58" t="s">
        <v>4959</v>
      </c>
      <c r="B2476" s="59">
        <v>1730</v>
      </c>
      <c r="C2476" s="58" t="s">
        <v>4960</v>
      </c>
      <c r="D2476" s="58" t="s">
        <v>375</v>
      </c>
      <c r="E2476" t="s">
        <v>344</v>
      </c>
    </row>
    <row r="2477" spans="1:5" ht="15.75" customHeight="1">
      <c r="A2477" s="58" t="s">
        <v>4961</v>
      </c>
      <c r="B2477" s="59">
        <v>3003</v>
      </c>
      <c r="C2477" s="58" t="s">
        <v>4962</v>
      </c>
      <c r="D2477" s="58" t="s">
        <v>524</v>
      </c>
      <c r="E2477" t="s">
        <v>385</v>
      </c>
    </row>
    <row r="2478" spans="1:5" ht="15.75" customHeight="1">
      <c r="A2478" s="58" t="s">
        <v>4963</v>
      </c>
      <c r="B2478" s="59">
        <v>1729</v>
      </c>
      <c r="C2478" s="58" t="s">
        <v>4964</v>
      </c>
      <c r="D2478" s="58" t="s">
        <v>353</v>
      </c>
      <c r="E2478" t="s">
        <v>344</v>
      </c>
    </row>
    <row r="2479" spans="1:5" ht="15.75" customHeight="1">
      <c r="A2479" s="58" t="s">
        <v>4965</v>
      </c>
      <c r="B2479" s="59">
        <v>1054</v>
      </c>
      <c r="C2479" s="58" t="s">
        <v>4966</v>
      </c>
      <c r="D2479" s="58" t="s">
        <v>357</v>
      </c>
      <c r="E2479" t="s">
        <v>344</v>
      </c>
    </row>
    <row r="2480" spans="1:5" ht="15.75" customHeight="1">
      <c r="A2480" s="58" t="s">
        <v>4967</v>
      </c>
      <c r="B2480" s="59">
        <v>2759</v>
      </c>
      <c r="C2480" s="58" t="s">
        <v>4968</v>
      </c>
      <c r="D2480" s="58" t="s">
        <v>360</v>
      </c>
      <c r="E2480" t="s">
        <v>363</v>
      </c>
    </row>
    <row r="2481" spans="1:5" ht="15.75" customHeight="1">
      <c r="A2481" s="58" t="s">
        <v>4969</v>
      </c>
      <c r="B2481" s="59">
        <v>2908</v>
      </c>
      <c r="C2481" s="58" t="s">
        <v>4970</v>
      </c>
      <c r="D2481" s="58" t="s">
        <v>524</v>
      </c>
      <c r="E2481" t="s">
        <v>363</v>
      </c>
    </row>
    <row r="2482" spans="1:5" ht="15.75" customHeight="1">
      <c r="A2482" s="58" t="s">
        <v>4971</v>
      </c>
      <c r="B2482" s="59">
        <v>1197</v>
      </c>
      <c r="C2482" s="58" t="s">
        <v>4972</v>
      </c>
      <c r="D2482" s="58" t="s">
        <v>447</v>
      </c>
      <c r="E2482" t="s">
        <v>385</v>
      </c>
    </row>
    <row r="2483" spans="1:5" ht="15.75" customHeight="1">
      <c r="A2483" s="58" t="s">
        <v>4973</v>
      </c>
      <c r="B2483" s="59">
        <v>3011</v>
      </c>
      <c r="C2483" s="58" t="s">
        <v>4974</v>
      </c>
      <c r="D2483" s="58" t="s">
        <v>524</v>
      </c>
      <c r="E2483" t="s">
        <v>335</v>
      </c>
    </row>
    <row r="2484" spans="1:5" ht="15.75" customHeight="1">
      <c r="A2484" s="58" t="s">
        <v>3573</v>
      </c>
      <c r="B2484" s="59">
        <v>2127</v>
      </c>
      <c r="C2484" s="58" t="s">
        <v>3574</v>
      </c>
      <c r="D2484" s="58" t="s">
        <v>343</v>
      </c>
      <c r="E2484" t="s">
        <v>350</v>
      </c>
    </row>
    <row r="2485" spans="1:5" ht="15.75" customHeight="1">
      <c r="A2485" s="58" t="s">
        <v>4975</v>
      </c>
      <c r="B2485" s="59">
        <v>2137</v>
      </c>
      <c r="C2485" s="58" t="s">
        <v>4976</v>
      </c>
      <c r="D2485" s="58" t="s">
        <v>375</v>
      </c>
      <c r="E2485" t="s">
        <v>385</v>
      </c>
    </row>
    <row r="2486" spans="1:5" ht="15.75" customHeight="1">
      <c r="A2486" s="58" t="s">
        <v>4531</v>
      </c>
      <c r="B2486" s="59">
        <v>1152</v>
      </c>
      <c r="C2486" s="58" t="s">
        <v>4532</v>
      </c>
      <c r="D2486" s="58" t="s">
        <v>347</v>
      </c>
      <c r="E2486" t="s">
        <v>344</v>
      </c>
    </row>
    <row r="2487" spans="1:5" ht="15.75" customHeight="1">
      <c r="A2487" s="58" t="s">
        <v>4977</v>
      </c>
      <c r="B2487" s="59">
        <v>1628</v>
      </c>
      <c r="C2487" s="58" t="s">
        <v>4978</v>
      </c>
      <c r="D2487" s="58" t="s">
        <v>343</v>
      </c>
      <c r="E2487" t="s">
        <v>385</v>
      </c>
    </row>
    <row r="2488" spans="1:5" ht="15.75" customHeight="1">
      <c r="A2488" s="58" t="s">
        <v>4537</v>
      </c>
      <c r="B2488" s="59">
        <v>1891</v>
      </c>
      <c r="C2488" s="58" t="s">
        <v>4538</v>
      </c>
      <c r="D2488" s="58" t="s">
        <v>447</v>
      </c>
      <c r="E2488" t="s">
        <v>344</v>
      </c>
    </row>
    <row r="2489" spans="1:5" ht="15.75" customHeight="1">
      <c r="A2489" s="58" t="s">
        <v>4979</v>
      </c>
      <c r="B2489" s="59">
        <v>2513</v>
      </c>
      <c r="C2489" s="58" t="s">
        <v>4980</v>
      </c>
      <c r="D2489" s="58" t="s">
        <v>375</v>
      </c>
      <c r="E2489" t="s">
        <v>363</v>
      </c>
    </row>
    <row r="2490" spans="1:5" ht="15.75" customHeight="1">
      <c r="A2490" s="58" t="s">
        <v>4981</v>
      </c>
      <c r="B2490" s="59">
        <v>1145</v>
      </c>
      <c r="C2490" s="58" t="s">
        <v>4982</v>
      </c>
      <c r="D2490" s="58" t="s">
        <v>447</v>
      </c>
      <c r="E2490" t="s">
        <v>363</v>
      </c>
    </row>
    <row r="2491" spans="1:5" ht="15.75" customHeight="1">
      <c r="A2491" s="58" t="s">
        <v>4983</v>
      </c>
      <c r="B2491" s="59">
        <v>1002</v>
      </c>
      <c r="C2491" s="58" t="s">
        <v>4984</v>
      </c>
      <c r="D2491" s="58" t="s">
        <v>338</v>
      </c>
      <c r="E2491" t="s">
        <v>335</v>
      </c>
    </row>
    <row r="2492" spans="1:5" ht="15.75" customHeight="1">
      <c r="A2492" s="58" t="s">
        <v>4985</v>
      </c>
      <c r="B2492" s="59">
        <v>286</v>
      </c>
      <c r="C2492" s="58" t="s">
        <v>4986</v>
      </c>
      <c r="D2492" s="58" t="s">
        <v>375</v>
      </c>
      <c r="E2492" t="s">
        <v>385</v>
      </c>
    </row>
    <row r="2493" spans="1:5" ht="15.75" customHeight="1">
      <c r="A2493" s="58" t="s">
        <v>4987</v>
      </c>
      <c r="B2493" s="59">
        <v>751</v>
      </c>
      <c r="C2493" s="58" t="s">
        <v>4988</v>
      </c>
      <c r="D2493" s="58" t="s">
        <v>368</v>
      </c>
      <c r="E2493" t="s">
        <v>335</v>
      </c>
    </row>
    <row r="2494" spans="1:5" ht="15.75" customHeight="1">
      <c r="A2494" s="58" t="s">
        <v>4989</v>
      </c>
      <c r="B2494" s="59">
        <v>1336</v>
      </c>
      <c r="C2494" s="58" t="s">
        <v>4990</v>
      </c>
      <c r="D2494" s="58" t="s">
        <v>388</v>
      </c>
      <c r="E2494" t="s">
        <v>335</v>
      </c>
    </row>
    <row r="2495" spans="1:5" ht="15.75" customHeight="1">
      <c r="A2495" s="58" t="s">
        <v>1812</v>
      </c>
      <c r="B2495" s="59">
        <v>1559</v>
      </c>
      <c r="C2495" s="58" t="s">
        <v>1813</v>
      </c>
      <c r="D2495" s="58" t="s">
        <v>524</v>
      </c>
      <c r="E2495" t="s">
        <v>335</v>
      </c>
    </row>
    <row r="2496" spans="1:5" ht="15.75" customHeight="1">
      <c r="A2496" s="58" t="s">
        <v>4991</v>
      </c>
      <c r="B2496" s="59">
        <v>574</v>
      </c>
      <c r="C2496" s="58" t="s">
        <v>4992</v>
      </c>
      <c r="D2496" s="58" t="s">
        <v>401</v>
      </c>
      <c r="E2496" t="s">
        <v>385</v>
      </c>
    </row>
    <row r="2497" spans="1:5" ht="15.75" customHeight="1">
      <c r="A2497" s="58" t="s">
        <v>4993</v>
      </c>
      <c r="B2497" s="59">
        <v>2640</v>
      </c>
      <c r="C2497" s="58" t="s">
        <v>4994</v>
      </c>
      <c r="D2497" s="58" t="s">
        <v>357</v>
      </c>
      <c r="E2497" t="s">
        <v>335</v>
      </c>
    </row>
    <row r="2498" spans="1:5" ht="15.75" customHeight="1">
      <c r="A2498" s="58" t="s">
        <v>4995</v>
      </c>
      <c r="B2498" s="59">
        <v>222</v>
      </c>
      <c r="C2498" s="58" t="s">
        <v>4996</v>
      </c>
      <c r="D2498" s="58" t="s">
        <v>437</v>
      </c>
      <c r="E2498" t="s">
        <v>363</v>
      </c>
    </row>
    <row r="2499" spans="1:5" ht="15.75" customHeight="1">
      <c r="A2499" s="58" t="s">
        <v>4997</v>
      </c>
      <c r="B2499" s="59">
        <v>2486</v>
      </c>
      <c r="C2499" s="58" t="s">
        <v>4998</v>
      </c>
      <c r="D2499" s="58" t="s">
        <v>343</v>
      </c>
      <c r="E2499" t="s">
        <v>432</v>
      </c>
    </row>
    <row r="2500" spans="1:5" ht="15.75" customHeight="1">
      <c r="A2500" s="58" t="s">
        <v>4999</v>
      </c>
      <c r="B2500" s="59">
        <v>1377</v>
      </c>
      <c r="C2500" s="58" t="s">
        <v>5000</v>
      </c>
      <c r="D2500" s="58" t="s">
        <v>343</v>
      </c>
      <c r="E2500" t="s">
        <v>344</v>
      </c>
    </row>
    <row r="2501" spans="1:5" ht="15.75" customHeight="1">
      <c r="A2501" s="58" t="s">
        <v>5001</v>
      </c>
      <c r="B2501" s="59">
        <v>470</v>
      </c>
      <c r="C2501" s="58" t="s">
        <v>5002</v>
      </c>
      <c r="D2501" s="58" t="s">
        <v>357</v>
      </c>
      <c r="E2501" t="s">
        <v>344</v>
      </c>
    </row>
    <row r="2502" spans="1:5" ht="15.75" customHeight="1">
      <c r="A2502" s="58" t="s">
        <v>5003</v>
      </c>
      <c r="B2502" s="59">
        <v>47</v>
      </c>
      <c r="C2502" s="58" t="s">
        <v>5004</v>
      </c>
      <c r="D2502" s="58" t="s">
        <v>360</v>
      </c>
      <c r="E2502" t="s">
        <v>344</v>
      </c>
    </row>
    <row r="2503" spans="1:5" ht="15.75" customHeight="1">
      <c r="A2503" s="58" t="s">
        <v>5005</v>
      </c>
      <c r="B2503" s="59">
        <v>954</v>
      </c>
      <c r="C2503" s="58" t="s">
        <v>5006</v>
      </c>
      <c r="D2503" s="58" t="s">
        <v>401</v>
      </c>
      <c r="E2503" t="s">
        <v>350</v>
      </c>
    </row>
    <row r="2504" spans="1:5" ht="15.75" customHeight="1">
      <c r="A2504" s="58" t="s">
        <v>5007</v>
      </c>
      <c r="B2504" s="59">
        <v>2505</v>
      </c>
      <c r="C2504" s="58" t="s">
        <v>5008</v>
      </c>
      <c r="D2504" s="58" t="s">
        <v>368</v>
      </c>
      <c r="E2504" t="s">
        <v>335</v>
      </c>
    </row>
    <row r="2505" spans="1:5" ht="15.75" customHeight="1">
      <c r="A2505" s="58" t="s">
        <v>5009</v>
      </c>
      <c r="B2505" s="59">
        <v>2414</v>
      </c>
      <c r="C2505" s="58" t="s">
        <v>5010</v>
      </c>
      <c r="D2505" s="58" t="s">
        <v>633</v>
      </c>
      <c r="E2505" t="s">
        <v>363</v>
      </c>
    </row>
    <row r="2506" spans="1:5" ht="15.75" customHeight="1">
      <c r="A2506" s="58" t="s">
        <v>2006</v>
      </c>
      <c r="B2506" s="59">
        <v>1836</v>
      </c>
      <c r="C2506" s="58" t="s">
        <v>2007</v>
      </c>
      <c r="D2506" s="58" t="s">
        <v>347</v>
      </c>
      <c r="E2506" t="s">
        <v>417</v>
      </c>
    </row>
    <row r="2507" spans="1:5" ht="15.75" customHeight="1">
      <c r="A2507" s="58" t="s">
        <v>5011</v>
      </c>
      <c r="B2507" s="59">
        <v>685</v>
      </c>
      <c r="C2507" s="58" t="s">
        <v>5012</v>
      </c>
      <c r="D2507" s="58" t="s">
        <v>357</v>
      </c>
      <c r="E2507" t="s">
        <v>381</v>
      </c>
    </row>
    <row r="2508" spans="1:5" ht="15.75" customHeight="1">
      <c r="A2508" s="58" t="s">
        <v>5013</v>
      </c>
      <c r="B2508" s="59">
        <v>1718</v>
      </c>
      <c r="C2508" s="58" t="s">
        <v>5014</v>
      </c>
      <c r="D2508" s="58" t="s">
        <v>357</v>
      </c>
      <c r="E2508" t="s">
        <v>381</v>
      </c>
    </row>
    <row r="2509" spans="1:5" ht="15.75" customHeight="1">
      <c r="A2509" s="58" t="s">
        <v>5015</v>
      </c>
      <c r="B2509" s="59">
        <v>3053</v>
      </c>
      <c r="C2509" s="58" t="s">
        <v>5016</v>
      </c>
      <c r="D2509" s="58" t="s">
        <v>633</v>
      </c>
      <c r="E2509" t="s">
        <v>335</v>
      </c>
    </row>
    <row r="2510" spans="1:5" ht="15.75" customHeight="1">
      <c r="A2510" s="58" t="s">
        <v>5017</v>
      </c>
      <c r="B2510" s="59">
        <v>2975</v>
      </c>
      <c r="C2510" s="58" t="s">
        <v>5018</v>
      </c>
      <c r="D2510" s="58" t="s">
        <v>357</v>
      </c>
      <c r="E2510" t="s">
        <v>335</v>
      </c>
    </row>
    <row r="2511" spans="1:5" ht="15.75" customHeight="1">
      <c r="A2511" s="58" t="s">
        <v>5019</v>
      </c>
      <c r="B2511" s="59">
        <v>281</v>
      </c>
      <c r="C2511" s="58" t="s">
        <v>5020</v>
      </c>
      <c r="D2511" s="58" t="s">
        <v>338</v>
      </c>
      <c r="E2511" t="s">
        <v>417</v>
      </c>
    </row>
    <row r="2512" spans="1:5" ht="15.75" customHeight="1">
      <c r="A2512" s="58" t="s">
        <v>2094</v>
      </c>
      <c r="B2512" s="59">
        <v>3002</v>
      </c>
      <c r="C2512" s="58" t="s">
        <v>2095</v>
      </c>
      <c r="D2512" s="58" t="s">
        <v>334</v>
      </c>
      <c r="E2512" t="s">
        <v>385</v>
      </c>
    </row>
    <row r="2513" spans="1:5" ht="15.75" customHeight="1">
      <c r="A2513" s="58" t="s">
        <v>5021</v>
      </c>
      <c r="B2513" s="59">
        <v>2502</v>
      </c>
      <c r="C2513" s="58" t="s">
        <v>5022</v>
      </c>
      <c r="D2513" s="58" t="s">
        <v>375</v>
      </c>
      <c r="E2513" t="s">
        <v>417</v>
      </c>
    </row>
    <row r="2514" spans="1:5" ht="15.75" customHeight="1">
      <c r="A2514" s="58" t="s">
        <v>5023</v>
      </c>
      <c r="B2514" s="59">
        <v>1762</v>
      </c>
      <c r="C2514" s="58" t="s">
        <v>5024</v>
      </c>
      <c r="D2514" s="58" t="s">
        <v>437</v>
      </c>
      <c r="E2514" t="s">
        <v>335</v>
      </c>
    </row>
    <row r="2515" spans="1:5" ht="15.75" customHeight="1">
      <c r="A2515" s="58" t="s">
        <v>5025</v>
      </c>
      <c r="B2515" s="59">
        <v>2289</v>
      </c>
      <c r="C2515" s="58" t="s">
        <v>5026</v>
      </c>
      <c r="D2515" s="58" t="s">
        <v>428</v>
      </c>
      <c r="E2515" t="s">
        <v>335</v>
      </c>
    </row>
    <row r="2516" spans="1:5" ht="15.75" customHeight="1">
      <c r="A2516" s="58" t="s">
        <v>5027</v>
      </c>
      <c r="B2516" s="59">
        <v>2008</v>
      </c>
      <c r="C2516" s="58" t="s">
        <v>5028</v>
      </c>
      <c r="D2516" s="58" t="s">
        <v>357</v>
      </c>
      <c r="E2516" t="s">
        <v>335</v>
      </c>
    </row>
    <row r="2517" spans="1:5" ht="15.75" customHeight="1">
      <c r="A2517" s="58" t="s">
        <v>5029</v>
      </c>
      <c r="B2517" s="59">
        <v>740</v>
      </c>
      <c r="C2517" s="58" t="s">
        <v>5030</v>
      </c>
      <c r="D2517" s="58" t="s">
        <v>368</v>
      </c>
      <c r="E2517" t="s">
        <v>438</v>
      </c>
    </row>
    <row r="2518" spans="1:5" ht="15.75" customHeight="1">
      <c r="A2518" s="58" t="s">
        <v>5031</v>
      </c>
      <c r="B2518" s="59">
        <v>1647</v>
      </c>
      <c r="C2518" s="58" t="s">
        <v>5032</v>
      </c>
      <c r="D2518" s="58" t="s">
        <v>437</v>
      </c>
      <c r="E2518" t="s">
        <v>385</v>
      </c>
    </row>
    <row r="2519" spans="1:5" ht="15.75" customHeight="1">
      <c r="A2519" s="58" t="s">
        <v>2200</v>
      </c>
      <c r="B2519" s="59">
        <v>336</v>
      </c>
      <c r="C2519" s="58" t="s">
        <v>2201</v>
      </c>
      <c r="D2519" s="58" t="s">
        <v>378</v>
      </c>
      <c r="E2519" t="s">
        <v>344</v>
      </c>
    </row>
    <row r="2520" spans="1:5" ht="15.75" customHeight="1">
      <c r="A2520" s="58" t="s">
        <v>5033</v>
      </c>
      <c r="B2520" s="59">
        <v>2009</v>
      </c>
      <c r="C2520" s="58" t="s">
        <v>5034</v>
      </c>
      <c r="D2520" s="58" t="s">
        <v>633</v>
      </c>
      <c r="E2520" t="s">
        <v>432</v>
      </c>
    </row>
    <row r="2521" spans="1:5" ht="15.75" customHeight="1">
      <c r="A2521" s="58" t="s">
        <v>2238</v>
      </c>
      <c r="B2521" s="59">
        <v>3043</v>
      </c>
      <c r="C2521" s="58" t="s">
        <v>2239</v>
      </c>
      <c r="D2521" s="58" t="s">
        <v>347</v>
      </c>
      <c r="E2521" t="s">
        <v>335</v>
      </c>
    </row>
    <row r="2522" spans="1:5" ht="15.75" customHeight="1">
      <c r="A2522" s="58" t="s">
        <v>3859</v>
      </c>
      <c r="B2522" s="59">
        <v>1313</v>
      </c>
      <c r="C2522" s="58" t="s">
        <v>3860</v>
      </c>
      <c r="D2522" s="58" t="s">
        <v>357</v>
      </c>
      <c r="E2522" t="s">
        <v>385</v>
      </c>
    </row>
    <row r="2523" spans="1:5" ht="15.75" customHeight="1">
      <c r="A2523" s="58" t="s">
        <v>5035</v>
      </c>
      <c r="B2523" s="59">
        <v>2089</v>
      </c>
      <c r="C2523" s="58" t="s">
        <v>5036</v>
      </c>
      <c r="D2523" s="58" t="s">
        <v>524</v>
      </c>
      <c r="E2523" t="s">
        <v>363</v>
      </c>
    </row>
    <row r="2524" spans="1:5" ht="15.75" customHeight="1">
      <c r="A2524" s="58" t="s">
        <v>5037</v>
      </c>
      <c r="B2524" s="59">
        <v>2871</v>
      </c>
      <c r="C2524" s="58" t="s">
        <v>5038</v>
      </c>
      <c r="D2524" s="58" t="s">
        <v>334</v>
      </c>
      <c r="E2524" t="s">
        <v>335</v>
      </c>
    </row>
    <row r="2525" spans="1:5" ht="15.75" customHeight="1">
      <c r="A2525" s="58" t="s">
        <v>5039</v>
      </c>
      <c r="B2525" s="59">
        <v>1966</v>
      </c>
      <c r="C2525" s="58" t="s">
        <v>5040</v>
      </c>
      <c r="D2525" s="58" t="s">
        <v>360</v>
      </c>
      <c r="E2525" t="s">
        <v>432</v>
      </c>
    </row>
    <row r="2526" spans="1:5" ht="15.75" customHeight="1">
      <c r="A2526" s="58" t="s">
        <v>5041</v>
      </c>
      <c r="B2526" s="59">
        <v>181</v>
      </c>
      <c r="C2526" s="58" t="s">
        <v>5042</v>
      </c>
      <c r="D2526" s="58" t="s">
        <v>428</v>
      </c>
      <c r="E2526" t="s">
        <v>385</v>
      </c>
    </row>
    <row r="2527" spans="1:5" ht="15.75" customHeight="1">
      <c r="A2527" s="58" t="s">
        <v>5043</v>
      </c>
      <c r="B2527" s="59">
        <v>1656</v>
      </c>
      <c r="C2527" s="58" t="s">
        <v>5044</v>
      </c>
      <c r="D2527" s="58" t="s">
        <v>354</v>
      </c>
      <c r="E2527" t="s">
        <v>335</v>
      </c>
    </row>
    <row r="2528" spans="1:5" ht="15.75" customHeight="1">
      <c r="A2528" s="58" t="s">
        <v>5045</v>
      </c>
      <c r="B2528" s="59">
        <v>1597</v>
      </c>
      <c r="C2528" s="58" t="s">
        <v>5046</v>
      </c>
      <c r="D2528" s="58" t="s">
        <v>354</v>
      </c>
      <c r="E2528" t="s">
        <v>381</v>
      </c>
    </row>
    <row r="2529" spans="1:5" ht="15.75" customHeight="1">
      <c r="A2529" s="58" t="s">
        <v>5047</v>
      </c>
      <c r="B2529" s="59">
        <v>932</v>
      </c>
      <c r="C2529" s="58" t="s">
        <v>5048</v>
      </c>
      <c r="D2529" s="58" t="s">
        <v>334</v>
      </c>
      <c r="E2529" t="s">
        <v>381</v>
      </c>
    </row>
    <row r="2530" spans="1:5" ht="15.75" customHeight="1">
      <c r="A2530" s="58" t="s">
        <v>5049</v>
      </c>
      <c r="B2530" s="59">
        <v>1584</v>
      </c>
      <c r="C2530" s="58" t="s">
        <v>5050</v>
      </c>
      <c r="D2530" s="58" t="s">
        <v>406</v>
      </c>
      <c r="E2530" t="s">
        <v>363</v>
      </c>
    </row>
    <row r="2531" spans="1:5" ht="15.75" customHeight="1">
      <c r="A2531" s="58" t="s">
        <v>5051</v>
      </c>
      <c r="B2531" s="59">
        <v>2334</v>
      </c>
      <c r="C2531" s="58" t="s">
        <v>5052</v>
      </c>
      <c r="D2531" s="58" t="s">
        <v>357</v>
      </c>
      <c r="E2531" t="s">
        <v>344</v>
      </c>
    </row>
    <row r="2532" spans="1:5" ht="15.75" customHeight="1">
      <c r="A2532" s="58" t="s">
        <v>5053</v>
      </c>
      <c r="B2532" s="59">
        <v>709</v>
      </c>
      <c r="C2532" s="58" t="s">
        <v>5054</v>
      </c>
      <c r="D2532" s="58" t="s">
        <v>343</v>
      </c>
      <c r="E2532" t="s">
        <v>381</v>
      </c>
    </row>
    <row r="2533" spans="1:5" ht="15.75" customHeight="1">
      <c r="A2533" s="58" t="s">
        <v>5055</v>
      </c>
      <c r="B2533" s="59">
        <v>1521</v>
      </c>
      <c r="C2533" s="58" t="s">
        <v>5056</v>
      </c>
      <c r="D2533" s="58" t="s">
        <v>401</v>
      </c>
      <c r="E2533" t="s">
        <v>335</v>
      </c>
    </row>
    <row r="2534" spans="1:5" ht="15.75" customHeight="1">
      <c r="A2534" s="58" t="s">
        <v>5057</v>
      </c>
      <c r="B2534" s="59">
        <v>1008</v>
      </c>
      <c r="C2534" s="58" t="s">
        <v>5058</v>
      </c>
      <c r="D2534" s="58" t="s">
        <v>378</v>
      </c>
      <c r="E2534" t="s">
        <v>385</v>
      </c>
    </row>
    <row r="2535" spans="1:5" ht="15.75" customHeight="1">
      <c r="A2535" s="58" t="s">
        <v>5059</v>
      </c>
      <c r="B2535" s="59">
        <v>458</v>
      </c>
      <c r="C2535" s="58" t="s">
        <v>5060</v>
      </c>
      <c r="D2535" s="58" t="s">
        <v>360</v>
      </c>
      <c r="E2535" t="s">
        <v>335</v>
      </c>
    </row>
    <row r="2536" spans="1:5" ht="15.75" customHeight="1">
      <c r="A2536" s="58" t="s">
        <v>5061</v>
      </c>
      <c r="B2536" s="59">
        <v>1225</v>
      </c>
      <c r="C2536" s="58" t="s">
        <v>5062</v>
      </c>
      <c r="D2536" s="58" t="s">
        <v>353</v>
      </c>
      <c r="E2536" t="s">
        <v>385</v>
      </c>
    </row>
    <row r="2537" spans="1:5" ht="15.75" customHeight="1">
      <c r="A2537" s="58" t="s">
        <v>5063</v>
      </c>
      <c r="B2537" s="59">
        <v>2455</v>
      </c>
      <c r="C2537" s="58" t="s">
        <v>5064</v>
      </c>
      <c r="D2537" s="58" t="s">
        <v>360</v>
      </c>
      <c r="E2537" t="s">
        <v>335</v>
      </c>
    </row>
    <row r="2538" spans="1:5" ht="15.75" customHeight="1">
      <c r="A2538" s="58" t="s">
        <v>5065</v>
      </c>
      <c r="B2538" s="59">
        <v>1942</v>
      </c>
      <c r="C2538" s="58" t="s">
        <v>5066</v>
      </c>
      <c r="D2538" s="58" t="s">
        <v>428</v>
      </c>
      <c r="E2538" t="s">
        <v>335</v>
      </c>
    </row>
    <row r="2539" spans="1:5" ht="15.75" customHeight="1">
      <c r="A2539" s="58" t="s">
        <v>5067</v>
      </c>
      <c r="B2539" s="59">
        <v>1073</v>
      </c>
      <c r="C2539" s="58" t="s">
        <v>5068</v>
      </c>
      <c r="D2539" s="58" t="s">
        <v>437</v>
      </c>
      <c r="E2539" t="s">
        <v>335</v>
      </c>
    </row>
    <row r="2540" spans="1:5" ht="15.75" customHeight="1">
      <c r="A2540" s="58" t="s">
        <v>5069</v>
      </c>
      <c r="B2540" s="59">
        <v>1489</v>
      </c>
      <c r="C2540" s="58" t="s">
        <v>5070</v>
      </c>
      <c r="D2540" s="58" t="s">
        <v>447</v>
      </c>
      <c r="E2540" t="s">
        <v>344</v>
      </c>
    </row>
    <row r="2541" spans="1:5" ht="15.75" customHeight="1">
      <c r="A2541" s="58" t="s">
        <v>5071</v>
      </c>
      <c r="B2541" s="59">
        <v>2074</v>
      </c>
      <c r="C2541" s="58" t="s">
        <v>5072</v>
      </c>
      <c r="D2541" s="58" t="s">
        <v>524</v>
      </c>
      <c r="E2541" t="s">
        <v>335</v>
      </c>
    </row>
    <row r="2542" spans="1:5" ht="15.75" customHeight="1">
      <c r="A2542" s="58" t="s">
        <v>5073</v>
      </c>
      <c r="B2542" s="59">
        <v>1123</v>
      </c>
      <c r="C2542" s="58" t="s">
        <v>5074</v>
      </c>
      <c r="D2542" s="58" t="s">
        <v>338</v>
      </c>
      <c r="E2542" t="s">
        <v>344</v>
      </c>
    </row>
    <row r="2543" spans="1:5" ht="15.75" customHeight="1">
      <c r="A2543" s="58" t="s">
        <v>5075</v>
      </c>
      <c r="B2543" s="59">
        <v>2429</v>
      </c>
      <c r="C2543" s="58" t="s">
        <v>5076</v>
      </c>
      <c r="D2543" s="58" t="s">
        <v>347</v>
      </c>
      <c r="E2543" t="s">
        <v>335</v>
      </c>
    </row>
    <row r="2544" spans="1:5" ht="15.75" customHeight="1">
      <c r="A2544" s="58" t="s">
        <v>5077</v>
      </c>
      <c r="B2544" s="59">
        <v>746</v>
      </c>
      <c r="C2544" s="58" t="s">
        <v>5078</v>
      </c>
      <c r="D2544" s="58" t="s">
        <v>437</v>
      </c>
      <c r="E2544" t="s">
        <v>335</v>
      </c>
    </row>
    <row r="2545" spans="1:5" ht="15.75" customHeight="1">
      <c r="A2545" s="58" t="s">
        <v>2667</v>
      </c>
      <c r="B2545" s="59">
        <v>883</v>
      </c>
      <c r="C2545" s="58" t="s">
        <v>2668</v>
      </c>
      <c r="D2545" s="58" t="s">
        <v>353</v>
      </c>
      <c r="E2545" t="s">
        <v>344</v>
      </c>
    </row>
    <row r="2546" spans="1:5" ht="15.75" customHeight="1">
      <c r="A2546" s="58" t="s">
        <v>5079</v>
      </c>
      <c r="B2546" s="59">
        <v>2960</v>
      </c>
      <c r="C2546" s="58" t="s">
        <v>5080</v>
      </c>
      <c r="D2546" s="58" t="s">
        <v>447</v>
      </c>
      <c r="E2546" t="s">
        <v>363</v>
      </c>
    </row>
    <row r="2547" spans="1:5" ht="15.75" customHeight="1">
      <c r="A2547" s="58" t="s">
        <v>2685</v>
      </c>
      <c r="B2547" s="59">
        <v>20</v>
      </c>
      <c r="C2547" s="58" t="s">
        <v>2686</v>
      </c>
      <c r="D2547" s="58" t="s">
        <v>360</v>
      </c>
      <c r="E2547" t="s">
        <v>344</v>
      </c>
    </row>
    <row r="2548" spans="1:5" ht="15.75" customHeight="1">
      <c r="A2548" s="58" t="s">
        <v>5081</v>
      </c>
      <c r="B2548" s="59">
        <v>2360</v>
      </c>
      <c r="C2548" s="58" t="s">
        <v>5082</v>
      </c>
      <c r="D2548" s="58" t="s">
        <v>401</v>
      </c>
      <c r="E2548" t="s">
        <v>335</v>
      </c>
    </row>
    <row r="2549" spans="1:5" ht="15.75" customHeight="1">
      <c r="A2549" s="58" t="s">
        <v>5083</v>
      </c>
      <c r="B2549" s="59">
        <v>2038</v>
      </c>
      <c r="C2549" s="58" t="s">
        <v>5084</v>
      </c>
      <c r="D2549" s="58" t="s">
        <v>401</v>
      </c>
      <c r="E2549" t="s">
        <v>335</v>
      </c>
    </row>
    <row r="2550" spans="1:5" ht="15.75" customHeight="1">
      <c r="A2550" s="58" t="s">
        <v>5085</v>
      </c>
      <c r="B2550" s="59">
        <v>2990</v>
      </c>
      <c r="C2550" s="58" t="s">
        <v>5086</v>
      </c>
      <c r="D2550" s="58" t="s">
        <v>338</v>
      </c>
      <c r="E2550" t="s">
        <v>335</v>
      </c>
    </row>
    <row r="2551" spans="1:5" ht="15.75" customHeight="1">
      <c r="A2551" s="58" t="s">
        <v>5087</v>
      </c>
      <c r="B2551" s="59">
        <v>1892</v>
      </c>
      <c r="C2551" s="58" t="s">
        <v>5088</v>
      </c>
      <c r="D2551" s="58" t="s">
        <v>378</v>
      </c>
      <c r="E2551" t="s">
        <v>363</v>
      </c>
    </row>
    <row r="2552" spans="1:5" ht="15.75" customHeight="1">
      <c r="A2552" s="58" t="s">
        <v>5089</v>
      </c>
      <c r="B2552" s="59">
        <v>1133</v>
      </c>
      <c r="C2552" s="58" t="s">
        <v>5090</v>
      </c>
      <c r="D2552" s="58" t="s">
        <v>437</v>
      </c>
      <c r="E2552" t="s">
        <v>363</v>
      </c>
    </row>
    <row r="2553" spans="1:5" ht="15.75" customHeight="1">
      <c r="A2553" s="58" t="s">
        <v>5091</v>
      </c>
      <c r="B2553" s="59">
        <v>2508</v>
      </c>
      <c r="C2553" s="58" t="s">
        <v>5092</v>
      </c>
      <c r="D2553" s="58" t="s">
        <v>401</v>
      </c>
      <c r="E2553" t="s">
        <v>344</v>
      </c>
    </row>
    <row r="2554" spans="1:5" ht="15.75" customHeight="1">
      <c r="A2554" s="58" t="s">
        <v>5093</v>
      </c>
      <c r="B2554" s="59">
        <v>305</v>
      </c>
      <c r="C2554" s="58" t="s">
        <v>5094</v>
      </c>
      <c r="D2554" s="58" t="s">
        <v>447</v>
      </c>
      <c r="E2554" t="s">
        <v>363</v>
      </c>
    </row>
    <row r="2555" spans="1:5" ht="15.75" customHeight="1">
      <c r="A2555" s="58" t="s">
        <v>2801</v>
      </c>
      <c r="B2555" s="59">
        <v>2379</v>
      </c>
      <c r="C2555" s="58" t="s">
        <v>2802</v>
      </c>
      <c r="D2555" s="58" t="s">
        <v>354</v>
      </c>
      <c r="E2555" t="s">
        <v>344</v>
      </c>
    </row>
    <row r="2556" spans="1:5" ht="15.75" customHeight="1">
      <c r="A2556" s="58" t="s">
        <v>5095</v>
      </c>
      <c r="B2556" s="59">
        <v>242</v>
      </c>
      <c r="C2556" s="58" t="s">
        <v>5096</v>
      </c>
      <c r="D2556" s="58" t="s">
        <v>384</v>
      </c>
      <c r="E2556" t="s">
        <v>438</v>
      </c>
    </row>
    <row r="2557" spans="1:5" ht="15.75" customHeight="1">
      <c r="A2557" s="58" t="s">
        <v>5097</v>
      </c>
      <c r="B2557" s="59">
        <v>1312</v>
      </c>
      <c r="C2557" s="58" t="s">
        <v>5098</v>
      </c>
      <c r="D2557" s="58" t="s">
        <v>360</v>
      </c>
      <c r="E2557" t="s">
        <v>335</v>
      </c>
    </row>
    <row r="2558" spans="1:5" ht="15.75" customHeight="1">
      <c r="A2558" s="58" t="s">
        <v>5099</v>
      </c>
      <c r="B2558" s="59">
        <v>1036</v>
      </c>
      <c r="C2558" s="58" t="s">
        <v>5100</v>
      </c>
      <c r="D2558" s="58" t="s">
        <v>388</v>
      </c>
      <c r="E2558" t="s">
        <v>344</v>
      </c>
    </row>
    <row r="2559" spans="1:5" ht="15.75" customHeight="1">
      <c r="A2559" s="58" t="s">
        <v>5101</v>
      </c>
      <c r="B2559" s="59">
        <v>563</v>
      </c>
      <c r="C2559" s="58" t="s">
        <v>5102</v>
      </c>
      <c r="D2559" s="58" t="s">
        <v>378</v>
      </c>
      <c r="E2559" t="s">
        <v>335</v>
      </c>
    </row>
    <row r="2560" spans="1:5" ht="15.75" customHeight="1">
      <c r="A2560" s="58" t="s">
        <v>2815</v>
      </c>
      <c r="B2560" s="59">
        <v>642</v>
      </c>
      <c r="C2560" s="58" t="s">
        <v>2816</v>
      </c>
      <c r="D2560" s="58" t="s">
        <v>347</v>
      </c>
      <c r="E2560" t="s">
        <v>335</v>
      </c>
    </row>
    <row r="2561" spans="1:5" ht="15.75" customHeight="1">
      <c r="A2561" s="58" t="s">
        <v>2815</v>
      </c>
      <c r="B2561" s="59">
        <v>2699</v>
      </c>
      <c r="C2561" s="58" t="s">
        <v>2816</v>
      </c>
      <c r="D2561" s="58" t="s">
        <v>368</v>
      </c>
      <c r="E2561" t="s">
        <v>432</v>
      </c>
    </row>
    <row r="2562" spans="1:5" ht="15.75" customHeight="1">
      <c r="A2562" s="58" t="s">
        <v>5103</v>
      </c>
      <c r="B2562" s="59">
        <v>2354</v>
      </c>
      <c r="C2562" s="58" t="s">
        <v>5104</v>
      </c>
      <c r="D2562" s="58" t="s">
        <v>437</v>
      </c>
      <c r="E2562" t="s">
        <v>335</v>
      </c>
    </row>
    <row r="2563" spans="1:5" ht="15.75" customHeight="1">
      <c r="A2563" s="58" t="s">
        <v>5105</v>
      </c>
      <c r="B2563" s="59">
        <v>352</v>
      </c>
      <c r="C2563" s="58" t="s">
        <v>5106</v>
      </c>
      <c r="D2563" s="58" t="s">
        <v>378</v>
      </c>
      <c r="E2563" t="s">
        <v>335</v>
      </c>
    </row>
    <row r="2564" spans="1:5" ht="15.75" customHeight="1">
      <c r="A2564" s="58" t="s">
        <v>420</v>
      </c>
      <c r="B2564" s="59">
        <v>674</v>
      </c>
      <c r="C2564" s="58" t="s">
        <v>421</v>
      </c>
      <c r="D2564" s="58" t="s">
        <v>428</v>
      </c>
      <c r="E2564" t="s">
        <v>363</v>
      </c>
    </row>
    <row r="2565" spans="1:5" ht="15.75" customHeight="1">
      <c r="A2565" s="58" t="s">
        <v>429</v>
      </c>
      <c r="B2565" s="59">
        <v>1826</v>
      </c>
      <c r="C2565" s="58" t="s">
        <v>430</v>
      </c>
      <c r="D2565" s="58" t="s">
        <v>347</v>
      </c>
      <c r="E2565" t="s">
        <v>385</v>
      </c>
    </row>
    <row r="2566" spans="1:5" ht="15.75" customHeight="1">
      <c r="A2566" s="58" t="s">
        <v>5107</v>
      </c>
      <c r="B2566" s="59">
        <v>2977</v>
      </c>
      <c r="C2566" s="58" t="s">
        <v>5108</v>
      </c>
      <c r="D2566" s="58" t="s">
        <v>347</v>
      </c>
      <c r="E2566" t="s">
        <v>335</v>
      </c>
    </row>
    <row r="2567" spans="1:5" ht="15.75" customHeight="1">
      <c r="A2567" s="58" t="s">
        <v>5109</v>
      </c>
      <c r="B2567" s="59">
        <v>700</v>
      </c>
      <c r="C2567" s="58" t="s">
        <v>5110</v>
      </c>
      <c r="D2567" s="58" t="s">
        <v>368</v>
      </c>
      <c r="E2567" t="s">
        <v>335</v>
      </c>
    </row>
    <row r="2568" spans="1:5" ht="15.75" customHeight="1">
      <c r="A2568" s="58" t="s">
        <v>5111</v>
      </c>
      <c r="B2568" s="59">
        <v>2668</v>
      </c>
      <c r="C2568" s="58" t="s">
        <v>5112</v>
      </c>
      <c r="D2568" s="58" t="s">
        <v>357</v>
      </c>
      <c r="E2568" t="s">
        <v>555</v>
      </c>
    </row>
    <row r="2569" spans="1:5" ht="15.75" customHeight="1">
      <c r="A2569" s="58" t="s">
        <v>2867</v>
      </c>
      <c r="B2569" s="59">
        <v>1863</v>
      </c>
      <c r="C2569" s="58" t="s">
        <v>2868</v>
      </c>
      <c r="D2569" s="58" t="s">
        <v>338</v>
      </c>
      <c r="E2569" t="s">
        <v>432</v>
      </c>
    </row>
    <row r="2570" spans="1:5" ht="15.75" customHeight="1">
      <c r="A2570" s="58" t="s">
        <v>5113</v>
      </c>
      <c r="B2570" s="59">
        <v>2770</v>
      </c>
      <c r="C2570" s="58" t="s">
        <v>5114</v>
      </c>
      <c r="D2570" s="58" t="s">
        <v>360</v>
      </c>
      <c r="E2570" t="s">
        <v>335</v>
      </c>
    </row>
    <row r="2571" spans="1:5" ht="15.75" customHeight="1">
      <c r="A2571" s="58" t="s">
        <v>5115</v>
      </c>
      <c r="B2571" s="59">
        <v>1814</v>
      </c>
      <c r="C2571" s="58" t="s">
        <v>5116</v>
      </c>
      <c r="D2571" s="58" t="s">
        <v>384</v>
      </c>
      <c r="E2571" t="s">
        <v>381</v>
      </c>
    </row>
    <row r="2572" spans="1:5" ht="15.75" customHeight="1">
      <c r="A2572" s="58" t="s">
        <v>5117</v>
      </c>
      <c r="B2572" s="59">
        <v>348</v>
      </c>
      <c r="C2572" s="58" t="s">
        <v>5118</v>
      </c>
      <c r="D2572" s="58" t="s">
        <v>437</v>
      </c>
      <c r="E2572" t="s">
        <v>335</v>
      </c>
    </row>
    <row r="2573" spans="1:5" ht="15.75" customHeight="1">
      <c r="A2573" s="58" t="s">
        <v>5119</v>
      </c>
      <c r="B2573" s="59">
        <v>1577</v>
      </c>
      <c r="C2573" s="58" t="s">
        <v>5120</v>
      </c>
      <c r="D2573" s="58" t="s">
        <v>524</v>
      </c>
      <c r="E2573" t="s">
        <v>344</v>
      </c>
    </row>
    <row r="2574" spans="1:5" ht="15.75" customHeight="1">
      <c r="A2574" s="58" t="s">
        <v>5121</v>
      </c>
      <c r="B2574" s="59">
        <v>1406</v>
      </c>
      <c r="C2574" s="58" t="s">
        <v>5122</v>
      </c>
      <c r="D2574" s="58" t="s">
        <v>375</v>
      </c>
      <c r="E2574" t="s">
        <v>417</v>
      </c>
    </row>
    <row r="2575" spans="1:5" ht="15.75" customHeight="1">
      <c r="A2575" s="58" t="s">
        <v>496</v>
      </c>
      <c r="B2575" s="59">
        <v>1728</v>
      </c>
      <c r="C2575" s="58" t="s">
        <v>497</v>
      </c>
      <c r="D2575" s="58" t="s">
        <v>343</v>
      </c>
      <c r="E2575" t="s">
        <v>432</v>
      </c>
    </row>
    <row r="2576" spans="1:5" ht="15.75" customHeight="1">
      <c r="A2576" s="58" t="s">
        <v>5123</v>
      </c>
      <c r="B2576" s="59">
        <v>1202</v>
      </c>
      <c r="C2576" s="58" t="s">
        <v>5124</v>
      </c>
      <c r="D2576" s="58" t="s">
        <v>524</v>
      </c>
      <c r="E2576" t="s">
        <v>385</v>
      </c>
    </row>
    <row r="2577" spans="1:5" ht="15.75" customHeight="1">
      <c r="A2577" s="58" t="s">
        <v>5125</v>
      </c>
      <c r="B2577" s="59">
        <v>1918</v>
      </c>
      <c r="C2577" s="58" t="s">
        <v>5126</v>
      </c>
      <c r="D2577" s="58" t="s">
        <v>343</v>
      </c>
      <c r="E2577" t="s">
        <v>363</v>
      </c>
    </row>
    <row r="2578" spans="1:5" ht="15.75" customHeight="1">
      <c r="A2578" s="58" t="s">
        <v>5127</v>
      </c>
      <c r="B2578" s="59">
        <v>2819</v>
      </c>
      <c r="C2578" s="58" t="s">
        <v>5128</v>
      </c>
      <c r="D2578" s="58" t="s">
        <v>354</v>
      </c>
      <c r="E2578" t="s">
        <v>381</v>
      </c>
    </row>
    <row r="2579" spans="1:5" ht="15.75" customHeight="1">
      <c r="A2579" s="58" t="s">
        <v>5129</v>
      </c>
      <c r="B2579" s="59">
        <v>1327</v>
      </c>
      <c r="C2579" s="58" t="s">
        <v>5130</v>
      </c>
      <c r="D2579" s="58" t="s">
        <v>401</v>
      </c>
      <c r="E2579" t="s">
        <v>335</v>
      </c>
    </row>
    <row r="2580" spans="1:5" ht="15.75" customHeight="1">
      <c r="A2580" s="58" t="s">
        <v>5131</v>
      </c>
      <c r="B2580" s="59">
        <v>1912</v>
      </c>
      <c r="C2580" s="58" t="s">
        <v>5132</v>
      </c>
      <c r="D2580" s="58" t="s">
        <v>524</v>
      </c>
      <c r="E2580" t="s">
        <v>350</v>
      </c>
    </row>
    <row r="2581" spans="1:5" ht="15.75" customHeight="1">
      <c r="A2581" s="58" t="s">
        <v>5133</v>
      </c>
      <c r="B2581" s="59">
        <v>2268</v>
      </c>
      <c r="C2581" s="58" t="s">
        <v>5134</v>
      </c>
      <c r="D2581" s="58" t="s">
        <v>354</v>
      </c>
      <c r="E2581" t="s">
        <v>363</v>
      </c>
    </row>
    <row r="2582" spans="1:5" ht="15.75" customHeight="1">
      <c r="A2582" s="58" t="s">
        <v>5135</v>
      </c>
      <c r="B2582" s="59">
        <v>121</v>
      </c>
      <c r="C2582" s="58" t="s">
        <v>5136</v>
      </c>
      <c r="D2582" s="58" t="s">
        <v>357</v>
      </c>
      <c r="E2582" t="s">
        <v>555</v>
      </c>
    </row>
    <row r="2583" spans="1:5" ht="15.75" customHeight="1">
      <c r="A2583" s="58" t="s">
        <v>2915</v>
      </c>
      <c r="B2583" s="59">
        <v>2427</v>
      </c>
      <c r="C2583" s="58" t="s">
        <v>2916</v>
      </c>
      <c r="D2583" s="58" t="s">
        <v>375</v>
      </c>
      <c r="E2583" t="s">
        <v>432</v>
      </c>
    </row>
    <row r="2584" spans="1:5" ht="15.75" customHeight="1">
      <c r="A2584" s="58" t="s">
        <v>5137</v>
      </c>
      <c r="B2584" s="59">
        <v>2105</v>
      </c>
      <c r="C2584" s="58" t="s">
        <v>5138</v>
      </c>
      <c r="D2584" s="58" t="s">
        <v>388</v>
      </c>
      <c r="E2584" t="s">
        <v>335</v>
      </c>
    </row>
    <row r="2585" spans="1:5" ht="15.75" customHeight="1">
      <c r="A2585" s="58" t="s">
        <v>5139</v>
      </c>
      <c r="B2585" s="59">
        <v>1458</v>
      </c>
      <c r="C2585" s="58" t="s">
        <v>5140</v>
      </c>
      <c r="D2585" s="58" t="s">
        <v>338</v>
      </c>
      <c r="E2585" t="s">
        <v>385</v>
      </c>
    </row>
    <row r="2586" spans="1:5" ht="15.75" customHeight="1">
      <c r="A2586" s="58" t="s">
        <v>5141</v>
      </c>
      <c r="B2586" s="59">
        <v>2285</v>
      </c>
      <c r="C2586" s="58" t="s">
        <v>5142</v>
      </c>
      <c r="D2586" s="58" t="s">
        <v>388</v>
      </c>
      <c r="E2586" t="s">
        <v>363</v>
      </c>
    </row>
    <row r="2587" spans="1:5" ht="15.75" customHeight="1">
      <c r="A2587" s="58" t="s">
        <v>5143</v>
      </c>
      <c r="B2587" s="59">
        <v>1963</v>
      </c>
      <c r="C2587" s="58" t="s">
        <v>5144</v>
      </c>
      <c r="D2587" s="58" t="s">
        <v>338</v>
      </c>
      <c r="E2587" t="s">
        <v>344</v>
      </c>
    </row>
    <row r="2588" spans="1:5" ht="15.75" customHeight="1">
      <c r="A2588" s="58" t="s">
        <v>5145</v>
      </c>
      <c r="B2588" s="59">
        <v>2774</v>
      </c>
      <c r="C2588" s="58" t="s">
        <v>5146</v>
      </c>
      <c r="D2588" s="58" t="s">
        <v>384</v>
      </c>
      <c r="E2588" t="s">
        <v>344</v>
      </c>
    </row>
    <row r="2589" spans="1:5" ht="15.75" customHeight="1">
      <c r="A2589" s="58" t="s">
        <v>5147</v>
      </c>
      <c r="B2589" s="59">
        <v>2198</v>
      </c>
      <c r="C2589" s="58" t="s">
        <v>5148</v>
      </c>
      <c r="D2589" s="58" t="s">
        <v>447</v>
      </c>
      <c r="E2589" t="s">
        <v>344</v>
      </c>
    </row>
    <row r="2590" spans="1:5" ht="15.75" customHeight="1">
      <c r="A2590" s="58" t="s">
        <v>5149</v>
      </c>
      <c r="B2590" s="59">
        <v>1369</v>
      </c>
      <c r="C2590" s="58" t="s">
        <v>5150</v>
      </c>
      <c r="D2590" s="58" t="s">
        <v>375</v>
      </c>
      <c r="E2590" t="s">
        <v>335</v>
      </c>
    </row>
    <row r="2591" spans="1:5" ht="15.75" customHeight="1">
      <c r="A2591" s="58" t="s">
        <v>5151</v>
      </c>
      <c r="B2591" s="59">
        <v>679</v>
      </c>
      <c r="C2591" s="58" t="s">
        <v>5152</v>
      </c>
      <c r="D2591" s="58" t="s">
        <v>378</v>
      </c>
      <c r="E2591" t="s">
        <v>350</v>
      </c>
    </row>
    <row r="2592" spans="1:5" ht="15.75" customHeight="1">
      <c r="A2592" s="58" t="s">
        <v>5153</v>
      </c>
      <c r="B2592" s="59">
        <v>35</v>
      </c>
      <c r="C2592" s="58" t="s">
        <v>5154</v>
      </c>
      <c r="D2592" s="58" t="s">
        <v>375</v>
      </c>
      <c r="E2592" t="s">
        <v>432</v>
      </c>
    </row>
    <row r="2593" spans="1:5" ht="15.75" customHeight="1">
      <c r="A2593" s="58" t="s">
        <v>5155</v>
      </c>
      <c r="B2593" s="59">
        <v>357</v>
      </c>
      <c r="C2593" s="58" t="s">
        <v>5156</v>
      </c>
      <c r="D2593" s="58" t="s">
        <v>334</v>
      </c>
      <c r="E2593" t="s">
        <v>335</v>
      </c>
    </row>
    <row r="2594" spans="1:5" ht="15.75" customHeight="1">
      <c r="A2594" s="58" t="s">
        <v>5157</v>
      </c>
      <c r="B2594" s="59">
        <v>1349</v>
      </c>
      <c r="C2594" s="58" t="s">
        <v>5158</v>
      </c>
      <c r="D2594" s="58" t="s">
        <v>428</v>
      </c>
      <c r="E2594" t="s">
        <v>335</v>
      </c>
    </row>
    <row r="2595" spans="1:5" ht="15.75" customHeight="1">
      <c r="A2595" s="58" t="s">
        <v>5159</v>
      </c>
      <c r="B2595" s="59">
        <v>633</v>
      </c>
      <c r="C2595" s="58" t="s">
        <v>5160</v>
      </c>
      <c r="D2595" s="58" t="s">
        <v>447</v>
      </c>
      <c r="E2595" t="s">
        <v>335</v>
      </c>
    </row>
    <row r="2596" spans="1:5" ht="15.75" customHeight="1">
      <c r="A2596" s="58" t="s">
        <v>672</v>
      </c>
      <c r="B2596" s="59">
        <v>2578</v>
      </c>
      <c r="C2596" s="58" t="s">
        <v>673</v>
      </c>
      <c r="D2596" s="58" t="s">
        <v>343</v>
      </c>
      <c r="E2596" t="s">
        <v>335</v>
      </c>
    </row>
    <row r="2597" spans="1:5" ht="15.75" customHeight="1">
      <c r="A2597" s="58" t="s">
        <v>5161</v>
      </c>
      <c r="B2597" s="59">
        <v>120</v>
      </c>
      <c r="C2597" s="58" t="s">
        <v>5162</v>
      </c>
      <c r="D2597" s="58" t="s">
        <v>388</v>
      </c>
      <c r="E2597" t="s">
        <v>363</v>
      </c>
    </row>
    <row r="2598" spans="1:5" ht="15.75" customHeight="1">
      <c r="A2598" s="58" t="s">
        <v>5163</v>
      </c>
      <c r="B2598" s="59">
        <v>1934</v>
      </c>
      <c r="C2598" s="58" t="s">
        <v>5164</v>
      </c>
      <c r="D2598" s="58" t="s">
        <v>334</v>
      </c>
      <c r="E2598" t="s">
        <v>350</v>
      </c>
    </row>
    <row r="2599" spans="1:5" ht="15.75" customHeight="1">
      <c r="A2599" s="58" t="s">
        <v>5165</v>
      </c>
      <c r="B2599" s="59">
        <v>847</v>
      </c>
      <c r="C2599" s="58" t="s">
        <v>5166</v>
      </c>
      <c r="D2599" s="58" t="s">
        <v>357</v>
      </c>
      <c r="E2599" t="s">
        <v>381</v>
      </c>
    </row>
    <row r="2600" spans="1:5" ht="15.75" customHeight="1">
      <c r="A2600" s="58" t="s">
        <v>5167</v>
      </c>
      <c r="B2600" s="59">
        <v>1432</v>
      </c>
      <c r="C2600" s="58" t="s">
        <v>5168</v>
      </c>
      <c r="D2600" s="58" t="s">
        <v>353</v>
      </c>
      <c r="E2600" t="s">
        <v>417</v>
      </c>
    </row>
    <row r="2601" spans="1:5" ht="15.75" customHeight="1">
      <c r="A2601" s="58" t="s">
        <v>4803</v>
      </c>
      <c r="B2601" s="59">
        <v>257</v>
      </c>
      <c r="C2601" s="58" t="s">
        <v>4804</v>
      </c>
      <c r="D2601" s="58" t="s">
        <v>375</v>
      </c>
      <c r="E2601" t="s">
        <v>417</v>
      </c>
    </row>
    <row r="2602" spans="1:5" ht="15.75" customHeight="1">
      <c r="A2602" s="58" t="s">
        <v>5169</v>
      </c>
      <c r="B2602" s="59">
        <v>1457</v>
      </c>
      <c r="C2602" s="58" t="s">
        <v>5170</v>
      </c>
      <c r="D2602" s="58" t="s">
        <v>431</v>
      </c>
      <c r="E2602" t="s">
        <v>344</v>
      </c>
    </row>
    <row r="2603" spans="1:5" ht="15.75" customHeight="1">
      <c r="A2603" s="58" t="s">
        <v>5171</v>
      </c>
      <c r="B2603" s="59">
        <v>1753</v>
      </c>
      <c r="C2603" s="58" t="s">
        <v>5172</v>
      </c>
      <c r="D2603" s="58" t="s">
        <v>447</v>
      </c>
      <c r="E2603" t="s">
        <v>335</v>
      </c>
    </row>
    <row r="2604" spans="1:5" ht="15.75" customHeight="1">
      <c r="A2604" s="58" t="s">
        <v>3013</v>
      </c>
      <c r="B2604" s="59">
        <v>2512</v>
      </c>
      <c r="C2604" s="58" t="s">
        <v>3014</v>
      </c>
      <c r="D2604" s="58" t="s">
        <v>357</v>
      </c>
      <c r="E2604" t="s">
        <v>335</v>
      </c>
    </row>
    <row r="2605" spans="1:5" ht="15.75" customHeight="1">
      <c r="A2605" s="58" t="s">
        <v>5173</v>
      </c>
      <c r="B2605" s="59">
        <v>376</v>
      </c>
      <c r="C2605" s="58" t="s">
        <v>5174</v>
      </c>
      <c r="D2605" s="58" t="s">
        <v>368</v>
      </c>
      <c r="E2605" t="s">
        <v>335</v>
      </c>
    </row>
    <row r="2606" spans="1:5" ht="15.75" customHeight="1">
      <c r="A2606" s="58" t="s">
        <v>5175</v>
      </c>
      <c r="B2606" s="59">
        <v>2122</v>
      </c>
      <c r="C2606" s="58" t="s">
        <v>5176</v>
      </c>
      <c r="D2606" s="58" t="s">
        <v>338</v>
      </c>
      <c r="E2606" t="s">
        <v>335</v>
      </c>
    </row>
    <row r="2607" spans="1:5" ht="15.75" customHeight="1">
      <c r="A2607" s="58" t="s">
        <v>5177</v>
      </c>
      <c r="B2607" s="59">
        <v>1668</v>
      </c>
      <c r="C2607" s="58" t="s">
        <v>5178</v>
      </c>
      <c r="D2607" s="58" t="s">
        <v>401</v>
      </c>
      <c r="E2607" t="s">
        <v>350</v>
      </c>
    </row>
    <row r="2608" spans="1:5" ht="15.75" customHeight="1">
      <c r="A2608" s="58" t="s">
        <v>750</v>
      </c>
      <c r="B2608" s="59">
        <v>15</v>
      </c>
      <c r="C2608" s="58" t="s">
        <v>751</v>
      </c>
      <c r="D2608" s="58" t="s">
        <v>447</v>
      </c>
      <c r="E2608" t="s">
        <v>381</v>
      </c>
    </row>
    <row r="2609" spans="1:5" ht="15.75" customHeight="1">
      <c r="A2609" s="58" t="s">
        <v>5179</v>
      </c>
      <c r="B2609" s="59">
        <v>1810</v>
      </c>
      <c r="C2609" s="58" t="s">
        <v>5180</v>
      </c>
      <c r="D2609" s="58" t="s">
        <v>360</v>
      </c>
      <c r="E2609" t="s">
        <v>432</v>
      </c>
    </row>
    <row r="2610" spans="1:5" ht="15.75" customHeight="1">
      <c r="A2610" s="58" t="s">
        <v>5181</v>
      </c>
      <c r="B2610" s="59">
        <v>196</v>
      </c>
      <c r="C2610" s="58" t="s">
        <v>5182</v>
      </c>
      <c r="D2610" s="58" t="s">
        <v>401</v>
      </c>
      <c r="E2610" t="s">
        <v>335</v>
      </c>
    </row>
    <row r="2611" spans="1:5" ht="15.75" customHeight="1">
      <c r="A2611" s="58" t="s">
        <v>5183</v>
      </c>
      <c r="B2611" s="59">
        <v>2690</v>
      </c>
      <c r="C2611" s="58" t="s">
        <v>5184</v>
      </c>
      <c r="D2611" s="58" t="s">
        <v>354</v>
      </c>
      <c r="E2611" t="s">
        <v>335</v>
      </c>
    </row>
    <row r="2612" spans="1:5" ht="15.75" customHeight="1">
      <c r="A2612" s="58" t="s">
        <v>5185</v>
      </c>
      <c r="B2612" s="59">
        <v>1783</v>
      </c>
      <c r="C2612" s="58" t="s">
        <v>5186</v>
      </c>
      <c r="D2612" s="58" t="s">
        <v>354</v>
      </c>
      <c r="E2612" t="s">
        <v>385</v>
      </c>
    </row>
    <row r="2613" spans="1:5" ht="15.75" customHeight="1">
      <c r="A2613" s="58" t="s">
        <v>5187</v>
      </c>
      <c r="B2613" s="59">
        <v>2644</v>
      </c>
      <c r="C2613" s="58" t="s">
        <v>5188</v>
      </c>
      <c r="D2613" s="58" t="s">
        <v>378</v>
      </c>
      <c r="E2613" t="s">
        <v>335</v>
      </c>
    </row>
    <row r="2614" spans="1:5" ht="15.75" customHeight="1">
      <c r="A2614" s="58" t="s">
        <v>5189</v>
      </c>
      <c r="B2614" s="59">
        <v>830</v>
      </c>
      <c r="C2614" s="58" t="s">
        <v>5190</v>
      </c>
      <c r="D2614" s="58" t="s">
        <v>524</v>
      </c>
      <c r="E2614" t="s">
        <v>344</v>
      </c>
    </row>
    <row r="2615" spans="1:5" ht="15.75" customHeight="1">
      <c r="A2615" s="58" t="s">
        <v>824</v>
      </c>
      <c r="B2615" s="59">
        <v>2047</v>
      </c>
      <c r="C2615" s="58" t="s">
        <v>825</v>
      </c>
      <c r="D2615" s="58" t="s">
        <v>357</v>
      </c>
      <c r="E2615" t="s">
        <v>335</v>
      </c>
    </row>
    <row r="2616" spans="1:5" ht="15.75" customHeight="1">
      <c r="A2616" s="58" t="s">
        <v>5191</v>
      </c>
      <c r="B2616" s="59">
        <v>2372</v>
      </c>
      <c r="C2616" s="58" t="s">
        <v>5192</v>
      </c>
      <c r="D2616" s="58" t="s">
        <v>447</v>
      </c>
      <c r="E2616" t="s">
        <v>385</v>
      </c>
    </row>
    <row r="2617" spans="1:5" ht="15.75" customHeight="1">
      <c r="A2617" s="58" t="s">
        <v>5193</v>
      </c>
      <c r="B2617" s="59">
        <v>2304</v>
      </c>
      <c r="C2617" s="58" t="s">
        <v>5194</v>
      </c>
      <c r="D2617" s="58" t="s">
        <v>353</v>
      </c>
      <c r="E2617" t="s">
        <v>417</v>
      </c>
    </row>
    <row r="2618" spans="1:5" ht="15.75" customHeight="1">
      <c r="A2618" s="58" t="s">
        <v>5195</v>
      </c>
      <c r="B2618" s="59">
        <v>1982</v>
      </c>
      <c r="C2618" s="58" t="s">
        <v>5196</v>
      </c>
      <c r="D2618" s="58" t="s">
        <v>353</v>
      </c>
      <c r="E2618" t="s">
        <v>335</v>
      </c>
    </row>
    <row r="2619" spans="1:5" ht="15.75" customHeight="1">
      <c r="A2619" s="58" t="s">
        <v>5197</v>
      </c>
      <c r="B2619" s="59">
        <v>1075</v>
      </c>
      <c r="C2619" s="58" t="s">
        <v>5198</v>
      </c>
      <c r="D2619" s="58" t="s">
        <v>353</v>
      </c>
      <c r="E2619" t="s">
        <v>363</v>
      </c>
    </row>
    <row r="2620" spans="1:5" ht="15.75" customHeight="1">
      <c r="A2620" s="58" t="s">
        <v>5199</v>
      </c>
      <c r="B2620" s="59">
        <v>490</v>
      </c>
      <c r="C2620" s="58" t="s">
        <v>5200</v>
      </c>
      <c r="D2620" s="58" t="s">
        <v>347</v>
      </c>
      <c r="E2620" t="s">
        <v>363</v>
      </c>
    </row>
    <row r="2621" spans="1:5" ht="15.75" customHeight="1">
      <c r="A2621" s="58" t="s">
        <v>5201</v>
      </c>
      <c r="B2621" s="59">
        <v>910</v>
      </c>
      <c r="C2621" s="58" t="s">
        <v>5202</v>
      </c>
      <c r="D2621" s="58" t="s">
        <v>378</v>
      </c>
      <c r="E2621" t="s">
        <v>363</v>
      </c>
    </row>
    <row r="2622" spans="1:5" ht="15.75" customHeight="1">
      <c r="A2622" s="58" t="s">
        <v>5203</v>
      </c>
      <c r="B2622" s="59">
        <v>2061</v>
      </c>
      <c r="C2622" s="58" t="s">
        <v>5204</v>
      </c>
      <c r="D2622" s="58" t="s">
        <v>343</v>
      </c>
      <c r="E2622" t="s">
        <v>344</v>
      </c>
    </row>
    <row r="2623" spans="1:5" ht="15.75" customHeight="1">
      <c r="A2623" s="58" t="s">
        <v>5205</v>
      </c>
      <c r="B2623" s="59">
        <v>737</v>
      </c>
      <c r="C2623" s="58" t="s">
        <v>5206</v>
      </c>
      <c r="D2623" s="58" t="s">
        <v>354</v>
      </c>
      <c r="E2623" t="s">
        <v>335</v>
      </c>
    </row>
    <row r="2624" spans="1:5" ht="15.75" customHeight="1">
      <c r="A2624" s="58" t="s">
        <v>902</v>
      </c>
      <c r="B2624" s="59">
        <v>284</v>
      </c>
      <c r="C2624" s="58" t="s">
        <v>903</v>
      </c>
      <c r="D2624" s="58" t="s">
        <v>378</v>
      </c>
      <c r="E2624" t="s">
        <v>385</v>
      </c>
    </row>
    <row r="2625" spans="1:5" ht="15.75" customHeight="1">
      <c r="A2625" s="58" t="s">
        <v>5207</v>
      </c>
      <c r="B2625" s="59">
        <v>346</v>
      </c>
      <c r="C2625" s="58" t="s">
        <v>5208</v>
      </c>
      <c r="D2625" s="58" t="s">
        <v>437</v>
      </c>
      <c r="E2625" t="s">
        <v>363</v>
      </c>
    </row>
    <row r="2626" spans="1:5" ht="15.75" customHeight="1">
      <c r="A2626" s="58" t="s">
        <v>3119</v>
      </c>
      <c r="B2626" s="59">
        <v>3023</v>
      </c>
      <c r="C2626" s="58" t="s">
        <v>3120</v>
      </c>
      <c r="D2626" s="58" t="s">
        <v>343</v>
      </c>
      <c r="E2626" t="s">
        <v>385</v>
      </c>
    </row>
    <row r="2627" spans="1:5" ht="15.75" customHeight="1">
      <c r="A2627" s="58" t="s">
        <v>922</v>
      </c>
      <c r="B2627" s="59">
        <v>2116</v>
      </c>
      <c r="C2627" s="58" t="s">
        <v>923</v>
      </c>
      <c r="D2627" s="58" t="s">
        <v>338</v>
      </c>
      <c r="E2627" t="s">
        <v>432</v>
      </c>
    </row>
    <row r="2628" spans="1:5" ht="15.75" customHeight="1">
      <c r="A2628" s="58" t="s">
        <v>922</v>
      </c>
      <c r="B2628" s="59">
        <v>302</v>
      </c>
      <c r="C2628" s="58" t="s">
        <v>923</v>
      </c>
      <c r="D2628" s="58" t="s">
        <v>401</v>
      </c>
      <c r="E2628" t="s">
        <v>417</v>
      </c>
    </row>
    <row r="2629" spans="1:5" ht="15.75" customHeight="1">
      <c r="A2629" s="58" t="s">
        <v>5209</v>
      </c>
      <c r="B2629" s="59">
        <v>1162</v>
      </c>
      <c r="C2629" s="58" t="s">
        <v>5210</v>
      </c>
      <c r="D2629" s="58" t="s">
        <v>633</v>
      </c>
      <c r="E2629" t="s">
        <v>335</v>
      </c>
    </row>
    <row r="2630" spans="1:5" ht="15.75" customHeight="1">
      <c r="A2630" s="58" t="s">
        <v>5211</v>
      </c>
      <c r="B2630" s="59">
        <v>1372</v>
      </c>
      <c r="C2630" s="58" t="s">
        <v>5212</v>
      </c>
      <c r="D2630" s="58" t="s">
        <v>353</v>
      </c>
      <c r="E2630" t="s">
        <v>344</v>
      </c>
    </row>
    <row r="2631" spans="1:5" ht="15.75" customHeight="1">
      <c r="A2631" s="58" t="s">
        <v>5213</v>
      </c>
      <c r="B2631" s="59">
        <v>2601</v>
      </c>
      <c r="C2631" s="58" t="s">
        <v>5214</v>
      </c>
      <c r="D2631" s="58" t="s">
        <v>357</v>
      </c>
      <c r="E2631" t="s">
        <v>350</v>
      </c>
    </row>
    <row r="2632" spans="1:5" ht="15.75" customHeight="1">
      <c r="A2632" s="58" t="s">
        <v>5215</v>
      </c>
      <c r="B2632" s="59">
        <v>2864</v>
      </c>
      <c r="C2632" s="58" t="s">
        <v>5216</v>
      </c>
      <c r="D2632" s="58" t="s">
        <v>384</v>
      </c>
      <c r="E2632" t="s">
        <v>438</v>
      </c>
    </row>
    <row r="2633" spans="1:5" ht="15.75" customHeight="1">
      <c r="A2633" s="58" t="s">
        <v>5217</v>
      </c>
      <c r="B2633" s="59">
        <v>1184</v>
      </c>
      <c r="C2633" s="58" t="s">
        <v>5218</v>
      </c>
      <c r="D2633" s="58" t="s">
        <v>353</v>
      </c>
      <c r="E2633" t="s">
        <v>335</v>
      </c>
    </row>
    <row r="2634" spans="1:5" ht="15.75" customHeight="1">
      <c r="A2634" s="58" t="s">
        <v>5219</v>
      </c>
      <c r="B2634" s="59">
        <v>1506</v>
      </c>
      <c r="C2634" s="58" t="s">
        <v>5220</v>
      </c>
      <c r="D2634" s="58" t="s">
        <v>360</v>
      </c>
      <c r="E2634" t="s">
        <v>335</v>
      </c>
    </row>
    <row r="2635" spans="1:5" ht="15.75" customHeight="1">
      <c r="A2635" s="58" t="s">
        <v>4287</v>
      </c>
      <c r="B2635" s="59">
        <v>1417</v>
      </c>
      <c r="C2635" s="58" t="s">
        <v>4288</v>
      </c>
      <c r="D2635" s="58" t="s">
        <v>353</v>
      </c>
      <c r="E2635" t="s">
        <v>350</v>
      </c>
    </row>
    <row r="2636" spans="1:5" ht="15.75" customHeight="1">
      <c r="A2636" s="58" t="s">
        <v>5221</v>
      </c>
      <c r="B2636" s="59">
        <v>1813</v>
      </c>
      <c r="C2636" s="58" t="s">
        <v>5222</v>
      </c>
      <c r="D2636" s="58" t="s">
        <v>347</v>
      </c>
      <c r="E2636" t="s">
        <v>335</v>
      </c>
    </row>
    <row r="2637" spans="1:5" ht="15.75" customHeight="1">
      <c r="A2637" s="58" t="s">
        <v>5223</v>
      </c>
      <c r="B2637" s="59">
        <v>925</v>
      </c>
      <c r="C2637" s="58" t="s">
        <v>5224</v>
      </c>
      <c r="D2637" s="58" t="s">
        <v>343</v>
      </c>
      <c r="E2637" t="s">
        <v>385</v>
      </c>
    </row>
    <row r="2638" spans="1:5" ht="15.75" customHeight="1">
      <c r="A2638" s="58" t="s">
        <v>5225</v>
      </c>
      <c r="B2638" s="59">
        <v>906</v>
      </c>
      <c r="C2638" s="58" t="s">
        <v>5226</v>
      </c>
      <c r="D2638" s="58" t="s">
        <v>357</v>
      </c>
      <c r="E2638" t="s">
        <v>335</v>
      </c>
    </row>
    <row r="2639" spans="1:5" ht="15.75" customHeight="1">
      <c r="A2639" s="58" t="s">
        <v>3143</v>
      </c>
      <c r="B2639" s="59">
        <v>2476</v>
      </c>
      <c r="C2639" s="58" t="s">
        <v>3144</v>
      </c>
      <c r="D2639" s="58" t="s">
        <v>633</v>
      </c>
      <c r="E2639" t="s">
        <v>335</v>
      </c>
    </row>
    <row r="2640" spans="1:5" ht="15.75" customHeight="1">
      <c r="A2640" s="58" t="s">
        <v>5227</v>
      </c>
      <c r="B2640" s="59">
        <v>584</v>
      </c>
      <c r="C2640" s="58" t="s">
        <v>5228</v>
      </c>
      <c r="D2640" s="58" t="s">
        <v>334</v>
      </c>
      <c r="E2640" t="s">
        <v>335</v>
      </c>
    </row>
    <row r="2641" spans="1:5" ht="15.75" customHeight="1">
      <c r="A2641" s="58" t="s">
        <v>5229</v>
      </c>
      <c r="B2641" s="59">
        <v>217</v>
      </c>
      <c r="C2641" s="58" t="s">
        <v>5230</v>
      </c>
      <c r="D2641" s="58" t="s">
        <v>378</v>
      </c>
      <c r="E2641" t="s">
        <v>350</v>
      </c>
    </row>
    <row r="2642" spans="1:5" ht="15.75" customHeight="1">
      <c r="A2642" s="58" t="s">
        <v>5231</v>
      </c>
      <c r="B2642" s="59">
        <v>2938</v>
      </c>
      <c r="C2642" s="58" t="s">
        <v>5232</v>
      </c>
      <c r="D2642" s="58" t="s">
        <v>353</v>
      </c>
      <c r="E2642" t="s">
        <v>381</v>
      </c>
    </row>
    <row r="2643" spans="1:5" ht="15.75" customHeight="1">
      <c r="A2643" s="58" t="s">
        <v>5233</v>
      </c>
      <c r="B2643" s="59">
        <v>225</v>
      </c>
      <c r="C2643" s="58" t="s">
        <v>5234</v>
      </c>
      <c r="D2643" s="58" t="s">
        <v>406</v>
      </c>
      <c r="E2643" t="s">
        <v>385</v>
      </c>
    </row>
    <row r="2644" spans="1:5" ht="15.75" customHeight="1">
      <c r="A2644" s="58" t="s">
        <v>5235</v>
      </c>
      <c r="B2644" s="59">
        <v>1132</v>
      </c>
      <c r="C2644" s="58" t="s">
        <v>5236</v>
      </c>
      <c r="D2644" s="58" t="s">
        <v>368</v>
      </c>
      <c r="E2644" t="s">
        <v>432</v>
      </c>
    </row>
    <row r="2645" spans="1:5" ht="15.75" customHeight="1">
      <c r="A2645" s="58" t="s">
        <v>5237</v>
      </c>
      <c r="B2645" s="59">
        <v>2946</v>
      </c>
      <c r="C2645" s="58" t="s">
        <v>5238</v>
      </c>
      <c r="D2645" s="58" t="s">
        <v>447</v>
      </c>
      <c r="E2645" t="s">
        <v>385</v>
      </c>
    </row>
    <row r="2646" spans="1:5" ht="15.75" customHeight="1">
      <c r="A2646" s="58" t="s">
        <v>5239</v>
      </c>
      <c r="B2646" s="59">
        <v>2301</v>
      </c>
      <c r="C2646" s="58" t="s">
        <v>5240</v>
      </c>
      <c r="D2646" s="58" t="s">
        <v>368</v>
      </c>
      <c r="E2646" t="s">
        <v>363</v>
      </c>
    </row>
    <row r="2647" spans="1:5" ht="15.75" customHeight="1">
      <c r="A2647" s="58" t="s">
        <v>5241</v>
      </c>
      <c r="B2647" s="59">
        <v>692</v>
      </c>
      <c r="C2647" s="58" t="s">
        <v>5242</v>
      </c>
      <c r="D2647" s="58" t="s">
        <v>368</v>
      </c>
      <c r="E2647" t="s">
        <v>350</v>
      </c>
    </row>
    <row r="2648" spans="1:5" ht="15.75" customHeight="1">
      <c r="A2648" s="58" t="s">
        <v>1022</v>
      </c>
      <c r="B2648" s="59">
        <v>955</v>
      </c>
      <c r="C2648" s="58" t="s">
        <v>1023</v>
      </c>
      <c r="D2648" s="58" t="s">
        <v>401</v>
      </c>
      <c r="E2648" t="s">
        <v>363</v>
      </c>
    </row>
    <row r="2649" spans="1:5" ht="15.75" customHeight="1">
      <c r="A2649" s="58" t="s">
        <v>5243</v>
      </c>
      <c r="B2649" s="59">
        <v>1296</v>
      </c>
      <c r="C2649" s="58" t="s">
        <v>5244</v>
      </c>
      <c r="D2649" s="58" t="s">
        <v>334</v>
      </c>
      <c r="E2649" t="s">
        <v>344</v>
      </c>
    </row>
    <row r="2650" spans="1:5" ht="15.75" customHeight="1">
      <c r="A2650" s="58" t="s">
        <v>5245</v>
      </c>
      <c r="B2650" s="59">
        <v>2203</v>
      </c>
      <c r="C2650" s="58" t="s">
        <v>5246</v>
      </c>
      <c r="D2650" s="58" t="s">
        <v>378</v>
      </c>
      <c r="E2650" t="s">
        <v>344</v>
      </c>
    </row>
    <row r="2651" spans="1:5" ht="15.75" customHeight="1">
      <c r="A2651" s="58" t="s">
        <v>5247</v>
      </c>
      <c r="B2651" s="59">
        <v>414</v>
      </c>
      <c r="C2651" s="58" t="s">
        <v>5248</v>
      </c>
      <c r="D2651" s="58" t="s">
        <v>524</v>
      </c>
      <c r="E2651" t="s">
        <v>335</v>
      </c>
    </row>
    <row r="2652" spans="1:5" ht="15.75" customHeight="1">
      <c r="A2652" s="58" t="s">
        <v>5249</v>
      </c>
      <c r="B2652" s="59">
        <v>1321</v>
      </c>
      <c r="C2652" s="58" t="s">
        <v>5250</v>
      </c>
      <c r="D2652" s="58" t="s">
        <v>447</v>
      </c>
      <c r="E2652" t="s">
        <v>555</v>
      </c>
    </row>
    <row r="2653" spans="1:5" ht="15.75" customHeight="1">
      <c r="A2653" s="58" t="s">
        <v>5251</v>
      </c>
      <c r="B2653" s="59">
        <v>1856</v>
      </c>
      <c r="C2653" s="58" t="s">
        <v>5252</v>
      </c>
      <c r="D2653" s="58" t="s">
        <v>360</v>
      </c>
      <c r="E2653" t="s">
        <v>363</v>
      </c>
    </row>
    <row r="2654" spans="1:5" ht="15.75" customHeight="1">
      <c r="A2654" s="58" t="s">
        <v>5253</v>
      </c>
      <c r="B2654" s="59">
        <v>2462</v>
      </c>
      <c r="C2654" s="58" t="s">
        <v>5254</v>
      </c>
      <c r="D2654" s="58" t="s">
        <v>384</v>
      </c>
      <c r="E2654" t="s">
        <v>385</v>
      </c>
    </row>
    <row r="2655" spans="1:5" ht="15.75" customHeight="1">
      <c r="A2655" s="58" t="s">
        <v>5255</v>
      </c>
      <c r="B2655" s="59">
        <v>3047</v>
      </c>
      <c r="C2655" s="58" t="s">
        <v>5256</v>
      </c>
      <c r="D2655" s="58" t="s">
        <v>428</v>
      </c>
      <c r="E2655" t="s">
        <v>381</v>
      </c>
    </row>
    <row r="2656" spans="1:5" ht="15.75" customHeight="1">
      <c r="A2656" s="58" t="s">
        <v>5257</v>
      </c>
      <c r="B2656" s="59">
        <v>464</v>
      </c>
      <c r="C2656" s="58" t="s">
        <v>5258</v>
      </c>
      <c r="D2656" s="58" t="s">
        <v>357</v>
      </c>
      <c r="E2656" t="s">
        <v>432</v>
      </c>
    </row>
    <row r="2657" spans="1:5" ht="15.75" customHeight="1">
      <c r="A2657" s="58" t="s">
        <v>5259</v>
      </c>
      <c r="B2657" s="59">
        <v>1138</v>
      </c>
      <c r="C2657" s="58" t="s">
        <v>5260</v>
      </c>
      <c r="D2657" s="58" t="s">
        <v>431</v>
      </c>
      <c r="E2657" t="s">
        <v>432</v>
      </c>
    </row>
    <row r="2658" spans="1:5" ht="15.75" customHeight="1">
      <c r="A2658" s="58" t="s">
        <v>5261</v>
      </c>
      <c r="B2658" s="59">
        <v>2689</v>
      </c>
      <c r="C2658" s="58" t="s">
        <v>5262</v>
      </c>
      <c r="D2658" s="58" t="s">
        <v>447</v>
      </c>
      <c r="E2658" t="s">
        <v>385</v>
      </c>
    </row>
    <row r="2659" spans="1:5" ht="15.75" customHeight="1">
      <c r="A2659" s="58" t="s">
        <v>5263</v>
      </c>
      <c r="B2659" s="59">
        <v>1610</v>
      </c>
      <c r="C2659" s="58" t="s">
        <v>5264</v>
      </c>
      <c r="D2659" s="58" t="s">
        <v>357</v>
      </c>
      <c r="E2659" t="s">
        <v>432</v>
      </c>
    </row>
    <row r="2660" spans="1:5" ht="15.75" customHeight="1">
      <c r="A2660" s="58" t="s">
        <v>4869</v>
      </c>
      <c r="B2660" s="59">
        <v>59</v>
      </c>
      <c r="C2660" s="58" t="s">
        <v>4870</v>
      </c>
      <c r="D2660" s="58" t="s">
        <v>524</v>
      </c>
      <c r="E2660" t="s">
        <v>335</v>
      </c>
    </row>
    <row r="2661" spans="1:5" ht="15.75" customHeight="1">
      <c r="A2661" s="58" t="s">
        <v>5265</v>
      </c>
      <c r="B2661" s="59">
        <v>1619</v>
      </c>
      <c r="C2661" s="58" t="s">
        <v>5266</v>
      </c>
      <c r="D2661" s="58" t="s">
        <v>375</v>
      </c>
      <c r="E2661" t="s">
        <v>335</v>
      </c>
    </row>
    <row r="2662" spans="1:5" ht="15.75" customHeight="1">
      <c r="A2662" s="58" t="s">
        <v>5267</v>
      </c>
      <c r="B2662" s="59">
        <v>390</v>
      </c>
      <c r="C2662" s="58" t="s">
        <v>5268</v>
      </c>
      <c r="D2662" s="58" t="s">
        <v>338</v>
      </c>
      <c r="E2662" t="s">
        <v>381</v>
      </c>
    </row>
    <row r="2663" spans="1:5" ht="15.75" customHeight="1">
      <c r="A2663" s="58" t="s">
        <v>1100</v>
      </c>
      <c r="B2663" s="59">
        <v>2561</v>
      </c>
      <c r="C2663" s="58" t="s">
        <v>1101</v>
      </c>
      <c r="D2663" s="58" t="s">
        <v>338</v>
      </c>
      <c r="E2663" t="s">
        <v>438</v>
      </c>
    </row>
    <row r="2664" spans="1:5" ht="15.75" customHeight="1">
      <c r="A2664" s="58" t="s">
        <v>5269</v>
      </c>
      <c r="B2664" s="59">
        <v>1201</v>
      </c>
      <c r="C2664" s="58" t="s">
        <v>5270</v>
      </c>
      <c r="D2664" s="58" t="s">
        <v>384</v>
      </c>
      <c r="E2664" t="s">
        <v>335</v>
      </c>
    </row>
    <row r="2665" spans="1:5" ht="15.75" customHeight="1">
      <c r="A2665" s="58" t="s">
        <v>5271</v>
      </c>
      <c r="B2665" s="59">
        <v>200</v>
      </c>
      <c r="C2665" s="58" t="s">
        <v>5272</v>
      </c>
      <c r="D2665" s="58" t="s">
        <v>353</v>
      </c>
      <c r="E2665" t="s">
        <v>335</v>
      </c>
    </row>
    <row r="2666" spans="1:5" ht="15.75" customHeight="1">
      <c r="A2666" s="58" t="s">
        <v>5273</v>
      </c>
      <c r="B2666" s="59">
        <v>391</v>
      </c>
      <c r="C2666" s="58" t="s">
        <v>5274</v>
      </c>
      <c r="D2666" s="58" t="s">
        <v>378</v>
      </c>
      <c r="E2666" t="s">
        <v>363</v>
      </c>
    </row>
    <row r="2667" spans="1:5" ht="15.75" customHeight="1">
      <c r="A2667" s="58" t="s">
        <v>5275</v>
      </c>
      <c r="B2667" s="59">
        <v>2527</v>
      </c>
      <c r="C2667" s="58" t="s">
        <v>5276</v>
      </c>
      <c r="D2667" s="58" t="s">
        <v>384</v>
      </c>
      <c r="E2667" t="s">
        <v>432</v>
      </c>
    </row>
    <row r="2668" spans="1:5" ht="15.75" customHeight="1">
      <c r="A2668" s="58" t="s">
        <v>5277</v>
      </c>
      <c r="B2668" s="59">
        <v>392</v>
      </c>
      <c r="C2668" s="58" t="s">
        <v>5278</v>
      </c>
      <c r="D2668" s="58" t="s">
        <v>388</v>
      </c>
      <c r="E2668" t="s">
        <v>344</v>
      </c>
    </row>
    <row r="2669" spans="1:5" ht="15.75" customHeight="1">
      <c r="A2669" s="58" t="s">
        <v>5279</v>
      </c>
      <c r="B2669" s="59">
        <v>1884</v>
      </c>
      <c r="C2669" s="58" t="s">
        <v>5280</v>
      </c>
      <c r="D2669" s="58" t="s">
        <v>338</v>
      </c>
      <c r="E2669" t="s">
        <v>363</v>
      </c>
    </row>
    <row r="2670" spans="1:5" ht="15.75" customHeight="1">
      <c r="A2670" s="58" t="s">
        <v>5281</v>
      </c>
      <c r="B2670" s="59">
        <v>2583</v>
      </c>
      <c r="C2670" s="58" t="s">
        <v>5282</v>
      </c>
      <c r="D2670" s="58" t="s">
        <v>378</v>
      </c>
      <c r="E2670" t="s">
        <v>363</v>
      </c>
    </row>
    <row r="2671" spans="1:5" ht="15.75" customHeight="1">
      <c r="A2671" s="58" t="s">
        <v>5283</v>
      </c>
      <c r="B2671" s="59">
        <v>769</v>
      </c>
      <c r="C2671" s="58" t="s">
        <v>5284</v>
      </c>
      <c r="D2671" s="58" t="s">
        <v>357</v>
      </c>
      <c r="E2671" t="s">
        <v>432</v>
      </c>
    </row>
    <row r="2672" spans="1:5" ht="15.75" customHeight="1">
      <c r="A2672" s="58" t="s">
        <v>5285</v>
      </c>
      <c r="B2672" s="59">
        <v>2026</v>
      </c>
      <c r="C2672" s="58" t="s">
        <v>5286</v>
      </c>
      <c r="D2672" s="58" t="s">
        <v>388</v>
      </c>
      <c r="E2672" t="s">
        <v>417</v>
      </c>
    </row>
    <row r="2673" spans="1:5" ht="15.75" customHeight="1">
      <c r="A2673" s="58" t="s">
        <v>5287</v>
      </c>
      <c r="B2673" s="59">
        <v>2348</v>
      </c>
      <c r="C2673" s="58" t="s">
        <v>5288</v>
      </c>
      <c r="D2673" s="58" t="s">
        <v>360</v>
      </c>
      <c r="E2673" t="s">
        <v>335</v>
      </c>
    </row>
    <row r="2674" spans="1:5" ht="15.75" customHeight="1">
      <c r="A2674" s="58" t="s">
        <v>5289</v>
      </c>
      <c r="B2674" s="59">
        <v>534</v>
      </c>
      <c r="C2674" s="58" t="s">
        <v>5290</v>
      </c>
      <c r="D2674" s="58" t="s">
        <v>384</v>
      </c>
      <c r="E2674" t="s">
        <v>438</v>
      </c>
    </row>
    <row r="2675" spans="1:5" ht="15.75" customHeight="1">
      <c r="A2675" s="58" t="s">
        <v>5291</v>
      </c>
      <c r="B2675" s="59">
        <v>2539</v>
      </c>
      <c r="C2675" s="58" t="s">
        <v>5292</v>
      </c>
      <c r="D2675" s="58" t="s">
        <v>338</v>
      </c>
      <c r="E2675" t="s">
        <v>381</v>
      </c>
    </row>
    <row r="2676" spans="1:5" ht="15.75" customHeight="1">
      <c r="A2676" s="58" t="s">
        <v>5293</v>
      </c>
      <c r="B2676" s="59">
        <v>272</v>
      </c>
      <c r="C2676" s="58" t="s">
        <v>5294</v>
      </c>
      <c r="D2676" s="58" t="s">
        <v>353</v>
      </c>
      <c r="E2676" t="s">
        <v>350</v>
      </c>
    </row>
    <row r="2677" spans="1:5" ht="15.75" customHeight="1">
      <c r="A2677" s="58" t="s">
        <v>5295</v>
      </c>
      <c r="B2677" s="59">
        <v>2181</v>
      </c>
      <c r="C2677" s="58" t="s">
        <v>5296</v>
      </c>
      <c r="D2677" s="58" t="s">
        <v>388</v>
      </c>
      <c r="E2677" t="s">
        <v>335</v>
      </c>
    </row>
    <row r="2678" spans="1:5" ht="15.75" customHeight="1">
      <c r="A2678" s="58" t="s">
        <v>5297</v>
      </c>
      <c r="B2678" s="59">
        <v>2111</v>
      </c>
      <c r="C2678" s="58" t="s">
        <v>5298</v>
      </c>
      <c r="D2678" s="58" t="s">
        <v>375</v>
      </c>
      <c r="E2678" t="s">
        <v>344</v>
      </c>
    </row>
    <row r="2679" spans="1:5" ht="15.75" customHeight="1">
      <c r="A2679" s="58" t="s">
        <v>5299</v>
      </c>
      <c r="B2679" s="59">
        <v>1657</v>
      </c>
      <c r="C2679" s="58" t="s">
        <v>5300</v>
      </c>
      <c r="D2679" s="58" t="s">
        <v>368</v>
      </c>
      <c r="E2679" t="s">
        <v>335</v>
      </c>
    </row>
    <row r="2680" spans="1:5" ht="15.75" customHeight="1">
      <c r="A2680" s="58" t="s">
        <v>5301</v>
      </c>
      <c r="B2680" s="59">
        <v>1766</v>
      </c>
      <c r="C2680" s="58" t="s">
        <v>5302</v>
      </c>
      <c r="D2680" s="58" t="s">
        <v>343</v>
      </c>
      <c r="E2680" t="s">
        <v>363</v>
      </c>
    </row>
    <row r="2681" spans="1:5" ht="15.75" customHeight="1">
      <c r="A2681" s="58" t="s">
        <v>5303</v>
      </c>
      <c r="B2681" s="59">
        <v>2974</v>
      </c>
      <c r="C2681" s="58" t="s">
        <v>5304</v>
      </c>
      <c r="D2681" s="58" t="s">
        <v>347</v>
      </c>
      <c r="E2681" t="s">
        <v>417</v>
      </c>
    </row>
    <row r="2682" spans="1:5" ht="15.75" customHeight="1">
      <c r="A2682" s="58" t="s">
        <v>5305</v>
      </c>
      <c r="B2682" s="59">
        <v>1388</v>
      </c>
      <c r="C2682" s="58" t="s">
        <v>5306</v>
      </c>
      <c r="D2682" s="58" t="s">
        <v>353</v>
      </c>
      <c r="E2682" t="s">
        <v>385</v>
      </c>
    </row>
    <row r="2683" spans="1:5" ht="15.75" customHeight="1">
      <c r="A2683" s="58" t="s">
        <v>5307</v>
      </c>
      <c r="B2683" s="59">
        <v>2880</v>
      </c>
      <c r="C2683" s="58" t="s">
        <v>5308</v>
      </c>
      <c r="D2683" s="58" t="s">
        <v>338</v>
      </c>
      <c r="E2683" t="s">
        <v>432</v>
      </c>
    </row>
    <row r="2684" spans="1:5" ht="15.75" customHeight="1">
      <c r="A2684" s="58" t="s">
        <v>5309</v>
      </c>
      <c r="B2684" s="59">
        <v>1973</v>
      </c>
      <c r="C2684" s="58" t="s">
        <v>5310</v>
      </c>
      <c r="D2684" s="58" t="s">
        <v>384</v>
      </c>
      <c r="E2684" t="s">
        <v>363</v>
      </c>
    </row>
    <row r="2685" spans="1:5" ht="15.75" customHeight="1">
      <c r="A2685" s="58" t="s">
        <v>5311</v>
      </c>
      <c r="B2685" s="59">
        <v>481</v>
      </c>
      <c r="C2685" s="58" t="s">
        <v>5312</v>
      </c>
      <c r="D2685" s="58" t="s">
        <v>447</v>
      </c>
      <c r="E2685" t="s">
        <v>432</v>
      </c>
    </row>
    <row r="2686" spans="1:5" ht="15.75" customHeight="1">
      <c r="A2686" s="58" t="s">
        <v>5313</v>
      </c>
      <c r="B2686" s="59">
        <v>2566</v>
      </c>
      <c r="C2686" s="58" t="s">
        <v>5314</v>
      </c>
      <c r="D2686" s="58" t="s">
        <v>524</v>
      </c>
      <c r="E2686" t="s">
        <v>335</v>
      </c>
    </row>
    <row r="2687" spans="1:5" ht="15.75" customHeight="1">
      <c r="A2687" s="58" t="s">
        <v>5315</v>
      </c>
      <c r="B2687" s="59">
        <v>1206</v>
      </c>
      <c r="C2687" s="58" t="s">
        <v>5316</v>
      </c>
      <c r="D2687" s="58" t="s">
        <v>378</v>
      </c>
      <c r="E2687" t="s">
        <v>339</v>
      </c>
    </row>
    <row r="2688" spans="1:5" ht="15.75" customHeight="1">
      <c r="A2688" s="58" t="s">
        <v>5317</v>
      </c>
      <c r="B2688" s="59">
        <v>2892</v>
      </c>
      <c r="C2688" s="58" t="s">
        <v>5318</v>
      </c>
      <c r="D2688" s="58" t="s">
        <v>360</v>
      </c>
      <c r="E2688" t="s">
        <v>344</v>
      </c>
    </row>
    <row r="2689" spans="1:5" ht="15.75" customHeight="1">
      <c r="A2689" s="58" t="s">
        <v>5319</v>
      </c>
      <c r="B2689" s="59">
        <v>1955</v>
      </c>
      <c r="C2689" s="58" t="s">
        <v>5320</v>
      </c>
      <c r="D2689" s="58" t="s">
        <v>524</v>
      </c>
      <c r="E2689" t="s">
        <v>381</v>
      </c>
    </row>
    <row r="2690" spans="1:5" ht="15.75" customHeight="1">
      <c r="A2690" s="58" t="s">
        <v>5321</v>
      </c>
      <c r="B2690" s="59">
        <v>466</v>
      </c>
      <c r="C2690" s="58" t="s">
        <v>5322</v>
      </c>
      <c r="D2690" s="58" t="s">
        <v>406</v>
      </c>
      <c r="E2690" t="s">
        <v>344</v>
      </c>
    </row>
    <row r="2691" spans="1:5" ht="15.75" customHeight="1">
      <c r="A2691" s="58" t="s">
        <v>5323</v>
      </c>
      <c r="B2691" s="59">
        <v>1695</v>
      </c>
      <c r="C2691" s="58" t="s">
        <v>5324</v>
      </c>
      <c r="D2691" s="58" t="s">
        <v>524</v>
      </c>
      <c r="E2691" t="s">
        <v>335</v>
      </c>
    </row>
    <row r="2692" spans="1:5" ht="15.75" customHeight="1">
      <c r="A2692" s="58" t="s">
        <v>5325</v>
      </c>
      <c r="B2692" s="59">
        <v>2602</v>
      </c>
      <c r="C2692" s="58" t="s">
        <v>5326</v>
      </c>
      <c r="D2692" s="58" t="s">
        <v>401</v>
      </c>
      <c r="E2692" t="s">
        <v>385</v>
      </c>
    </row>
    <row r="2693" spans="1:5" ht="15.75" customHeight="1">
      <c r="A2693" s="58" t="s">
        <v>3311</v>
      </c>
      <c r="B2693" s="59">
        <v>2582</v>
      </c>
      <c r="C2693" s="58" t="s">
        <v>3312</v>
      </c>
      <c r="D2693" s="58" t="s">
        <v>437</v>
      </c>
      <c r="E2693" t="s">
        <v>335</v>
      </c>
    </row>
    <row r="2694" spans="1:5" ht="15.75" customHeight="1">
      <c r="A2694" s="58" t="s">
        <v>5327</v>
      </c>
      <c r="B2694" s="59">
        <v>204</v>
      </c>
      <c r="C2694" s="58" t="s">
        <v>5328</v>
      </c>
      <c r="D2694" s="58" t="s">
        <v>431</v>
      </c>
      <c r="E2694" t="s">
        <v>335</v>
      </c>
    </row>
    <row r="2695" spans="1:5" ht="15.75" customHeight="1">
      <c r="A2695" s="58" t="s">
        <v>5329</v>
      </c>
      <c r="B2695" s="59">
        <v>816</v>
      </c>
      <c r="C2695" s="58" t="s">
        <v>5330</v>
      </c>
      <c r="D2695" s="58" t="s">
        <v>353</v>
      </c>
      <c r="E2695" t="s">
        <v>385</v>
      </c>
    </row>
    <row r="2696" spans="1:5" ht="15.75" customHeight="1">
      <c r="A2696" s="58" t="s">
        <v>3333</v>
      </c>
      <c r="B2696" s="59">
        <v>419</v>
      </c>
      <c r="C2696" s="58" t="s">
        <v>3334</v>
      </c>
      <c r="D2696" s="58" t="s">
        <v>437</v>
      </c>
      <c r="E2696" t="s">
        <v>385</v>
      </c>
    </row>
    <row r="2697" spans="1:5" ht="15.75" customHeight="1">
      <c r="A2697" s="58" t="s">
        <v>5331</v>
      </c>
      <c r="B2697" s="59">
        <v>1004</v>
      </c>
      <c r="C2697" s="58" t="s">
        <v>5332</v>
      </c>
      <c r="D2697" s="58" t="s">
        <v>343</v>
      </c>
      <c r="E2697" t="s">
        <v>417</v>
      </c>
    </row>
    <row r="2698" spans="1:5" ht="15.75" customHeight="1">
      <c r="A2698" s="58" t="s">
        <v>5333</v>
      </c>
      <c r="B2698" s="59">
        <v>1684</v>
      </c>
      <c r="C2698" s="58" t="s">
        <v>5334</v>
      </c>
      <c r="D2698" s="58" t="s">
        <v>353</v>
      </c>
      <c r="E2698" t="s">
        <v>335</v>
      </c>
    </row>
    <row r="2699" spans="1:5" ht="15.75" customHeight="1">
      <c r="A2699" s="58" t="s">
        <v>5335</v>
      </c>
      <c r="B2699" s="59">
        <v>455</v>
      </c>
      <c r="C2699" s="58" t="s">
        <v>5336</v>
      </c>
      <c r="D2699" s="58" t="s">
        <v>360</v>
      </c>
      <c r="E2699" t="s">
        <v>344</v>
      </c>
    </row>
    <row r="2700" spans="1:5" ht="15.75" customHeight="1">
      <c r="A2700" s="58" t="s">
        <v>5337</v>
      </c>
      <c r="B2700" s="59">
        <v>133</v>
      </c>
      <c r="C2700" s="58" t="s">
        <v>5338</v>
      </c>
      <c r="D2700" s="58" t="s">
        <v>347</v>
      </c>
      <c r="E2700" t="s">
        <v>363</v>
      </c>
    </row>
    <row r="2701" spans="1:5" ht="15.75" customHeight="1">
      <c r="A2701" s="58" t="s">
        <v>5339</v>
      </c>
      <c r="B2701" s="59">
        <v>1173</v>
      </c>
      <c r="C2701" s="58" t="s">
        <v>5340</v>
      </c>
      <c r="D2701" s="58" t="s">
        <v>384</v>
      </c>
      <c r="E2701" t="s">
        <v>350</v>
      </c>
    </row>
    <row r="2702" spans="1:5" ht="15.75" customHeight="1">
      <c r="A2702" s="58" t="s">
        <v>5341</v>
      </c>
      <c r="B2702" s="59">
        <v>75</v>
      </c>
      <c r="C2702" s="58" t="s">
        <v>5342</v>
      </c>
      <c r="D2702" s="58" t="s">
        <v>360</v>
      </c>
      <c r="E2702" t="s">
        <v>363</v>
      </c>
    </row>
    <row r="2703" spans="1:5" ht="15.75" customHeight="1">
      <c r="A2703" s="58" t="s">
        <v>5343</v>
      </c>
      <c r="B2703" s="59">
        <v>556</v>
      </c>
      <c r="C2703" s="58" t="s">
        <v>5344</v>
      </c>
      <c r="D2703" s="58" t="s">
        <v>431</v>
      </c>
      <c r="E2703" t="s">
        <v>335</v>
      </c>
    </row>
    <row r="2704" spans="1:5" ht="15.75" customHeight="1">
      <c r="A2704" s="58" t="s">
        <v>1330</v>
      </c>
      <c r="B2704" s="59">
        <v>2252</v>
      </c>
      <c r="C2704" s="58" t="s">
        <v>1331</v>
      </c>
      <c r="D2704" s="58" t="s">
        <v>354</v>
      </c>
      <c r="E2704" t="s">
        <v>432</v>
      </c>
    </row>
    <row r="2705" spans="1:5" ht="15.75" customHeight="1">
      <c r="A2705" s="58" t="s">
        <v>3375</v>
      </c>
      <c r="B2705" s="59">
        <v>2837</v>
      </c>
      <c r="C2705" s="58" t="s">
        <v>3376</v>
      </c>
      <c r="D2705" s="58" t="s">
        <v>431</v>
      </c>
      <c r="E2705" t="s">
        <v>385</v>
      </c>
    </row>
    <row r="2706" spans="1:5" ht="15.75" customHeight="1">
      <c r="A2706" s="58" t="s">
        <v>5345</v>
      </c>
      <c r="B2706" s="59">
        <v>629</v>
      </c>
      <c r="C2706" s="58" t="s">
        <v>5346</v>
      </c>
      <c r="D2706" s="58" t="s">
        <v>343</v>
      </c>
      <c r="E2706" t="s">
        <v>432</v>
      </c>
    </row>
    <row r="2707" spans="1:5" ht="15.75" customHeight="1">
      <c r="A2707" s="58" t="s">
        <v>5347</v>
      </c>
      <c r="B2707" s="59">
        <v>1696</v>
      </c>
      <c r="C2707" s="58" t="s">
        <v>5348</v>
      </c>
      <c r="D2707" s="58" t="s">
        <v>378</v>
      </c>
      <c r="E2707" t="s">
        <v>432</v>
      </c>
    </row>
    <row r="2708" spans="1:5" ht="15.75" customHeight="1">
      <c r="A2708" s="58" t="s">
        <v>5349</v>
      </c>
      <c r="B2708" s="59">
        <v>467</v>
      </c>
      <c r="C2708" s="58" t="s">
        <v>5350</v>
      </c>
      <c r="D2708" s="58" t="s">
        <v>368</v>
      </c>
      <c r="E2708" t="s">
        <v>335</v>
      </c>
    </row>
    <row r="2709" spans="1:5" ht="15.75" customHeight="1">
      <c r="A2709" s="58" t="s">
        <v>4407</v>
      </c>
      <c r="B2709" s="59">
        <v>2485</v>
      </c>
      <c r="C2709" s="58" t="s">
        <v>4408</v>
      </c>
      <c r="D2709" s="58" t="s">
        <v>401</v>
      </c>
      <c r="E2709" t="s">
        <v>417</v>
      </c>
    </row>
    <row r="2710" spans="1:5" ht="15.75" customHeight="1">
      <c r="A2710" s="58" t="s">
        <v>5351</v>
      </c>
      <c r="B2710" s="59">
        <v>1740</v>
      </c>
      <c r="C2710" s="58" t="s">
        <v>5352</v>
      </c>
      <c r="D2710" s="58" t="s">
        <v>368</v>
      </c>
      <c r="E2710" t="s">
        <v>432</v>
      </c>
    </row>
    <row r="2711" spans="1:5" ht="15.75" customHeight="1">
      <c r="A2711" s="58" t="s">
        <v>5353</v>
      </c>
      <c r="B2711" s="59">
        <v>2910</v>
      </c>
      <c r="C2711" s="58" t="s">
        <v>5354</v>
      </c>
      <c r="D2711" s="58" t="s">
        <v>347</v>
      </c>
      <c r="E2711" t="s">
        <v>335</v>
      </c>
    </row>
    <row r="2712" spans="1:5" ht="15.75" customHeight="1">
      <c r="A2712" s="58" t="s">
        <v>5355</v>
      </c>
      <c r="B2712" s="59">
        <v>779</v>
      </c>
      <c r="C2712" s="58" t="s">
        <v>5356</v>
      </c>
      <c r="D2712" s="58" t="s">
        <v>334</v>
      </c>
      <c r="E2712" t="s">
        <v>385</v>
      </c>
    </row>
    <row r="2713" spans="1:5" ht="15.75" customHeight="1">
      <c r="A2713" s="58" t="s">
        <v>5357</v>
      </c>
      <c r="B2713" s="59">
        <v>687</v>
      </c>
      <c r="C2713" s="58" t="s">
        <v>5358</v>
      </c>
      <c r="D2713" s="58" t="s">
        <v>406</v>
      </c>
      <c r="E2713" t="s">
        <v>350</v>
      </c>
    </row>
    <row r="2714" spans="1:5" ht="15.75" customHeight="1">
      <c r="A2714" s="58" t="s">
        <v>1390</v>
      </c>
      <c r="B2714" s="59">
        <v>411</v>
      </c>
      <c r="C2714" s="58" t="s">
        <v>1391</v>
      </c>
      <c r="D2714" s="58" t="s">
        <v>357</v>
      </c>
      <c r="E2714" t="s">
        <v>335</v>
      </c>
    </row>
    <row r="2715" spans="1:5" ht="15.75" customHeight="1">
      <c r="A2715" s="58" t="s">
        <v>5359</v>
      </c>
      <c r="B2715" s="59">
        <v>1640</v>
      </c>
      <c r="C2715" s="58" t="s">
        <v>5360</v>
      </c>
      <c r="D2715" s="58" t="s">
        <v>447</v>
      </c>
      <c r="E2715" t="s">
        <v>432</v>
      </c>
    </row>
    <row r="2716" spans="1:5" ht="15.75" customHeight="1">
      <c r="A2716" s="58" t="s">
        <v>5361</v>
      </c>
      <c r="B2716" s="59">
        <v>1530</v>
      </c>
      <c r="C2716" s="58" t="s">
        <v>5362</v>
      </c>
      <c r="D2716" s="58" t="s">
        <v>338</v>
      </c>
      <c r="E2716" t="s">
        <v>385</v>
      </c>
    </row>
    <row r="2717" spans="1:5" ht="15.75" customHeight="1">
      <c r="A2717" s="58" t="s">
        <v>5363</v>
      </c>
      <c r="B2717" s="59">
        <v>2534</v>
      </c>
      <c r="C2717" s="58" t="s">
        <v>5364</v>
      </c>
      <c r="D2717" s="58" t="s">
        <v>357</v>
      </c>
      <c r="E2717" t="s">
        <v>385</v>
      </c>
    </row>
    <row r="2718" spans="1:5" ht="15.75" customHeight="1">
      <c r="A2718" s="58" t="s">
        <v>1436</v>
      </c>
      <c r="B2718" s="59">
        <v>1305</v>
      </c>
      <c r="C2718" s="58" t="s">
        <v>1437</v>
      </c>
      <c r="D2718" s="58" t="s">
        <v>353</v>
      </c>
      <c r="E2718" t="s">
        <v>335</v>
      </c>
    </row>
    <row r="2719" spans="1:5" ht="15.75" customHeight="1">
      <c r="A2719" s="58" t="s">
        <v>1438</v>
      </c>
      <c r="B2719" s="59">
        <v>2403</v>
      </c>
      <c r="C2719" s="58" t="s">
        <v>1439</v>
      </c>
      <c r="D2719" s="58" t="s">
        <v>347</v>
      </c>
      <c r="E2719" t="s">
        <v>417</v>
      </c>
    </row>
    <row r="2720" spans="1:5" ht="15.75" customHeight="1">
      <c r="A2720" s="58" t="s">
        <v>5365</v>
      </c>
      <c r="B2720" s="59">
        <v>445</v>
      </c>
      <c r="C2720" s="58" t="s">
        <v>5366</v>
      </c>
      <c r="D2720" s="58" t="s">
        <v>354</v>
      </c>
      <c r="E2720" t="s">
        <v>344</v>
      </c>
    </row>
    <row r="2721" spans="1:5" ht="15.75" customHeight="1">
      <c r="A2721" s="58" t="s">
        <v>5367</v>
      </c>
      <c r="B2721" s="59">
        <v>3035</v>
      </c>
      <c r="C2721" s="58" t="s">
        <v>5368</v>
      </c>
      <c r="D2721" s="58" t="s">
        <v>428</v>
      </c>
      <c r="E2721" t="s">
        <v>335</v>
      </c>
    </row>
    <row r="2722" spans="1:5" ht="15.75" customHeight="1">
      <c r="A2722" s="58" t="s">
        <v>5369</v>
      </c>
      <c r="B2722" s="59">
        <v>123</v>
      </c>
      <c r="C2722" s="58" t="s">
        <v>5370</v>
      </c>
      <c r="D2722" s="58" t="s">
        <v>378</v>
      </c>
      <c r="E2722" t="s">
        <v>385</v>
      </c>
    </row>
    <row r="2723" spans="1:5" ht="15.75" customHeight="1">
      <c r="A2723" s="58" t="s">
        <v>5371</v>
      </c>
      <c r="B2723" s="59">
        <v>249</v>
      </c>
      <c r="C2723" s="58" t="s">
        <v>5372</v>
      </c>
      <c r="D2723" s="58" t="s">
        <v>360</v>
      </c>
      <c r="E2723" t="s">
        <v>381</v>
      </c>
    </row>
    <row r="2724" spans="1:5" ht="15.75" customHeight="1">
      <c r="A2724" s="58" t="s">
        <v>5373</v>
      </c>
      <c r="B2724" s="59">
        <v>912</v>
      </c>
      <c r="C2724" s="58" t="s">
        <v>5374</v>
      </c>
      <c r="D2724" s="58" t="s">
        <v>437</v>
      </c>
      <c r="E2724" t="s">
        <v>385</v>
      </c>
    </row>
    <row r="2725" spans="1:5" ht="15.75" customHeight="1">
      <c r="A2725" s="58" t="s">
        <v>5375</v>
      </c>
      <c r="B2725" s="59">
        <v>636</v>
      </c>
      <c r="C2725" s="58" t="s">
        <v>5376</v>
      </c>
      <c r="D2725" s="58" t="s">
        <v>447</v>
      </c>
      <c r="E2725" t="s">
        <v>381</v>
      </c>
    </row>
    <row r="2726" spans="1:5" ht="15.75" customHeight="1">
      <c r="A2726" s="58" t="s">
        <v>5377</v>
      </c>
      <c r="B2726" s="59">
        <v>2463</v>
      </c>
      <c r="C2726" s="58" t="s">
        <v>5378</v>
      </c>
      <c r="D2726" s="58" t="s">
        <v>388</v>
      </c>
      <c r="E2726" t="s">
        <v>381</v>
      </c>
    </row>
    <row r="2727" spans="1:5" ht="15.75" customHeight="1">
      <c r="A2727" s="58" t="s">
        <v>5379</v>
      </c>
      <c r="B2727" s="59">
        <v>2063</v>
      </c>
      <c r="C2727" s="58" t="s">
        <v>5380</v>
      </c>
      <c r="D2727" s="58" t="s">
        <v>447</v>
      </c>
      <c r="E2727" t="s">
        <v>344</v>
      </c>
    </row>
    <row r="2728" spans="1:5" ht="15.75" customHeight="1">
      <c r="A2728" s="58" t="s">
        <v>5381</v>
      </c>
      <c r="B2728" s="59">
        <v>1058</v>
      </c>
      <c r="C2728" s="58" t="s">
        <v>5382</v>
      </c>
      <c r="D2728" s="58" t="s">
        <v>447</v>
      </c>
      <c r="E2728" t="s">
        <v>335</v>
      </c>
    </row>
    <row r="2729" spans="1:5" ht="15.75" customHeight="1">
      <c r="A2729" s="58" t="s">
        <v>5383</v>
      </c>
      <c r="B2729" s="59">
        <v>151</v>
      </c>
      <c r="C2729" s="58" t="s">
        <v>5384</v>
      </c>
      <c r="D2729" s="58" t="s">
        <v>357</v>
      </c>
      <c r="E2729" t="s">
        <v>344</v>
      </c>
    </row>
    <row r="2730" spans="1:5" ht="15.75" customHeight="1">
      <c r="A2730" s="58" t="s">
        <v>5385</v>
      </c>
      <c r="B2730" s="59">
        <v>1286</v>
      </c>
      <c r="C2730" s="58" t="s">
        <v>5386</v>
      </c>
      <c r="D2730" s="58" t="s">
        <v>406</v>
      </c>
      <c r="E2730" t="s">
        <v>432</v>
      </c>
    </row>
    <row r="2731" spans="1:5" ht="15.75" customHeight="1">
      <c r="A2731" s="58" t="s">
        <v>5387</v>
      </c>
      <c r="B2731" s="59">
        <v>2664</v>
      </c>
      <c r="C2731" s="58" t="s">
        <v>5388</v>
      </c>
      <c r="D2731" s="58" t="s">
        <v>347</v>
      </c>
      <c r="E2731" t="s">
        <v>344</v>
      </c>
    </row>
    <row r="2732" spans="1:5" ht="15.75" customHeight="1">
      <c r="A2732" s="58" t="s">
        <v>5389</v>
      </c>
      <c r="B2732" s="59">
        <v>173</v>
      </c>
      <c r="C2732" s="58" t="s">
        <v>5390</v>
      </c>
      <c r="D2732" s="58" t="s">
        <v>401</v>
      </c>
      <c r="E2732" t="s">
        <v>385</v>
      </c>
    </row>
    <row r="2733" spans="1:5" ht="15.75" customHeight="1">
      <c r="A2733" s="58" t="s">
        <v>5391</v>
      </c>
      <c r="B2733" s="59">
        <v>572</v>
      </c>
      <c r="C2733" s="58" t="s">
        <v>5392</v>
      </c>
      <c r="D2733" s="58" t="s">
        <v>378</v>
      </c>
      <c r="E2733" t="s">
        <v>335</v>
      </c>
    </row>
    <row r="2734" spans="1:5" ht="15.75" customHeight="1">
      <c r="A2734" s="58" t="s">
        <v>5393</v>
      </c>
      <c r="B2734" s="59">
        <v>3049</v>
      </c>
      <c r="C2734" s="58" t="s">
        <v>5394</v>
      </c>
      <c r="D2734" s="58" t="s">
        <v>447</v>
      </c>
      <c r="E2734" t="s">
        <v>363</v>
      </c>
    </row>
    <row r="2735" spans="1:5" ht="15.75" customHeight="1">
      <c r="A2735" s="58" t="s">
        <v>5395</v>
      </c>
      <c r="B2735" s="59">
        <v>941</v>
      </c>
      <c r="C2735" s="58" t="s">
        <v>5396</v>
      </c>
      <c r="D2735" s="58" t="s">
        <v>347</v>
      </c>
      <c r="E2735" t="s">
        <v>350</v>
      </c>
    </row>
    <row r="2736" spans="1:5" ht="15.75" customHeight="1">
      <c r="A2736" s="58" t="s">
        <v>5397</v>
      </c>
      <c r="B2736" s="59">
        <v>1848</v>
      </c>
      <c r="C2736" s="58" t="s">
        <v>5398</v>
      </c>
      <c r="D2736" s="58" t="s">
        <v>360</v>
      </c>
      <c r="E2736" t="s">
        <v>344</v>
      </c>
    </row>
    <row r="2737" spans="1:5" ht="15.75" customHeight="1">
      <c r="A2737" s="58" t="s">
        <v>5399</v>
      </c>
      <c r="B2737" s="59">
        <v>1993</v>
      </c>
      <c r="C2737" s="58" t="s">
        <v>5400</v>
      </c>
      <c r="D2737" s="58" t="s">
        <v>338</v>
      </c>
      <c r="E2737" t="s">
        <v>438</v>
      </c>
    </row>
    <row r="2738" spans="1:5" ht="15.75" customHeight="1">
      <c r="A2738" s="58" t="s">
        <v>1552</v>
      </c>
      <c r="B2738" s="59">
        <v>2812</v>
      </c>
      <c r="C2738" s="58" t="s">
        <v>1553</v>
      </c>
      <c r="D2738" s="58" t="s">
        <v>360</v>
      </c>
      <c r="E2738" t="s">
        <v>335</v>
      </c>
    </row>
    <row r="2739" spans="1:5" ht="15.75" customHeight="1">
      <c r="A2739" s="58" t="s">
        <v>5401</v>
      </c>
      <c r="B2739" s="59">
        <v>2227</v>
      </c>
      <c r="C2739" s="58" t="s">
        <v>5402</v>
      </c>
      <c r="D2739" s="58" t="s">
        <v>334</v>
      </c>
      <c r="E2739" t="s">
        <v>335</v>
      </c>
    </row>
    <row r="2740" spans="1:5" ht="15.75" customHeight="1">
      <c r="A2740" s="58" t="s">
        <v>5403</v>
      </c>
      <c r="B2740" s="59">
        <v>2412</v>
      </c>
      <c r="C2740" s="58" t="s">
        <v>5404</v>
      </c>
      <c r="D2740" s="58" t="s">
        <v>343</v>
      </c>
      <c r="E2740" t="s">
        <v>363</v>
      </c>
    </row>
    <row r="2741" spans="1:5" ht="15.75" customHeight="1">
      <c r="A2741" s="58" t="s">
        <v>5405</v>
      </c>
      <c r="B2741" s="59">
        <v>781</v>
      </c>
      <c r="C2741" s="58" t="s">
        <v>5406</v>
      </c>
      <c r="D2741" s="58" t="s">
        <v>447</v>
      </c>
      <c r="E2741" t="s">
        <v>417</v>
      </c>
    </row>
    <row r="2742" spans="1:5" ht="15.75" customHeight="1">
      <c r="A2742" s="58" t="s">
        <v>5407</v>
      </c>
      <c r="B2742" s="59">
        <v>1837</v>
      </c>
      <c r="C2742" s="58" t="s">
        <v>5408</v>
      </c>
      <c r="D2742" s="58" t="s">
        <v>375</v>
      </c>
      <c r="E2742" t="s">
        <v>432</v>
      </c>
    </row>
    <row r="2743" spans="1:5" ht="15.75" customHeight="1">
      <c r="A2743" s="58" t="s">
        <v>5409</v>
      </c>
      <c r="B2743" s="59">
        <v>2595</v>
      </c>
      <c r="C2743" s="58" t="s">
        <v>5410</v>
      </c>
      <c r="D2743" s="58" t="s">
        <v>354</v>
      </c>
      <c r="E2743" t="s">
        <v>335</v>
      </c>
    </row>
    <row r="2744" spans="1:5" ht="15.75" customHeight="1">
      <c r="A2744" s="58" t="s">
        <v>1608</v>
      </c>
      <c r="B2744" s="59">
        <v>1574</v>
      </c>
      <c r="C2744" s="58" t="s">
        <v>1609</v>
      </c>
      <c r="D2744" s="58" t="s">
        <v>354</v>
      </c>
      <c r="E2744" t="s">
        <v>417</v>
      </c>
    </row>
    <row r="2745" spans="1:5" ht="15.75" customHeight="1">
      <c r="A2745" s="58" t="s">
        <v>5411</v>
      </c>
      <c r="B2745" s="59">
        <v>3066</v>
      </c>
      <c r="C2745" s="58" t="s">
        <v>5412</v>
      </c>
      <c r="D2745" s="58" t="s">
        <v>431</v>
      </c>
      <c r="E2745" t="s">
        <v>385</v>
      </c>
    </row>
    <row r="2746" spans="1:5" ht="15.75" customHeight="1">
      <c r="A2746" s="58" t="s">
        <v>5413</v>
      </c>
      <c r="B2746" s="59">
        <v>1366</v>
      </c>
      <c r="C2746" s="58" t="s">
        <v>5414</v>
      </c>
      <c r="D2746" s="58" t="s">
        <v>378</v>
      </c>
      <c r="E2746" t="s">
        <v>344</v>
      </c>
    </row>
    <row r="2747" spans="1:5" ht="15.75" customHeight="1">
      <c r="A2747" s="58" t="s">
        <v>5415</v>
      </c>
      <c r="B2747" s="59">
        <v>705</v>
      </c>
      <c r="C2747" s="58" t="s">
        <v>5416</v>
      </c>
      <c r="D2747" s="58" t="s">
        <v>360</v>
      </c>
      <c r="E2747" t="s">
        <v>381</v>
      </c>
    </row>
    <row r="2748" spans="1:5" ht="15.75" customHeight="1">
      <c r="A2748" s="58" t="s">
        <v>5417</v>
      </c>
      <c r="B2748" s="59">
        <v>945</v>
      </c>
      <c r="C2748" s="58" t="s">
        <v>5418</v>
      </c>
      <c r="D2748" s="58" t="s">
        <v>368</v>
      </c>
      <c r="E2748" t="s">
        <v>344</v>
      </c>
    </row>
    <row r="2749" spans="1:5" ht="15.75" customHeight="1">
      <c r="A2749" s="58" t="s">
        <v>5419</v>
      </c>
      <c r="B2749" s="59">
        <v>914</v>
      </c>
      <c r="C2749" s="58" t="s">
        <v>5420</v>
      </c>
      <c r="D2749" s="58" t="s">
        <v>343</v>
      </c>
      <c r="E2749" t="s">
        <v>335</v>
      </c>
    </row>
    <row r="2750" spans="1:5" ht="15.75" customHeight="1">
      <c r="A2750" s="58" t="s">
        <v>5421</v>
      </c>
      <c r="B2750" s="59">
        <v>895</v>
      </c>
      <c r="C2750" s="58" t="s">
        <v>5422</v>
      </c>
      <c r="D2750" s="58" t="s">
        <v>334</v>
      </c>
      <c r="E2750" t="s">
        <v>350</v>
      </c>
    </row>
    <row r="2751" spans="1:5" ht="15.75" customHeight="1">
      <c r="A2751" s="58" t="s">
        <v>5423</v>
      </c>
      <c r="B2751" s="59">
        <v>2719</v>
      </c>
      <c r="C2751" s="58" t="s">
        <v>5424</v>
      </c>
      <c r="D2751" s="58" t="s">
        <v>360</v>
      </c>
      <c r="E2751" t="s">
        <v>335</v>
      </c>
    </row>
    <row r="2752" spans="1:5" ht="15.75" customHeight="1">
      <c r="A2752" s="58" t="s">
        <v>5425</v>
      </c>
      <c r="B2752" s="59">
        <v>2982</v>
      </c>
      <c r="C2752" s="58" t="s">
        <v>5426</v>
      </c>
      <c r="D2752" s="58" t="s">
        <v>437</v>
      </c>
      <c r="E2752" t="s">
        <v>381</v>
      </c>
    </row>
    <row r="2753" spans="1:5" ht="15.75" customHeight="1">
      <c r="A2753" s="58" t="s">
        <v>5427</v>
      </c>
      <c r="B2753" s="59">
        <v>2557</v>
      </c>
      <c r="C2753" s="58" t="s">
        <v>5428</v>
      </c>
      <c r="D2753" s="58" t="s">
        <v>347</v>
      </c>
      <c r="E2753" t="s">
        <v>432</v>
      </c>
    </row>
    <row r="2754" spans="1:5" ht="15.75" customHeight="1">
      <c r="A2754" s="58" t="s">
        <v>5429</v>
      </c>
      <c r="B2754" s="59">
        <v>1913</v>
      </c>
      <c r="C2754" s="58" t="s">
        <v>5430</v>
      </c>
      <c r="D2754" s="58" t="s">
        <v>447</v>
      </c>
      <c r="E2754" t="s">
        <v>335</v>
      </c>
    </row>
    <row r="2755" spans="1:5" ht="15.75" customHeight="1">
      <c r="A2755" s="58" t="s">
        <v>5429</v>
      </c>
      <c r="B2755" s="59">
        <v>421</v>
      </c>
      <c r="C2755" s="58" t="s">
        <v>5430</v>
      </c>
      <c r="D2755" s="58" t="s">
        <v>338</v>
      </c>
      <c r="E2755" t="s">
        <v>381</v>
      </c>
    </row>
    <row r="2756" spans="1:5" ht="15.75" customHeight="1">
      <c r="A2756" s="58" t="s">
        <v>5431</v>
      </c>
      <c r="B2756" s="59">
        <v>1673</v>
      </c>
      <c r="C2756" s="58" t="s">
        <v>5432</v>
      </c>
      <c r="D2756" s="58" t="s">
        <v>357</v>
      </c>
      <c r="E2756" t="s">
        <v>344</v>
      </c>
    </row>
    <row r="2757" spans="1:5" ht="15.75" customHeight="1">
      <c r="A2757" s="58" t="s">
        <v>5433</v>
      </c>
      <c r="B2757" s="59">
        <v>1029</v>
      </c>
      <c r="C2757" s="58" t="s">
        <v>5434</v>
      </c>
      <c r="D2757" s="58" t="s">
        <v>368</v>
      </c>
      <c r="E2757" t="s">
        <v>335</v>
      </c>
    </row>
    <row r="2758" spans="1:5" ht="15.75" customHeight="1">
      <c r="A2758" s="58" t="s">
        <v>5435</v>
      </c>
      <c r="B2758" s="59">
        <v>2758</v>
      </c>
      <c r="C2758" s="58" t="s">
        <v>5436</v>
      </c>
      <c r="D2758" s="58" t="s">
        <v>360</v>
      </c>
      <c r="E2758" t="s">
        <v>350</v>
      </c>
    </row>
    <row r="2759" spans="1:5" ht="15.75" customHeight="1">
      <c r="A2759" s="58" t="s">
        <v>5437</v>
      </c>
      <c r="B2759" s="59">
        <v>1588</v>
      </c>
      <c r="C2759" s="58" t="s">
        <v>5438</v>
      </c>
      <c r="D2759" s="58" t="s">
        <v>447</v>
      </c>
      <c r="E2759" t="s">
        <v>417</v>
      </c>
    </row>
    <row r="2760" spans="1:5" ht="15.75" customHeight="1">
      <c r="A2760" s="58" t="s">
        <v>5439</v>
      </c>
      <c r="B2760" s="59">
        <v>909</v>
      </c>
      <c r="C2760" s="58" t="s">
        <v>5440</v>
      </c>
      <c r="D2760" s="58" t="s">
        <v>368</v>
      </c>
      <c r="E2760" t="s">
        <v>335</v>
      </c>
    </row>
    <row r="2761" spans="1:5" ht="15.75" customHeight="1">
      <c r="A2761" s="58" t="s">
        <v>5441</v>
      </c>
      <c r="B2761" s="59">
        <v>2722</v>
      </c>
      <c r="C2761" s="58" t="s">
        <v>5442</v>
      </c>
      <c r="D2761" s="58" t="s">
        <v>347</v>
      </c>
      <c r="E2761" t="s">
        <v>385</v>
      </c>
    </row>
    <row r="2762" spans="1:5" ht="15.75" customHeight="1">
      <c r="A2762" s="58" t="s">
        <v>5443</v>
      </c>
      <c r="B2762" s="59">
        <v>2381</v>
      </c>
      <c r="C2762" s="58" t="s">
        <v>5444</v>
      </c>
      <c r="D2762" s="58" t="s">
        <v>338</v>
      </c>
      <c r="E2762" t="s">
        <v>432</v>
      </c>
    </row>
    <row r="2763" spans="1:5" ht="15.75" customHeight="1">
      <c r="A2763" s="58" t="s">
        <v>5445</v>
      </c>
      <c r="B2763" s="59">
        <v>1475</v>
      </c>
      <c r="C2763" s="58" t="s">
        <v>5446</v>
      </c>
      <c r="D2763" s="58" t="s">
        <v>384</v>
      </c>
      <c r="E2763" t="s">
        <v>335</v>
      </c>
    </row>
    <row r="2764" spans="1:5" ht="15.75" customHeight="1">
      <c r="A2764" s="58" t="s">
        <v>5447</v>
      </c>
      <c r="B2764" s="59">
        <v>908</v>
      </c>
      <c r="C2764" s="58" t="s">
        <v>5448</v>
      </c>
      <c r="D2764" s="58" t="s">
        <v>447</v>
      </c>
      <c r="E2764" t="s">
        <v>572</v>
      </c>
    </row>
    <row r="2765" spans="1:5" ht="15.75" customHeight="1">
      <c r="A2765" s="58" t="s">
        <v>5449</v>
      </c>
      <c r="B2765" s="59">
        <v>1497</v>
      </c>
      <c r="C2765" s="58" t="s">
        <v>5450</v>
      </c>
      <c r="D2765" s="58" t="s">
        <v>338</v>
      </c>
      <c r="E2765" t="s">
        <v>381</v>
      </c>
    </row>
    <row r="2766" spans="1:5" ht="15.75" customHeight="1">
      <c r="A2766" s="58" t="s">
        <v>5449</v>
      </c>
      <c r="B2766" s="59">
        <v>590</v>
      </c>
      <c r="C2766" s="58" t="s">
        <v>5450</v>
      </c>
      <c r="D2766" s="58" t="s">
        <v>343</v>
      </c>
      <c r="E2766" t="s">
        <v>381</v>
      </c>
    </row>
    <row r="2767" spans="1:5" ht="15.75" customHeight="1">
      <c r="A2767" s="58" t="s">
        <v>5451</v>
      </c>
      <c r="B2767" s="59">
        <v>2213</v>
      </c>
      <c r="C2767" s="58" t="s">
        <v>5452</v>
      </c>
      <c r="D2767" s="58" t="s">
        <v>360</v>
      </c>
      <c r="E2767" t="s">
        <v>417</v>
      </c>
    </row>
    <row r="2768" spans="1:5" ht="15.75" customHeight="1">
      <c r="A2768" s="58" t="s">
        <v>5453</v>
      </c>
      <c r="B2768" s="59">
        <v>2082</v>
      </c>
      <c r="C2768" s="58" t="s">
        <v>5454</v>
      </c>
      <c r="D2768" s="58" t="s">
        <v>360</v>
      </c>
      <c r="E2768" t="s">
        <v>363</v>
      </c>
    </row>
    <row r="2769" spans="1:5" ht="15.75" customHeight="1">
      <c r="A2769" s="58" t="s">
        <v>1746</v>
      </c>
      <c r="B2769" s="59">
        <v>2380</v>
      </c>
      <c r="C2769" s="58" t="s">
        <v>1747</v>
      </c>
      <c r="D2769" s="58" t="s">
        <v>360</v>
      </c>
      <c r="E2769" t="s">
        <v>385</v>
      </c>
    </row>
    <row r="2770" spans="1:5" ht="15.75" customHeight="1">
      <c r="A2770" s="58" t="s">
        <v>5455</v>
      </c>
      <c r="B2770" s="59">
        <v>1151</v>
      </c>
      <c r="C2770" s="58" t="s">
        <v>5456</v>
      </c>
      <c r="D2770" s="58" t="s">
        <v>447</v>
      </c>
      <c r="E2770" t="s">
        <v>432</v>
      </c>
    </row>
    <row r="2771" spans="1:5" ht="15.75" customHeight="1">
      <c r="A2771" s="58" t="s">
        <v>5457</v>
      </c>
      <c r="B2771" s="59">
        <v>3098</v>
      </c>
      <c r="C2771" s="58" t="s">
        <v>5458</v>
      </c>
      <c r="D2771" s="58" t="s">
        <v>360</v>
      </c>
      <c r="E2771" t="s">
        <v>335</v>
      </c>
    </row>
    <row r="2772" spans="1:5" ht="15.75" customHeight="1">
      <c r="A2772" s="58" t="s">
        <v>5459</v>
      </c>
      <c r="B2772" s="59">
        <v>491</v>
      </c>
      <c r="C2772" s="58" t="s">
        <v>5460</v>
      </c>
      <c r="D2772" s="58" t="s">
        <v>357</v>
      </c>
      <c r="E2772" t="s">
        <v>344</v>
      </c>
    </row>
    <row r="2773" spans="1:5" ht="15.75" customHeight="1">
      <c r="A2773" s="58" t="s">
        <v>5461</v>
      </c>
      <c r="B2773" s="59">
        <v>1983</v>
      </c>
      <c r="C2773" s="58" t="s">
        <v>5462</v>
      </c>
      <c r="D2773" s="58" t="s">
        <v>353</v>
      </c>
      <c r="E2773" t="s">
        <v>344</v>
      </c>
    </row>
    <row r="2774" spans="1:5" ht="15.75" customHeight="1">
      <c r="A2774" s="58" t="s">
        <v>5463</v>
      </c>
      <c r="B2774" s="59">
        <v>2305</v>
      </c>
      <c r="C2774" s="58" t="s">
        <v>5464</v>
      </c>
      <c r="D2774" s="58" t="s">
        <v>633</v>
      </c>
      <c r="E2774" t="s">
        <v>363</v>
      </c>
    </row>
    <row r="2775" spans="1:5" ht="15.75" customHeight="1">
      <c r="A2775" s="58" t="s">
        <v>5465</v>
      </c>
      <c r="B2775" s="59">
        <v>1363</v>
      </c>
      <c r="C2775" s="58" t="s">
        <v>5466</v>
      </c>
      <c r="D2775" s="58" t="s">
        <v>375</v>
      </c>
      <c r="E2775" t="s">
        <v>363</v>
      </c>
    </row>
    <row r="2776" spans="1:5" ht="15.75" customHeight="1">
      <c r="A2776" s="58" t="s">
        <v>5467</v>
      </c>
      <c r="B2776" s="59">
        <v>238</v>
      </c>
      <c r="C2776" s="58" t="s">
        <v>5468</v>
      </c>
      <c r="D2776" s="58" t="s">
        <v>360</v>
      </c>
      <c r="E2776" t="s">
        <v>385</v>
      </c>
    </row>
    <row r="2777" spans="1:5" ht="15.75" customHeight="1">
      <c r="A2777" s="58" t="s">
        <v>5469</v>
      </c>
      <c r="B2777" s="59">
        <v>3007</v>
      </c>
      <c r="C2777" s="58" t="s">
        <v>5470</v>
      </c>
      <c r="D2777" s="58" t="s">
        <v>360</v>
      </c>
      <c r="E2777" t="s">
        <v>381</v>
      </c>
    </row>
    <row r="2778" spans="1:5" ht="15.75" customHeight="1">
      <c r="A2778" s="58" t="s">
        <v>5471</v>
      </c>
      <c r="B2778" s="59">
        <v>1646</v>
      </c>
      <c r="C2778" s="58" t="s">
        <v>5472</v>
      </c>
      <c r="D2778" s="58" t="s">
        <v>406</v>
      </c>
      <c r="E2778" t="s">
        <v>381</v>
      </c>
    </row>
    <row r="2779" spans="1:5" ht="15.75" customHeight="1">
      <c r="A2779" s="58" t="s">
        <v>5473</v>
      </c>
      <c r="B2779" s="59">
        <v>739</v>
      </c>
      <c r="C2779" s="58" t="s">
        <v>5474</v>
      </c>
      <c r="D2779" s="58" t="s">
        <v>378</v>
      </c>
      <c r="E2779" t="s">
        <v>363</v>
      </c>
    </row>
    <row r="2780" spans="1:5" ht="15.75" customHeight="1">
      <c r="A2780" s="58" t="s">
        <v>5475</v>
      </c>
      <c r="B2780" s="59">
        <v>429</v>
      </c>
      <c r="C2780" s="58" t="s">
        <v>5476</v>
      </c>
      <c r="D2780" s="58" t="s">
        <v>354</v>
      </c>
      <c r="E2780" t="s">
        <v>344</v>
      </c>
    </row>
    <row r="2781" spans="1:5" ht="15.75" customHeight="1">
      <c r="A2781" s="58" t="s">
        <v>5477</v>
      </c>
      <c r="B2781" s="59">
        <v>3019</v>
      </c>
      <c r="C2781" s="58" t="s">
        <v>5478</v>
      </c>
      <c r="D2781" s="58" t="s">
        <v>447</v>
      </c>
      <c r="E2781" t="s">
        <v>350</v>
      </c>
    </row>
    <row r="2782" spans="1:5" ht="15.75" customHeight="1">
      <c r="A2782" s="58" t="s">
        <v>1810</v>
      </c>
      <c r="B2782" s="59">
        <v>620</v>
      </c>
      <c r="C2782" s="58" t="s">
        <v>1811</v>
      </c>
      <c r="D2782" s="58" t="s">
        <v>347</v>
      </c>
      <c r="E2782" t="s">
        <v>350</v>
      </c>
    </row>
    <row r="2783" spans="1:5" ht="15.75" customHeight="1">
      <c r="A2783" s="58" t="s">
        <v>5479</v>
      </c>
      <c r="B2783" s="59">
        <v>252</v>
      </c>
      <c r="C2783" s="58" t="s">
        <v>5480</v>
      </c>
      <c r="D2783" s="58" t="s">
        <v>406</v>
      </c>
      <c r="E2783" t="s">
        <v>432</v>
      </c>
    </row>
    <row r="2784" spans="1:5" ht="15.75" customHeight="1">
      <c r="A2784" s="58" t="s">
        <v>5481</v>
      </c>
      <c r="B2784" s="59">
        <v>1180</v>
      </c>
      <c r="C2784" s="58" t="s">
        <v>5482</v>
      </c>
      <c r="D2784" s="58" t="s">
        <v>353</v>
      </c>
      <c r="E2784" t="s">
        <v>432</v>
      </c>
    </row>
    <row r="2785" spans="1:5" ht="15.75" customHeight="1">
      <c r="A2785" s="58" t="s">
        <v>5483</v>
      </c>
      <c r="B2785" s="59">
        <v>595</v>
      </c>
      <c r="C2785" s="58" t="s">
        <v>5484</v>
      </c>
      <c r="D2785" s="58" t="s">
        <v>334</v>
      </c>
      <c r="E2785" t="s">
        <v>335</v>
      </c>
    </row>
    <row r="2786" spans="1:5" ht="15.75" customHeight="1">
      <c r="A2786" s="58" t="s">
        <v>3649</v>
      </c>
      <c r="B2786" s="59">
        <v>2144</v>
      </c>
      <c r="C2786" s="58" t="s">
        <v>3650</v>
      </c>
      <c r="D2786" s="58" t="s">
        <v>338</v>
      </c>
      <c r="E2786" t="s">
        <v>363</v>
      </c>
    </row>
    <row r="2787" spans="1:5" ht="15.75" customHeight="1">
      <c r="A2787" s="58" t="s">
        <v>3649</v>
      </c>
      <c r="B2787" s="59">
        <v>989</v>
      </c>
      <c r="C2787" s="58" t="s">
        <v>3650</v>
      </c>
      <c r="D2787" s="58" t="s">
        <v>368</v>
      </c>
      <c r="E2787" t="s">
        <v>363</v>
      </c>
    </row>
    <row r="2788" spans="1:5" ht="15.75" customHeight="1">
      <c r="A2788" s="58" t="s">
        <v>5485</v>
      </c>
      <c r="B2788" s="59">
        <v>826</v>
      </c>
      <c r="C2788" s="58" t="s">
        <v>5486</v>
      </c>
      <c r="D2788" s="58" t="s">
        <v>524</v>
      </c>
      <c r="E2788" t="s">
        <v>335</v>
      </c>
    </row>
    <row r="2789" spans="1:5" ht="15.75" customHeight="1">
      <c r="A2789" s="58" t="s">
        <v>5487</v>
      </c>
      <c r="B2789" s="59">
        <v>723</v>
      </c>
      <c r="C2789" s="58" t="s">
        <v>5488</v>
      </c>
      <c r="D2789" s="58" t="s">
        <v>384</v>
      </c>
      <c r="E2789" t="s">
        <v>363</v>
      </c>
    </row>
    <row r="2790" spans="1:5" ht="15.75" customHeight="1">
      <c r="A2790" s="58" t="s">
        <v>5489</v>
      </c>
      <c r="B2790" s="59">
        <v>2215</v>
      </c>
      <c r="C2790" s="58" t="s">
        <v>5490</v>
      </c>
      <c r="D2790" s="58" t="s">
        <v>401</v>
      </c>
      <c r="E2790" t="s">
        <v>432</v>
      </c>
    </row>
    <row r="2791" spans="1:5" ht="15.75" customHeight="1">
      <c r="A2791" s="58" t="s">
        <v>5491</v>
      </c>
      <c r="B2791" s="59">
        <v>2800</v>
      </c>
      <c r="C2791" s="58" t="s">
        <v>5492</v>
      </c>
      <c r="D2791" s="58" t="s">
        <v>334</v>
      </c>
      <c r="E2791" t="s">
        <v>555</v>
      </c>
    </row>
    <row r="2792" spans="1:5" ht="15.75" customHeight="1">
      <c r="A2792" s="58" t="s">
        <v>5493</v>
      </c>
      <c r="B2792" s="59">
        <v>28</v>
      </c>
      <c r="C2792" s="58" t="s">
        <v>5494</v>
      </c>
      <c r="D2792" s="58" t="s">
        <v>378</v>
      </c>
      <c r="E2792" t="s">
        <v>344</v>
      </c>
    </row>
    <row r="2793" spans="1:5" ht="15.75" customHeight="1">
      <c r="A2793" s="58" t="s">
        <v>5495</v>
      </c>
      <c r="B2793" s="59">
        <v>2007</v>
      </c>
      <c r="C2793" s="58" t="s">
        <v>5496</v>
      </c>
      <c r="D2793" s="58" t="s">
        <v>378</v>
      </c>
      <c r="E2793" t="s">
        <v>335</v>
      </c>
    </row>
    <row r="2794" spans="1:5" ht="15.75" customHeight="1">
      <c r="A2794" s="58" t="s">
        <v>5497</v>
      </c>
      <c r="B2794" s="59">
        <v>193</v>
      </c>
      <c r="C2794" s="58" t="s">
        <v>5498</v>
      </c>
      <c r="D2794" s="58" t="s">
        <v>338</v>
      </c>
      <c r="E2794" t="s">
        <v>385</v>
      </c>
    </row>
    <row r="2795" spans="1:5" ht="15.75" customHeight="1">
      <c r="A2795" s="58" t="s">
        <v>3687</v>
      </c>
      <c r="B2795" s="59">
        <v>843</v>
      </c>
      <c r="C2795" s="58" t="s">
        <v>3688</v>
      </c>
      <c r="D2795" s="58" t="s">
        <v>384</v>
      </c>
      <c r="E2795" t="s">
        <v>385</v>
      </c>
    </row>
    <row r="2796" spans="1:5" ht="15.75" customHeight="1">
      <c r="A2796" s="58" t="s">
        <v>1938</v>
      </c>
      <c r="B2796" s="59">
        <v>3030</v>
      </c>
      <c r="C2796" s="58" t="s">
        <v>1939</v>
      </c>
      <c r="D2796" s="58" t="s">
        <v>354</v>
      </c>
      <c r="E2796" t="s">
        <v>335</v>
      </c>
    </row>
    <row r="2797" spans="1:5" ht="15.75" customHeight="1">
      <c r="A2797" s="58" t="s">
        <v>5499</v>
      </c>
      <c r="B2797" s="59">
        <v>3090</v>
      </c>
      <c r="C2797" s="58" t="s">
        <v>5500</v>
      </c>
      <c r="D2797" s="58" t="s">
        <v>401</v>
      </c>
      <c r="E2797" t="s">
        <v>335</v>
      </c>
    </row>
    <row r="2798" spans="1:5" ht="15.75" customHeight="1">
      <c r="A2798" s="58" t="s">
        <v>1962</v>
      </c>
      <c r="B2798" s="59">
        <v>1598</v>
      </c>
      <c r="C2798" s="58" t="s">
        <v>1963</v>
      </c>
      <c r="D2798" s="58" t="s">
        <v>343</v>
      </c>
      <c r="E2798" t="s">
        <v>385</v>
      </c>
    </row>
    <row r="2799" spans="1:5" ht="15.75" customHeight="1">
      <c r="A2799" s="58" t="s">
        <v>5501</v>
      </c>
      <c r="B2799" s="59">
        <v>1316</v>
      </c>
      <c r="C2799" s="58" t="s">
        <v>5502</v>
      </c>
      <c r="D2799" s="58" t="s">
        <v>447</v>
      </c>
      <c r="E2799" t="s">
        <v>381</v>
      </c>
    </row>
    <row r="2800" spans="1:5" ht="15.75" customHeight="1">
      <c r="A2800" s="58" t="s">
        <v>3723</v>
      </c>
      <c r="B2800" s="59">
        <v>1020</v>
      </c>
      <c r="C2800" s="58" t="s">
        <v>3724</v>
      </c>
      <c r="D2800" s="58" t="s">
        <v>360</v>
      </c>
      <c r="E2800" t="s">
        <v>335</v>
      </c>
    </row>
    <row r="2801" spans="1:5" ht="15.75" customHeight="1">
      <c r="A2801" s="58" t="s">
        <v>1998</v>
      </c>
      <c r="B2801" s="59">
        <v>1342</v>
      </c>
      <c r="C2801" s="58" t="s">
        <v>1999</v>
      </c>
      <c r="D2801" s="58" t="s">
        <v>375</v>
      </c>
      <c r="E2801" t="s">
        <v>350</v>
      </c>
    </row>
    <row r="2802" spans="1:5" ht="15.75" customHeight="1">
      <c r="A2802" s="58" t="s">
        <v>2008</v>
      </c>
      <c r="B2802" s="59">
        <v>2158</v>
      </c>
      <c r="C2802" s="58" t="s">
        <v>2009</v>
      </c>
      <c r="D2802" s="58" t="s">
        <v>437</v>
      </c>
      <c r="E2802" t="s">
        <v>432</v>
      </c>
    </row>
    <row r="2803" spans="1:5" ht="15.75" customHeight="1">
      <c r="A2803" s="58" t="s">
        <v>2010</v>
      </c>
      <c r="B2803" s="59">
        <v>2480</v>
      </c>
      <c r="C2803" s="58" t="s">
        <v>2011</v>
      </c>
      <c r="D2803" s="58" t="s">
        <v>338</v>
      </c>
      <c r="E2803" t="s">
        <v>385</v>
      </c>
    </row>
    <row r="2804" spans="1:5" ht="15.75" customHeight="1">
      <c r="A2804" s="58" t="s">
        <v>5503</v>
      </c>
      <c r="B2804" s="59">
        <v>757</v>
      </c>
      <c r="C2804" s="58" t="s">
        <v>5504</v>
      </c>
      <c r="D2804" s="58" t="s">
        <v>378</v>
      </c>
      <c r="E2804" t="s">
        <v>417</v>
      </c>
    </row>
    <row r="2805" spans="1:5" ht="15.75" customHeight="1">
      <c r="A2805" s="58" t="s">
        <v>5505</v>
      </c>
      <c r="B2805" s="59">
        <v>2118</v>
      </c>
      <c r="C2805" s="58" t="s">
        <v>5506</v>
      </c>
      <c r="D2805" s="58" t="s">
        <v>384</v>
      </c>
      <c r="E2805" t="s">
        <v>438</v>
      </c>
    </row>
    <row r="2806" spans="1:5" ht="15.75" customHeight="1">
      <c r="A2806" s="58" t="s">
        <v>5507</v>
      </c>
      <c r="B2806" s="59">
        <v>1161</v>
      </c>
      <c r="C2806" s="58" t="s">
        <v>5508</v>
      </c>
      <c r="D2806" s="58" t="s">
        <v>343</v>
      </c>
      <c r="E2806" t="s">
        <v>344</v>
      </c>
    </row>
    <row r="2807" spans="1:5" ht="15.75" customHeight="1">
      <c r="A2807" s="58" t="s">
        <v>5509</v>
      </c>
      <c r="B2807" s="59">
        <v>2859</v>
      </c>
      <c r="C2807" s="58" t="s">
        <v>5510</v>
      </c>
      <c r="D2807" s="58" t="s">
        <v>360</v>
      </c>
      <c r="E2807" t="s">
        <v>350</v>
      </c>
    </row>
    <row r="2808" spans="1:5" ht="15.75" customHeight="1">
      <c r="A2808" s="58" t="s">
        <v>5511</v>
      </c>
      <c r="B2808" s="59">
        <v>1689</v>
      </c>
      <c r="C2808" s="58" t="s">
        <v>5512</v>
      </c>
      <c r="D2808" s="58" t="s">
        <v>447</v>
      </c>
      <c r="E2808" t="s">
        <v>344</v>
      </c>
    </row>
    <row r="2809" spans="1:5" ht="15.75" customHeight="1">
      <c r="A2809" s="58" t="s">
        <v>5513</v>
      </c>
      <c r="B2809" s="59">
        <v>1367</v>
      </c>
      <c r="C2809" s="58" t="s">
        <v>5514</v>
      </c>
      <c r="D2809" s="58" t="s">
        <v>354</v>
      </c>
      <c r="E2809" t="s">
        <v>335</v>
      </c>
    </row>
    <row r="2810" spans="1:5" ht="15.75" customHeight="1">
      <c r="A2810" s="58" t="s">
        <v>5515</v>
      </c>
      <c r="B2810" s="59">
        <v>1989</v>
      </c>
      <c r="C2810" s="58" t="s">
        <v>5516</v>
      </c>
      <c r="D2810" s="58" t="s">
        <v>406</v>
      </c>
      <c r="E2810" t="s">
        <v>344</v>
      </c>
    </row>
    <row r="2811" spans="1:5" ht="15.75" customHeight="1">
      <c r="A2811" s="58" t="s">
        <v>5517</v>
      </c>
      <c r="B2811" s="59">
        <v>2896</v>
      </c>
      <c r="C2811" s="58" t="s">
        <v>5518</v>
      </c>
      <c r="D2811" s="58" t="s">
        <v>375</v>
      </c>
      <c r="E2811" t="s">
        <v>335</v>
      </c>
    </row>
    <row r="2812" spans="1:5" ht="15.75" customHeight="1">
      <c r="A2812" s="58" t="s">
        <v>5519</v>
      </c>
      <c r="B2812" s="59">
        <v>926</v>
      </c>
      <c r="C2812" s="58" t="s">
        <v>5520</v>
      </c>
      <c r="D2812" s="58" t="s">
        <v>431</v>
      </c>
      <c r="E2812" t="s">
        <v>335</v>
      </c>
    </row>
    <row r="2813" spans="1:5" ht="15.75" customHeight="1">
      <c r="A2813" s="58" t="s">
        <v>5521</v>
      </c>
      <c r="B2813" s="59">
        <v>263</v>
      </c>
      <c r="C2813" s="58" t="s">
        <v>5522</v>
      </c>
      <c r="D2813" s="58" t="s">
        <v>338</v>
      </c>
      <c r="E2813" t="s">
        <v>381</v>
      </c>
    </row>
    <row r="2814" spans="1:5" ht="15.75" customHeight="1">
      <c r="A2814" s="58" t="s">
        <v>5523</v>
      </c>
      <c r="B2814" s="59">
        <v>1248</v>
      </c>
      <c r="C2814" s="58" t="s">
        <v>5524</v>
      </c>
      <c r="D2814" s="58" t="s">
        <v>338</v>
      </c>
      <c r="E2814" t="s">
        <v>363</v>
      </c>
    </row>
    <row r="2815" spans="1:5" ht="15.75" customHeight="1">
      <c r="A2815" s="58" t="s">
        <v>5525</v>
      </c>
      <c r="B2815" s="59">
        <v>2373</v>
      </c>
      <c r="C2815" s="58" t="s">
        <v>5526</v>
      </c>
      <c r="D2815" s="58" t="s">
        <v>633</v>
      </c>
      <c r="E2815" t="s">
        <v>335</v>
      </c>
    </row>
    <row r="2816" spans="1:5" ht="15.75" customHeight="1">
      <c r="A2816" s="58" t="s">
        <v>5527</v>
      </c>
      <c r="B2816" s="59">
        <v>1063</v>
      </c>
      <c r="C2816" s="58" t="s">
        <v>5528</v>
      </c>
      <c r="D2816" s="58" t="s">
        <v>431</v>
      </c>
      <c r="E2816" t="s">
        <v>381</v>
      </c>
    </row>
    <row r="2817" spans="1:5" ht="15.75" customHeight="1">
      <c r="A2817" s="58" t="s">
        <v>5529</v>
      </c>
      <c r="B2817" s="59">
        <v>800</v>
      </c>
      <c r="C2817" s="58" t="s">
        <v>5530</v>
      </c>
      <c r="D2817" s="58" t="s">
        <v>357</v>
      </c>
      <c r="E2817" t="s">
        <v>385</v>
      </c>
    </row>
    <row r="2818" spans="1:5" ht="15.75" customHeight="1">
      <c r="A2818" s="58" t="s">
        <v>5531</v>
      </c>
      <c r="B2818" s="59">
        <v>1385</v>
      </c>
      <c r="C2818" s="58" t="s">
        <v>5532</v>
      </c>
      <c r="D2818" s="58" t="s">
        <v>347</v>
      </c>
      <c r="E2818" t="s">
        <v>432</v>
      </c>
    </row>
    <row r="2819" spans="1:5" ht="15.75" customHeight="1">
      <c r="A2819" s="58" t="s">
        <v>5533</v>
      </c>
      <c r="B2819" s="59">
        <v>2875</v>
      </c>
      <c r="C2819" s="58" t="s">
        <v>5534</v>
      </c>
      <c r="D2819" s="58" t="s">
        <v>368</v>
      </c>
      <c r="E2819" t="s">
        <v>350</v>
      </c>
    </row>
    <row r="2820" spans="1:5" ht="15.75" customHeight="1">
      <c r="A2820" s="58" t="s">
        <v>5535</v>
      </c>
      <c r="B2820" s="59">
        <v>1383</v>
      </c>
      <c r="C2820" s="58" t="s">
        <v>5536</v>
      </c>
      <c r="D2820" s="58" t="s">
        <v>338</v>
      </c>
      <c r="E2820" t="s">
        <v>385</v>
      </c>
    </row>
    <row r="2821" spans="1:5" ht="15.75" customHeight="1">
      <c r="A2821" s="58" t="s">
        <v>5537</v>
      </c>
      <c r="B2821" s="59">
        <v>2290</v>
      </c>
      <c r="C2821" s="58" t="s">
        <v>5538</v>
      </c>
      <c r="D2821" s="58" t="s">
        <v>353</v>
      </c>
      <c r="E2821" t="s">
        <v>344</v>
      </c>
    </row>
    <row r="2822" spans="1:5" ht="15.75" customHeight="1">
      <c r="A2822" s="58" t="s">
        <v>5539</v>
      </c>
      <c r="B2822" s="59">
        <v>1101</v>
      </c>
      <c r="C2822" s="58" t="s">
        <v>5540</v>
      </c>
      <c r="D2822" s="58" t="s">
        <v>384</v>
      </c>
      <c r="E2822" t="s">
        <v>385</v>
      </c>
    </row>
    <row r="2823" spans="1:5" ht="15.75" customHeight="1">
      <c r="A2823" s="58" t="s">
        <v>4627</v>
      </c>
      <c r="B2823" s="59">
        <v>1745</v>
      </c>
      <c r="C2823" s="58" t="s">
        <v>4628</v>
      </c>
      <c r="D2823" s="58" t="s">
        <v>347</v>
      </c>
      <c r="E2823" t="s">
        <v>417</v>
      </c>
    </row>
    <row r="2824" spans="1:5" ht="15.75" customHeight="1">
      <c r="A2824" s="58" t="s">
        <v>5541</v>
      </c>
      <c r="B2824" s="59">
        <v>2817</v>
      </c>
      <c r="C2824" s="58" t="s">
        <v>5542</v>
      </c>
      <c r="D2824" s="58" t="s">
        <v>431</v>
      </c>
      <c r="E2824" t="s">
        <v>385</v>
      </c>
    </row>
    <row r="2825" spans="1:5" ht="15.75" customHeight="1">
      <c r="A2825" s="58" t="s">
        <v>5543</v>
      </c>
      <c r="B2825" s="59">
        <v>287</v>
      </c>
      <c r="C2825" s="58" t="s">
        <v>5544</v>
      </c>
      <c r="D2825" s="58" t="s">
        <v>360</v>
      </c>
      <c r="E2825" t="s">
        <v>363</v>
      </c>
    </row>
    <row r="2826" spans="1:5" ht="15.75" customHeight="1">
      <c r="A2826" s="58" t="s">
        <v>5545</v>
      </c>
      <c r="B2826" s="59">
        <v>921</v>
      </c>
      <c r="C2826" s="58" t="s">
        <v>5546</v>
      </c>
      <c r="D2826" s="58" t="s">
        <v>334</v>
      </c>
      <c r="E2826" t="s">
        <v>385</v>
      </c>
    </row>
    <row r="2827" spans="1:5" ht="15.75" customHeight="1">
      <c r="A2827" s="58" t="s">
        <v>5547</v>
      </c>
      <c r="B2827" s="59">
        <v>2232</v>
      </c>
      <c r="C2827" s="58" t="s">
        <v>5548</v>
      </c>
      <c r="D2827" s="58" t="s">
        <v>360</v>
      </c>
      <c r="E2827" t="s">
        <v>344</v>
      </c>
    </row>
    <row r="2828" spans="1:5" ht="15.75" customHeight="1">
      <c r="A2828" s="58" t="s">
        <v>5549</v>
      </c>
      <c r="B2828" s="59">
        <v>1287</v>
      </c>
      <c r="C2828" s="58" t="s">
        <v>5550</v>
      </c>
      <c r="D2828" s="58" t="s">
        <v>334</v>
      </c>
      <c r="E2828" t="s">
        <v>344</v>
      </c>
    </row>
    <row r="2829" spans="1:5" ht="15.75" customHeight="1">
      <c r="A2829" s="58" t="s">
        <v>5551</v>
      </c>
      <c r="B2829" s="59">
        <v>2653</v>
      </c>
      <c r="C2829" s="58" t="s">
        <v>5552</v>
      </c>
      <c r="D2829" s="58" t="s">
        <v>360</v>
      </c>
      <c r="E2829" t="s">
        <v>335</v>
      </c>
    </row>
    <row r="2830" spans="1:5" ht="15.75" customHeight="1">
      <c r="A2830" s="58" t="s">
        <v>3841</v>
      </c>
      <c r="B2830" s="59">
        <v>517</v>
      </c>
      <c r="C2830" s="58" t="s">
        <v>3842</v>
      </c>
      <c r="D2830" s="58" t="s">
        <v>360</v>
      </c>
      <c r="E2830" t="s">
        <v>335</v>
      </c>
    </row>
    <row r="2831" spans="1:5" ht="15.75" customHeight="1">
      <c r="A2831" s="58" t="s">
        <v>5553</v>
      </c>
      <c r="B2831" s="59">
        <v>839</v>
      </c>
      <c r="C2831" s="58" t="s">
        <v>5554</v>
      </c>
      <c r="D2831" s="58" t="s">
        <v>343</v>
      </c>
      <c r="E2831" t="s">
        <v>335</v>
      </c>
    </row>
    <row r="2832" spans="1:5" ht="15.75" customHeight="1">
      <c r="A2832" s="58" t="s">
        <v>5555</v>
      </c>
      <c r="B2832" s="59">
        <v>970</v>
      </c>
      <c r="C2832" s="58" t="s">
        <v>5556</v>
      </c>
      <c r="D2832" s="58" t="s">
        <v>354</v>
      </c>
      <c r="E2832" t="s">
        <v>555</v>
      </c>
    </row>
    <row r="2833" spans="1:5" ht="15.75" customHeight="1">
      <c r="A2833" s="58" t="s">
        <v>2228</v>
      </c>
      <c r="B2833" s="59">
        <v>1731</v>
      </c>
      <c r="C2833" s="58" t="s">
        <v>2229</v>
      </c>
      <c r="D2833" s="58" t="s">
        <v>384</v>
      </c>
      <c r="E2833" t="s">
        <v>385</v>
      </c>
    </row>
    <row r="2834" spans="1:5" ht="15.75" customHeight="1">
      <c r="A2834" s="58" t="s">
        <v>5557</v>
      </c>
      <c r="B2834" s="59">
        <v>453</v>
      </c>
      <c r="C2834" s="58" t="s">
        <v>5558</v>
      </c>
      <c r="D2834" s="58" t="s">
        <v>378</v>
      </c>
      <c r="E2834" t="s">
        <v>335</v>
      </c>
    </row>
    <row r="2835" spans="1:5" ht="15.75" customHeight="1">
      <c r="A2835" s="58" t="s">
        <v>5559</v>
      </c>
      <c r="B2835" s="59">
        <v>2805</v>
      </c>
      <c r="C2835" s="58" t="s">
        <v>5560</v>
      </c>
      <c r="D2835" s="58" t="s">
        <v>357</v>
      </c>
      <c r="E2835" t="s">
        <v>381</v>
      </c>
    </row>
    <row r="2836" spans="1:5" ht="15.75" customHeight="1">
      <c r="A2836" s="58" t="s">
        <v>5561</v>
      </c>
      <c r="B2836" s="59">
        <v>1682</v>
      </c>
      <c r="C2836" s="58" t="s">
        <v>5562</v>
      </c>
      <c r="D2836" s="58" t="s">
        <v>368</v>
      </c>
      <c r="E2836" t="s">
        <v>344</v>
      </c>
    </row>
    <row r="2837" spans="1:5" ht="15.75" customHeight="1">
      <c r="A2837" s="58" t="s">
        <v>3857</v>
      </c>
      <c r="B2837" s="59">
        <v>2638</v>
      </c>
      <c r="C2837" s="58" t="s">
        <v>3858</v>
      </c>
      <c r="D2837" s="58" t="s">
        <v>368</v>
      </c>
      <c r="E2837" t="s">
        <v>432</v>
      </c>
    </row>
    <row r="2838" spans="1:5" ht="15.75" customHeight="1">
      <c r="A2838" s="58" t="s">
        <v>5563</v>
      </c>
      <c r="B2838" s="59">
        <v>2928</v>
      </c>
      <c r="C2838" s="58" t="s">
        <v>5564</v>
      </c>
      <c r="D2838" s="58" t="s">
        <v>334</v>
      </c>
      <c r="E2838" t="s">
        <v>335</v>
      </c>
    </row>
    <row r="2839" spans="1:5" ht="15.75" customHeight="1">
      <c r="A2839" s="58" t="s">
        <v>5565</v>
      </c>
      <c r="B2839" s="59">
        <v>2487</v>
      </c>
      <c r="C2839" s="58" t="s">
        <v>5566</v>
      </c>
      <c r="D2839" s="58" t="s">
        <v>360</v>
      </c>
      <c r="E2839" t="s">
        <v>385</v>
      </c>
    </row>
    <row r="2840" spans="1:5" ht="15.75" customHeight="1">
      <c r="A2840" s="58" t="s">
        <v>5567</v>
      </c>
      <c r="B2840" s="59">
        <v>673</v>
      </c>
      <c r="C2840" s="58" t="s">
        <v>5568</v>
      </c>
      <c r="D2840" s="58" t="s">
        <v>447</v>
      </c>
      <c r="E2840" t="s">
        <v>335</v>
      </c>
    </row>
    <row r="2841" spans="1:5" ht="15.75" customHeight="1">
      <c r="A2841" s="58" t="s">
        <v>5569</v>
      </c>
      <c r="B2841" s="59">
        <v>351</v>
      </c>
      <c r="C2841" s="58" t="s">
        <v>5570</v>
      </c>
      <c r="D2841" s="58" t="s">
        <v>338</v>
      </c>
      <c r="E2841" t="s">
        <v>381</v>
      </c>
    </row>
    <row r="2842" spans="1:5" ht="15.75" customHeight="1">
      <c r="A2842" s="58" t="s">
        <v>5571</v>
      </c>
      <c r="B2842" s="59">
        <v>675</v>
      </c>
      <c r="C2842" s="58" t="s">
        <v>5572</v>
      </c>
      <c r="D2842" s="58" t="s">
        <v>353</v>
      </c>
      <c r="E2842" t="s">
        <v>350</v>
      </c>
    </row>
    <row r="2843" spans="1:5" ht="15.75" customHeight="1">
      <c r="A2843" s="58" t="s">
        <v>5573</v>
      </c>
      <c r="B2843" s="59">
        <v>3074</v>
      </c>
      <c r="C2843" s="58" t="s">
        <v>5574</v>
      </c>
      <c r="D2843" s="58" t="s">
        <v>334</v>
      </c>
      <c r="E2843" t="s">
        <v>350</v>
      </c>
    </row>
    <row r="2844" spans="1:5" ht="15.75" customHeight="1">
      <c r="A2844" s="58" t="s">
        <v>5575</v>
      </c>
      <c r="B2844" s="59">
        <v>2793</v>
      </c>
      <c r="C2844" s="58" t="s">
        <v>5576</v>
      </c>
      <c r="D2844" s="58" t="s">
        <v>401</v>
      </c>
      <c r="E2844" t="s">
        <v>363</v>
      </c>
    </row>
    <row r="2845" spans="1:5" ht="15.75" customHeight="1">
      <c r="A2845" s="58" t="s">
        <v>5577</v>
      </c>
      <c r="B2845" s="59">
        <v>1301</v>
      </c>
      <c r="C2845" s="58" t="s">
        <v>5578</v>
      </c>
      <c r="D2845" s="58" t="s">
        <v>354</v>
      </c>
      <c r="E2845" t="s">
        <v>350</v>
      </c>
    </row>
    <row r="2846" spans="1:5" ht="15.75" customHeight="1">
      <c r="A2846" s="58" t="s">
        <v>5579</v>
      </c>
      <c r="B2846" s="59">
        <v>1709</v>
      </c>
      <c r="C2846" s="58" t="s">
        <v>5580</v>
      </c>
      <c r="D2846" s="58" t="s">
        <v>360</v>
      </c>
      <c r="E2846" t="s">
        <v>432</v>
      </c>
    </row>
    <row r="2847" spans="1:5" ht="15.75" customHeight="1">
      <c r="A2847" s="58" t="s">
        <v>5581</v>
      </c>
      <c r="B2847" s="59">
        <v>2616</v>
      </c>
      <c r="C2847" s="58" t="s">
        <v>5582</v>
      </c>
      <c r="D2847" s="58" t="s">
        <v>360</v>
      </c>
      <c r="E2847" t="s">
        <v>335</v>
      </c>
    </row>
    <row r="2848" spans="1:5" ht="15.75" customHeight="1">
      <c r="A2848" s="58" t="s">
        <v>5583</v>
      </c>
      <c r="B2848" s="59">
        <v>1379</v>
      </c>
      <c r="C2848" s="58" t="s">
        <v>5584</v>
      </c>
      <c r="D2848" s="58" t="s">
        <v>343</v>
      </c>
      <c r="E2848" t="s">
        <v>381</v>
      </c>
    </row>
    <row r="2849" spans="1:5" ht="15.75" customHeight="1">
      <c r="A2849" s="58" t="s">
        <v>5585</v>
      </c>
      <c r="B2849" s="59">
        <v>150</v>
      </c>
      <c r="C2849" s="58" t="s">
        <v>5586</v>
      </c>
      <c r="D2849" s="58" t="s">
        <v>384</v>
      </c>
      <c r="E2849" t="s">
        <v>363</v>
      </c>
    </row>
    <row r="2850" spans="1:5" ht="15.75" customHeight="1">
      <c r="A2850" s="58" t="s">
        <v>5587</v>
      </c>
      <c r="B2850" s="59">
        <v>2610</v>
      </c>
      <c r="C2850" s="58" t="s">
        <v>5588</v>
      </c>
      <c r="D2850" s="58" t="s">
        <v>334</v>
      </c>
      <c r="E2850" t="s">
        <v>344</v>
      </c>
    </row>
    <row r="2851" spans="1:5" ht="15.75" customHeight="1">
      <c r="A2851" s="58" t="s">
        <v>5589</v>
      </c>
      <c r="B2851" s="59">
        <v>1381</v>
      </c>
      <c r="C2851" s="58" t="s">
        <v>5590</v>
      </c>
      <c r="D2851" s="58" t="s">
        <v>384</v>
      </c>
      <c r="E2851" t="s">
        <v>335</v>
      </c>
    </row>
    <row r="2852" spans="1:5" ht="15.75" customHeight="1">
      <c r="A2852" s="58" t="s">
        <v>5591</v>
      </c>
      <c r="B2852" s="59">
        <v>474</v>
      </c>
      <c r="C2852" s="58" t="s">
        <v>5592</v>
      </c>
      <c r="D2852" s="58" t="s">
        <v>431</v>
      </c>
      <c r="E2852" t="s">
        <v>572</v>
      </c>
    </row>
    <row r="2853" spans="1:5" ht="15.75" customHeight="1">
      <c r="A2853" s="58" t="s">
        <v>5593</v>
      </c>
      <c r="B2853" s="59">
        <v>1929</v>
      </c>
      <c r="C2853" s="58" t="s">
        <v>5594</v>
      </c>
      <c r="D2853" s="58" t="s">
        <v>524</v>
      </c>
      <c r="E2853" t="s">
        <v>344</v>
      </c>
    </row>
    <row r="2854" spans="1:5" ht="15.75" customHeight="1">
      <c r="A2854" s="58" t="s">
        <v>5595</v>
      </c>
      <c r="B2854" s="59">
        <v>1344</v>
      </c>
      <c r="C2854" s="58" t="s">
        <v>5596</v>
      </c>
      <c r="D2854" s="58" t="s">
        <v>338</v>
      </c>
      <c r="E2854" t="s">
        <v>350</v>
      </c>
    </row>
    <row r="2855" spans="1:5" ht="15.75" customHeight="1">
      <c r="A2855" s="58" t="s">
        <v>2322</v>
      </c>
      <c r="B2855" s="59">
        <v>1666</v>
      </c>
      <c r="C2855" s="58" t="s">
        <v>2323</v>
      </c>
      <c r="D2855" s="58" t="s">
        <v>360</v>
      </c>
      <c r="E2855" t="s">
        <v>335</v>
      </c>
    </row>
    <row r="2856" spans="1:5" ht="15.75" customHeight="1">
      <c r="A2856" s="58" t="s">
        <v>5597</v>
      </c>
      <c r="B2856" s="59">
        <v>852</v>
      </c>
      <c r="C2856" s="58" t="s">
        <v>5598</v>
      </c>
      <c r="D2856" s="58" t="s">
        <v>368</v>
      </c>
      <c r="E2856" t="s">
        <v>335</v>
      </c>
    </row>
    <row r="2857" spans="1:5" ht="15.75" customHeight="1">
      <c r="A2857" s="58" t="s">
        <v>5599</v>
      </c>
      <c r="B2857" s="59">
        <v>1732</v>
      </c>
      <c r="C2857" s="58" t="s">
        <v>5600</v>
      </c>
      <c r="D2857" s="58" t="s">
        <v>357</v>
      </c>
      <c r="E2857" t="s">
        <v>335</v>
      </c>
    </row>
    <row r="2858" spans="1:5" ht="15.75" customHeight="1">
      <c r="A2858" s="58" t="s">
        <v>5601</v>
      </c>
      <c r="B2858" s="59">
        <v>2317</v>
      </c>
      <c r="C2858" s="58" t="s">
        <v>5602</v>
      </c>
      <c r="D2858" s="58" t="s">
        <v>360</v>
      </c>
      <c r="E2858" t="s">
        <v>344</v>
      </c>
    </row>
    <row r="2859" spans="1:5" ht="15.75" customHeight="1">
      <c r="A2859" s="58" t="s">
        <v>5603</v>
      </c>
      <c r="B2859" s="59">
        <v>2659</v>
      </c>
      <c r="C2859" s="58" t="s">
        <v>5604</v>
      </c>
      <c r="D2859" s="58" t="s">
        <v>368</v>
      </c>
      <c r="E2859" t="s">
        <v>335</v>
      </c>
    </row>
    <row r="2860" spans="1:5" ht="15.75" customHeight="1">
      <c r="A2860" s="58" t="s">
        <v>5605</v>
      </c>
      <c r="B2860" s="59">
        <v>1092</v>
      </c>
      <c r="C2860" s="58" t="s">
        <v>5606</v>
      </c>
      <c r="D2860" s="58" t="s">
        <v>357</v>
      </c>
      <c r="E2860" t="s">
        <v>381</v>
      </c>
    </row>
    <row r="2861" spans="1:5" ht="15.75" customHeight="1">
      <c r="A2861" s="58" t="s">
        <v>5607</v>
      </c>
      <c r="B2861" s="59">
        <v>2773</v>
      </c>
      <c r="C2861" s="58" t="s">
        <v>5608</v>
      </c>
      <c r="D2861" s="58" t="s">
        <v>378</v>
      </c>
      <c r="E2861" t="s">
        <v>363</v>
      </c>
    </row>
    <row r="2862" spans="1:5" ht="15.75" customHeight="1">
      <c r="A2862" s="58" t="s">
        <v>5609</v>
      </c>
      <c r="B2862" s="59">
        <v>696</v>
      </c>
      <c r="C2862" s="58" t="s">
        <v>5610</v>
      </c>
      <c r="D2862" s="58" t="s">
        <v>375</v>
      </c>
      <c r="E2862" t="s">
        <v>344</v>
      </c>
    </row>
    <row r="2863" spans="1:5" ht="15.75" customHeight="1">
      <c r="A2863" s="58" t="s">
        <v>5611</v>
      </c>
      <c r="B2863" s="59">
        <v>541</v>
      </c>
      <c r="C2863" s="58" t="s">
        <v>5612</v>
      </c>
      <c r="D2863" s="58" t="s">
        <v>378</v>
      </c>
      <c r="E2863" t="s">
        <v>350</v>
      </c>
    </row>
    <row r="2864" spans="1:5" ht="15.75" customHeight="1">
      <c r="A2864" s="58" t="s">
        <v>5613</v>
      </c>
      <c r="B2864" s="59">
        <v>2033</v>
      </c>
      <c r="C2864" s="58" t="s">
        <v>5614</v>
      </c>
      <c r="D2864" s="58" t="s">
        <v>524</v>
      </c>
      <c r="E2864" t="s">
        <v>432</v>
      </c>
    </row>
    <row r="2865" spans="1:5" ht="15.75" customHeight="1">
      <c r="A2865" s="58" t="s">
        <v>5615</v>
      </c>
      <c r="B2865" s="59">
        <v>2241</v>
      </c>
      <c r="C2865" s="58" t="s">
        <v>5616</v>
      </c>
      <c r="D2865" s="58" t="s">
        <v>447</v>
      </c>
      <c r="E2865" t="s">
        <v>335</v>
      </c>
    </row>
    <row r="2866" spans="1:5" ht="15.75" customHeight="1">
      <c r="A2866" s="58" t="s">
        <v>5617</v>
      </c>
      <c r="B2866" s="59">
        <v>690</v>
      </c>
      <c r="C2866" s="58" t="s">
        <v>5618</v>
      </c>
      <c r="D2866" s="58" t="s">
        <v>357</v>
      </c>
      <c r="E2866" t="s">
        <v>385</v>
      </c>
    </row>
    <row r="2867" spans="1:5" ht="15.75" customHeight="1">
      <c r="A2867" s="58" t="s">
        <v>5619</v>
      </c>
      <c r="B2867" s="59">
        <v>2019</v>
      </c>
      <c r="C2867" s="58" t="s">
        <v>5620</v>
      </c>
      <c r="D2867" s="58" t="s">
        <v>388</v>
      </c>
      <c r="E2867" t="s">
        <v>344</v>
      </c>
    </row>
    <row r="2868" spans="1:5" ht="15.75" customHeight="1">
      <c r="A2868" s="58" t="s">
        <v>5621</v>
      </c>
      <c r="B2868" s="59">
        <v>483</v>
      </c>
      <c r="C2868" s="58" t="s">
        <v>5622</v>
      </c>
      <c r="D2868" s="58" t="s">
        <v>334</v>
      </c>
      <c r="E2868" t="s">
        <v>381</v>
      </c>
    </row>
    <row r="2869" spans="1:5" ht="15.75" customHeight="1">
      <c r="A2869" s="58" t="s">
        <v>5623</v>
      </c>
      <c r="B2869" s="59">
        <v>805</v>
      </c>
      <c r="C2869" s="58" t="s">
        <v>5624</v>
      </c>
      <c r="D2869" s="58" t="s">
        <v>633</v>
      </c>
      <c r="E2869" t="s">
        <v>344</v>
      </c>
    </row>
    <row r="2870" spans="1:5" ht="15.75" customHeight="1">
      <c r="A2870" s="58" t="s">
        <v>5625</v>
      </c>
      <c r="B2870" s="59">
        <v>2882</v>
      </c>
      <c r="C2870" s="58" t="s">
        <v>5626</v>
      </c>
      <c r="D2870" s="58" t="s">
        <v>360</v>
      </c>
      <c r="E2870" t="s">
        <v>335</v>
      </c>
    </row>
    <row r="2871" spans="1:5" ht="15.75" customHeight="1">
      <c r="A2871" s="58" t="s">
        <v>5627</v>
      </c>
      <c r="B2871" s="59">
        <v>2619</v>
      </c>
      <c r="C2871" s="58" t="s">
        <v>5628</v>
      </c>
      <c r="D2871" s="58" t="s">
        <v>360</v>
      </c>
      <c r="E2871" t="s">
        <v>363</v>
      </c>
    </row>
    <row r="2872" spans="1:5" ht="15.75" customHeight="1">
      <c r="A2872" s="58" t="s">
        <v>5629</v>
      </c>
      <c r="B2872" s="59">
        <v>2867</v>
      </c>
      <c r="C2872" s="58" t="s">
        <v>5630</v>
      </c>
      <c r="D2872" s="58" t="s">
        <v>375</v>
      </c>
      <c r="E2872" t="s">
        <v>385</v>
      </c>
    </row>
    <row r="2873" spans="1:5" ht="15.75" customHeight="1">
      <c r="A2873" s="58" t="s">
        <v>5631</v>
      </c>
      <c r="B2873" s="59">
        <v>3076</v>
      </c>
      <c r="C2873" s="58" t="s">
        <v>5632</v>
      </c>
      <c r="D2873" s="58" t="s">
        <v>524</v>
      </c>
      <c r="E2873" t="s">
        <v>363</v>
      </c>
    </row>
    <row r="2874" spans="1:5" ht="15.75" customHeight="1">
      <c r="A2874" s="58" t="s">
        <v>5633</v>
      </c>
      <c r="B2874" s="59">
        <v>2754</v>
      </c>
      <c r="C2874" s="58" t="s">
        <v>5634</v>
      </c>
      <c r="D2874" s="58" t="s">
        <v>406</v>
      </c>
      <c r="E2874" t="s">
        <v>438</v>
      </c>
    </row>
    <row r="2875" spans="1:5" ht="15.75" customHeight="1">
      <c r="A2875" s="58" t="s">
        <v>5635</v>
      </c>
      <c r="B2875" s="59">
        <v>677</v>
      </c>
      <c r="C2875" s="58" t="s">
        <v>5636</v>
      </c>
      <c r="D2875" s="58" t="s">
        <v>334</v>
      </c>
      <c r="E2875" t="s">
        <v>350</v>
      </c>
    </row>
    <row r="2876" spans="1:5" ht="15.75" customHeight="1">
      <c r="A2876" s="58" t="s">
        <v>2470</v>
      </c>
      <c r="B2876" s="59">
        <v>827</v>
      </c>
      <c r="C2876" s="58" t="s">
        <v>2471</v>
      </c>
      <c r="D2876" s="58" t="s">
        <v>334</v>
      </c>
      <c r="E2876" t="s">
        <v>432</v>
      </c>
    </row>
    <row r="2877" spans="1:5" ht="15.75" customHeight="1">
      <c r="A2877" s="58" t="s">
        <v>5637</v>
      </c>
      <c r="B2877" s="59">
        <v>73</v>
      </c>
      <c r="C2877" s="58" t="s">
        <v>5638</v>
      </c>
      <c r="D2877" s="58" t="s">
        <v>431</v>
      </c>
      <c r="E2877" t="s">
        <v>350</v>
      </c>
    </row>
    <row r="2878" spans="1:5" ht="15.75" customHeight="1">
      <c r="A2878" s="58" t="s">
        <v>5639</v>
      </c>
      <c r="B2878" s="59">
        <v>2201</v>
      </c>
      <c r="C2878" s="58" t="s">
        <v>5640</v>
      </c>
      <c r="D2878" s="58" t="s">
        <v>343</v>
      </c>
      <c r="E2878" t="s">
        <v>344</v>
      </c>
    </row>
    <row r="2879" spans="1:5" ht="15.75" customHeight="1">
      <c r="A2879" s="58" t="s">
        <v>3991</v>
      </c>
      <c r="B2879" s="59">
        <v>2106</v>
      </c>
      <c r="C2879" s="58" t="s">
        <v>3992</v>
      </c>
      <c r="D2879" s="58" t="s">
        <v>353</v>
      </c>
      <c r="E2879" t="s">
        <v>335</v>
      </c>
    </row>
    <row r="2880" spans="1:5" ht="15.75" customHeight="1">
      <c r="A2880" s="58" t="s">
        <v>5641</v>
      </c>
      <c r="B2880" s="59">
        <v>1652</v>
      </c>
      <c r="C2880" s="58" t="s">
        <v>5642</v>
      </c>
      <c r="D2880" s="58" t="s">
        <v>401</v>
      </c>
      <c r="E2880" t="s">
        <v>344</v>
      </c>
    </row>
    <row r="2881" spans="1:5" ht="15.75" customHeight="1">
      <c r="A2881" s="58" t="s">
        <v>2524</v>
      </c>
      <c r="B2881" s="59">
        <v>2428</v>
      </c>
      <c r="C2881" s="58" t="s">
        <v>2525</v>
      </c>
      <c r="D2881" s="58" t="s">
        <v>357</v>
      </c>
      <c r="E2881" t="s">
        <v>363</v>
      </c>
    </row>
    <row r="2882" spans="1:5" ht="15.75" customHeight="1">
      <c r="A2882" s="58" t="s">
        <v>5643</v>
      </c>
      <c r="B2882" s="59">
        <v>1678</v>
      </c>
      <c r="C2882" s="58" t="s">
        <v>5644</v>
      </c>
      <c r="D2882" s="58" t="s">
        <v>360</v>
      </c>
      <c r="E2882" t="s">
        <v>335</v>
      </c>
    </row>
    <row r="2883" spans="1:5" ht="15.75" customHeight="1">
      <c r="A2883" s="58" t="s">
        <v>4013</v>
      </c>
      <c r="B2883" s="59">
        <v>1941</v>
      </c>
      <c r="C2883" s="58" t="s">
        <v>4014</v>
      </c>
      <c r="D2883" s="58" t="s">
        <v>334</v>
      </c>
      <c r="E2883" t="s">
        <v>385</v>
      </c>
    </row>
    <row r="2884" spans="1:5" ht="15.75" customHeight="1">
      <c r="A2884" s="58" t="s">
        <v>2582</v>
      </c>
      <c r="B2884" s="59">
        <v>3040</v>
      </c>
      <c r="C2884" s="58" t="s">
        <v>2583</v>
      </c>
      <c r="D2884" s="58" t="s">
        <v>360</v>
      </c>
      <c r="E2884" t="s">
        <v>385</v>
      </c>
    </row>
    <row r="2885" spans="1:5" ht="15.75" customHeight="1">
      <c r="A2885" s="58" t="s">
        <v>5645</v>
      </c>
      <c r="B2885" s="59">
        <v>2624</v>
      </c>
      <c r="C2885" s="58" t="s">
        <v>5646</v>
      </c>
      <c r="D2885" s="58" t="s">
        <v>388</v>
      </c>
      <c r="E2885" t="s">
        <v>385</v>
      </c>
    </row>
    <row r="2886" spans="1:5" ht="15.75" customHeight="1">
      <c r="A2886" s="58" t="s">
        <v>5647</v>
      </c>
      <c r="B2886" s="59">
        <v>338</v>
      </c>
      <c r="C2886" s="58" t="s">
        <v>5648</v>
      </c>
      <c r="D2886" s="58" t="s">
        <v>347</v>
      </c>
      <c r="E2886" t="s">
        <v>381</v>
      </c>
    </row>
    <row r="2887" spans="1:5" ht="15.75" customHeight="1">
      <c r="A2887" s="58" t="s">
        <v>4025</v>
      </c>
      <c r="B2887" s="59">
        <v>923</v>
      </c>
      <c r="C2887" s="58" t="s">
        <v>4026</v>
      </c>
      <c r="D2887" s="58" t="s">
        <v>447</v>
      </c>
      <c r="E2887" t="s">
        <v>385</v>
      </c>
    </row>
    <row r="2888" spans="1:5" ht="15.75" customHeight="1">
      <c r="A2888" s="58" t="s">
        <v>5649</v>
      </c>
      <c r="B2888" s="59">
        <v>639</v>
      </c>
      <c r="C2888" s="58" t="s">
        <v>5650</v>
      </c>
      <c r="D2888" s="58" t="s">
        <v>334</v>
      </c>
      <c r="E2888" t="s">
        <v>417</v>
      </c>
    </row>
    <row r="2889" spans="1:5" ht="15.75" customHeight="1">
      <c r="A2889" s="58" t="s">
        <v>5651</v>
      </c>
      <c r="B2889" s="59">
        <v>1546</v>
      </c>
      <c r="C2889" s="58" t="s">
        <v>5652</v>
      </c>
      <c r="D2889" s="58" t="s">
        <v>338</v>
      </c>
      <c r="E2889" t="s">
        <v>335</v>
      </c>
    </row>
    <row r="2890" spans="1:5" ht="15.75" customHeight="1">
      <c r="A2890" s="58" t="s">
        <v>5653</v>
      </c>
      <c r="B2890" s="59">
        <v>2674</v>
      </c>
      <c r="C2890" s="58" t="s">
        <v>5654</v>
      </c>
      <c r="D2890" s="58" t="s">
        <v>388</v>
      </c>
      <c r="E2890" t="s">
        <v>335</v>
      </c>
    </row>
    <row r="2891" spans="1:5" ht="15.75" customHeight="1">
      <c r="A2891" s="58" t="s">
        <v>5655</v>
      </c>
      <c r="B2891" s="59">
        <v>2210</v>
      </c>
      <c r="C2891" s="58" t="s">
        <v>5656</v>
      </c>
      <c r="D2891" s="58" t="s">
        <v>360</v>
      </c>
      <c r="E2891" t="s">
        <v>344</v>
      </c>
    </row>
    <row r="2892" spans="1:5" ht="15.75" customHeight="1">
      <c r="A2892" s="58" t="s">
        <v>5657</v>
      </c>
      <c r="B2892" s="59">
        <v>718</v>
      </c>
      <c r="C2892" s="58" t="s">
        <v>5658</v>
      </c>
      <c r="D2892" s="58" t="s">
        <v>368</v>
      </c>
      <c r="E2892" t="s">
        <v>344</v>
      </c>
    </row>
    <row r="2893" spans="1:5" ht="15.75" customHeight="1">
      <c r="A2893" s="58" t="s">
        <v>5659</v>
      </c>
      <c r="B2893" s="59">
        <v>1331</v>
      </c>
      <c r="C2893" s="58" t="s">
        <v>5660</v>
      </c>
      <c r="D2893" s="58" t="s">
        <v>447</v>
      </c>
      <c r="E2893" t="s">
        <v>344</v>
      </c>
    </row>
    <row r="2894" spans="1:5" ht="15.75" customHeight="1">
      <c r="A2894" s="58" t="s">
        <v>5661</v>
      </c>
      <c r="B2894" s="59">
        <v>3014</v>
      </c>
      <c r="C2894" s="58" t="s">
        <v>5662</v>
      </c>
      <c r="D2894" s="58" t="s">
        <v>347</v>
      </c>
      <c r="E2894" t="s">
        <v>335</v>
      </c>
    </row>
    <row r="2895" spans="1:5" ht="15.75" customHeight="1">
      <c r="A2895" s="58" t="s">
        <v>5663</v>
      </c>
      <c r="B2895" s="59">
        <v>2823</v>
      </c>
      <c r="C2895" s="58" t="s">
        <v>5664</v>
      </c>
      <c r="D2895" s="58" t="s">
        <v>343</v>
      </c>
      <c r="E2895" t="s">
        <v>335</v>
      </c>
    </row>
    <row r="2896" spans="1:5" ht="15.75" customHeight="1">
      <c r="A2896" s="58" t="s">
        <v>5665</v>
      </c>
      <c r="B2896" s="59">
        <v>2107</v>
      </c>
      <c r="C2896" s="58" t="s">
        <v>5666</v>
      </c>
      <c r="D2896" s="58" t="s">
        <v>360</v>
      </c>
      <c r="E2896" t="s">
        <v>432</v>
      </c>
    </row>
    <row r="2897" spans="1:5" ht="15.75" customHeight="1">
      <c r="A2897" s="58" t="s">
        <v>5667</v>
      </c>
      <c r="B2897" s="59">
        <v>1147</v>
      </c>
      <c r="C2897" s="58" t="s">
        <v>5668</v>
      </c>
      <c r="D2897" s="58" t="s">
        <v>401</v>
      </c>
      <c r="E2897" t="s">
        <v>381</v>
      </c>
    </row>
    <row r="2898" spans="1:5" ht="15.75" customHeight="1">
      <c r="A2898" s="58" t="s">
        <v>5669</v>
      </c>
      <c r="B2898" s="59">
        <v>561</v>
      </c>
      <c r="C2898" s="58" t="s">
        <v>5670</v>
      </c>
      <c r="D2898" s="58" t="s">
        <v>524</v>
      </c>
      <c r="E2898" t="s">
        <v>335</v>
      </c>
    </row>
    <row r="2899" spans="1:5" ht="15.75" customHeight="1">
      <c r="A2899" s="58" t="s">
        <v>5671</v>
      </c>
      <c r="B2899" s="59">
        <v>1469</v>
      </c>
      <c r="C2899" s="58" t="s">
        <v>5672</v>
      </c>
      <c r="D2899" s="58" t="s">
        <v>431</v>
      </c>
      <c r="E2899" t="s">
        <v>335</v>
      </c>
    </row>
    <row r="2900" spans="1:5" ht="15.75" customHeight="1">
      <c r="A2900" s="58" t="s">
        <v>5673</v>
      </c>
      <c r="B2900" s="59">
        <v>807</v>
      </c>
      <c r="C2900" s="58" t="s">
        <v>5674</v>
      </c>
      <c r="D2900" s="58" t="s">
        <v>347</v>
      </c>
      <c r="E2900" t="s">
        <v>335</v>
      </c>
    </row>
    <row r="2901" spans="1:5" ht="15.75" customHeight="1">
      <c r="A2901" s="58" t="s">
        <v>5675</v>
      </c>
      <c r="B2901" s="59">
        <v>2299</v>
      </c>
      <c r="C2901" s="58" t="s">
        <v>5676</v>
      </c>
      <c r="D2901" s="58" t="s">
        <v>384</v>
      </c>
      <c r="E2901" t="s">
        <v>344</v>
      </c>
    </row>
    <row r="2902" spans="1:5" ht="15.75" customHeight="1">
      <c r="A2902" s="58" t="s">
        <v>5677</v>
      </c>
      <c r="B2902" s="59">
        <v>485</v>
      </c>
      <c r="C2902" s="58" t="s">
        <v>5678</v>
      </c>
      <c r="D2902" s="58" t="s">
        <v>354</v>
      </c>
      <c r="E2902" t="s">
        <v>335</v>
      </c>
    </row>
    <row r="2903" spans="1:5" ht="15.75" customHeight="1">
      <c r="A2903" s="58" t="s">
        <v>5679</v>
      </c>
      <c r="B2903" s="59">
        <v>2985</v>
      </c>
      <c r="C2903" s="58" t="s">
        <v>5680</v>
      </c>
      <c r="D2903" s="58" t="s">
        <v>360</v>
      </c>
      <c r="E2903" t="s">
        <v>381</v>
      </c>
    </row>
    <row r="2904" spans="1:5" ht="15.75" customHeight="1">
      <c r="A2904" s="58" t="s">
        <v>5681</v>
      </c>
      <c r="B2904" s="59">
        <v>1171</v>
      </c>
      <c r="C2904" s="58" t="s">
        <v>5682</v>
      </c>
      <c r="D2904" s="58" t="s">
        <v>357</v>
      </c>
      <c r="E2904" t="s">
        <v>432</v>
      </c>
    </row>
    <row r="2905" spans="1:5" ht="15.75" customHeight="1">
      <c r="A2905" s="58" t="s">
        <v>2691</v>
      </c>
      <c r="B2905" s="59">
        <v>2078</v>
      </c>
      <c r="C2905" s="58" t="s">
        <v>2692</v>
      </c>
      <c r="D2905" s="58" t="s">
        <v>384</v>
      </c>
      <c r="E2905" t="s">
        <v>335</v>
      </c>
    </row>
    <row r="2906" spans="1:5" ht="15.75" customHeight="1">
      <c r="A2906" s="58" t="s">
        <v>5683</v>
      </c>
      <c r="B2906" s="59">
        <v>928</v>
      </c>
      <c r="C2906" s="58" t="s">
        <v>5684</v>
      </c>
      <c r="D2906" s="58" t="s">
        <v>375</v>
      </c>
      <c r="E2906" t="s">
        <v>438</v>
      </c>
    </row>
    <row r="2907" spans="1:5" ht="15.75" customHeight="1">
      <c r="A2907" s="58" t="s">
        <v>5685</v>
      </c>
      <c r="B2907" s="59">
        <v>1494</v>
      </c>
      <c r="C2907" s="58" t="s">
        <v>5686</v>
      </c>
      <c r="D2907" s="58" t="s">
        <v>524</v>
      </c>
      <c r="E2907" t="s">
        <v>385</v>
      </c>
    </row>
    <row r="2908" spans="1:5" ht="15.75" customHeight="1">
      <c r="A2908" s="58" t="s">
        <v>5687</v>
      </c>
      <c r="B2908" s="59">
        <v>587</v>
      </c>
      <c r="C2908" s="58" t="s">
        <v>5688</v>
      </c>
      <c r="D2908" s="58" t="s">
        <v>437</v>
      </c>
      <c r="E2908" t="s">
        <v>363</v>
      </c>
    </row>
    <row r="2909" spans="1:5" ht="15.75" customHeight="1">
      <c r="A2909" s="58" t="s">
        <v>5689</v>
      </c>
      <c r="B2909" s="59">
        <v>1131</v>
      </c>
      <c r="C2909" s="58" t="s">
        <v>5690</v>
      </c>
      <c r="D2909" s="58" t="s">
        <v>360</v>
      </c>
      <c r="E2909" t="s">
        <v>363</v>
      </c>
    </row>
    <row r="2910" spans="1:5" ht="15.75" customHeight="1">
      <c r="A2910" s="58" t="s">
        <v>5691</v>
      </c>
      <c r="B2910" s="59">
        <v>2214</v>
      </c>
      <c r="C2910" s="58" t="s">
        <v>5692</v>
      </c>
      <c r="D2910" s="58" t="s">
        <v>524</v>
      </c>
      <c r="E2910" t="s">
        <v>381</v>
      </c>
    </row>
    <row r="2911" spans="1:5" ht="15.75" customHeight="1">
      <c r="A2911" s="58" t="s">
        <v>5693</v>
      </c>
      <c r="B2911" s="59">
        <v>870</v>
      </c>
      <c r="C2911" s="58" t="s">
        <v>5694</v>
      </c>
      <c r="D2911" s="58" t="s">
        <v>378</v>
      </c>
      <c r="E2911" t="s">
        <v>335</v>
      </c>
    </row>
    <row r="2912" spans="1:5" ht="15.75" customHeight="1">
      <c r="A2912" s="58" t="s">
        <v>5695</v>
      </c>
      <c r="B2912" s="59">
        <v>2947</v>
      </c>
      <c r="C2912" s="58" t="s">
        <v>5696</v>
      </c>
      <c r="D2912" s="58" t="s">
        <v>334</v>
      </c>
      <c r="E2912" t="s">
        <v>335</v>
      </c>
    </row>
    <row r="2913" spans="1:5" ht="15.75" customHeight="1">
      <c r="A2913" s="58" t="s">
        <v>5697</v>
      </c>
      <c r="B2913" s="59">
        <v>694</v>
      </c>
      <c r="C2913" s="58" t="s">
        <v>5698</v>
      </c>
      <c r="D2913" s="58" t="s">
        <v>431</v>
      </c>
      <c r="E2913" t="s">
        <v>350</v>
      </c>
    </row>
    <row r="2914" spans="1:5" ht="15.75" customHeight="1">
      <c r="A2914" s="58" t="s">
        <v>5699</v>
      </c>
      <c r="B2914" s="59">
        <v>514</v>
      </c>
      <c r="C2914" s="58" t="s">
        <v>5700</v>
      </c>
      <c r="D2914" s="58" t="s">
        <v>357</v>
      </c>
      <c r="E2914" t="s">
        <v>335</v>
      </c>
    </row>
    <row r="2915" spans="1:5" ht="15.75" customHeight="1">
      <c r="A2915" s="58" t="s">
        <v>5701</v>
      </c>
      <c r="B2915" s="59">
        <v>1421</v>
      </c>
      <c r="C2915" s="58" t="s">
        <v>5702</v>
      </c>
      <c r="D2915" s="58" t="s">
        <v>360</v>
      </c>
      <c r="E2915" t="s">
        <v>335</v>
      </c>
    </row>
    <row r="2916" spans="1:5" ht="15.75" customHeight="1">
      <c r="A2916" s="58" t="s">
        <v>5703</v>
      </c>
      <c r="B2916" s="59">
        <v>2250</v>
      </c>
      <c r="C2916" s="58" t="s">
        <v>5704</v>
      </c>
      <c r="D2916" s="58" t="s">
        <v>347</v>
      </c>
      <c r="E2916" t="s">
        <v>344</v>
      </c>
    </row>
    <row r="2917" spans="1:5" ht="15.75" customHeight="1">
      <c r="A2917" s="58" t="s">
        <v>5705</v>
      </c>
      <c r="B2917" s="59">
        <v>2572</v>
      </c>
      <c r="C2917" s="58" t="s">
        <v>5706</v>
      </c>
      <c r="D2917" s="58" t="s">
        <v>388</v>
      </c>
      <c r="E2917" t="s">
        <v>363</v>
      </c>
    </row>
    <row r="2918" spans="1:5" ht="15.75" customHeight="1">
      <c r="A2918" s="58" t="s">
        <v>5707</v>
      </c>
      <c r="B2918" s="59">
        <v>1928</v>
      </c>
      <c r="C2918" s="58" t="s">
        <v>5708</v>
      </c>
      <c r="D2918" s="58" t="s">
        <v>401</v>
      </c>
      <c r="E2918" t="s">
        <v>335</v>
      </c>
    </row>
    <row r="2919" spans="1:5" ht="15.75" customHeight="1">
      <c r="A2919" s="58" t="s">
        <v>5709</v>
      </c>
      <c r="B2919" s="59">
        <v>451</v>
      </c>
      <c r="C2919" s="58" t="s">
        <v>5710</v>
      </c>
      <c r="D2919" s="58" t="s">
        <v>343</v>
      </c>
      <c r="E2919" t="s">
        <v>335</v>
      </c>
    </row>
    <row r="2920" spans="1:5" ht="15.75" customHeight="1">
      <c r="A2920" s="58" t="s">
        <v>5711</v>
      </c>
      <c r="B2920" s="59">
        <v>405</v>
      </c>
      <c r="C2920" s="58" t="s">
        <v>5712</v>
      </c>
      <c r="D2920" s="58" t="s">
        <v>384</v>
      </c>
      <c r="E2920" t="s">
        <v>385</v>
      </c>
    </row>
    <row r="2921" spans="1:5" ht="15.75" customHeight="1">
      <c r="A2921" s="58" t="s">
        <v>5713</v>
      </c>
      <c r="B2921" s="59">
        <v>1769</v>
      </c>
      <c r="C2921" s="58" t="s">
        <v>5714</v>
      </c>
      <c r="D2921" s="58" t="s">
        <v>353</v>
      </c>
      <c r="E2921" t="s">
        <v>350</v>
      </c>
    </row>
    <row r="2922" spans="1:5" ht="15.75" customHeight="1">
      <c r="A2922" s="58" t="s">
        <v>5715</v>
      </c>
      <c r="B2922" s="59">
        <v>862</v>
      </c>
      <c r="C2922" s="58" t="s">
        <v>5716</v>
      </c>
      <c r="D2922" s="58" t="s">
        <v>353</v>
      </c>
      <c r="E2922" t="s">
        <v>344</v>
      </c>
    </row>
    <row r="2923" spans="1:5" ht="15.75" customHeight="1">
      <c r="A2923" s="58" t="s">
        <v>5717</v>
      </c>
      <c r="B2923" s="59">
        <v>334</v>
      </c>
      <c r="C2923" s="58" t="s">
        <v>5718</v>
      </c>
      <c r="D2923" s="58" t="s">
        <v>357</v>
      </c>
      <c r="E2923" t="s">
        <v>417</v>
      </c>
    </row>
    <row r="2924" spans="1:5" ht="15.75" customHeight="1">
      <c r="A2924" s="58" t="s">
        <v>5719</v>
      </c>
      <c r="B2924" s="59">
        <v>1660</v>
      </c>
      <c r="C2924" s="58" t="s">
        <v>5720</v>
      </c>
      <c r="D2924" s="58" t="s">
        <v>388</v>
      </c>
      <c r="E2924" t="s">
        <v>344</v>
      </c>
    </row>
    <row r="2925" spans="1:5" ht="15.75" customHeight="1">
      <c r="A2925" s="58" t="s">
        <v>5721</v>
      </c>
      <c r="B2925" s="59">
        <v>2192</v>
      </c>
      <c r="C2925" s="58" t="s">
        <v>5722</v>
      </c>
      <c r="D2925" s="58" t="s">
        <v>384</v>
      </c>
      <c r="E2925" t="s">
        <v>344</v>
      </c>
    </row>
    <row r="2926" spans="1:5" ht="15.75" customHeight="1">
      <c r="A2926" s="58" t="s">
        <v>5723</v>
      </c>
      <c r="B2926" s="59">
        <v>854</v>
      </c>
      <c r="C2926" s="58" t="s">
        <v>5724</v>
      </c>
      <c r="D2926" s="58" t="s">
        <v>334</v>
      </c>
      <c r="E2926" t="s">
        <v>350</v>
      </c>
    </row>
    <row r="2927" spans="1:5" ht="15.75" customHeight="1">
      <c r="A2927" s="58" t="s">
        <v>5725</v>
      </c>
      <c r="B2927" s="59">
        <v>1655</v>
      </c>
      <c r="C2927" s="58" t="s">
        <v>5726</v>
      </c>
      <c r="D2927" s="58" t="s">
        <v>431</v>
      </c>
      <c r="E2927" t="s">
        <v>335</v>
      </c>
    </row>
    <row r="2928" spans="1:5" ht="15.75" customHeight="1">
      <c r="A2928" s="58" t="s">
        <v>5727</v>
      </c>
      <c r="B2928" s="59">
        <v>1524</v>
      </c>
      <c r="C2928" s="58" t="s">
        <v>5728</v>
      </c>
      <c r="D2928" s="58" t="s">
        <v>437</v>
      </c>
      <c r="E2928" t="s">
        <v>417</v>
      </c>
    </row>
    <row r="2929" spans="1:5" ht="15.75" customHeight="1">
      <c r="A2929" s="58" t="s">
        <v>5729</v>
      </c>
      <c r="B2929" s="59">
        <v>2825</v>
      </c>
      <c r="C2929" s="58" t="s">
        <v>5730</v>
      </c>
      <c r="D2929" s="58" t="s">
        <v>353</v>
      </c>
      <c r="E2929" t="s">
        <v>335</v>
      </c>
    </row>
    <row r="2930" spans="1:5" ht="15.75" customHeight="1">
      <c r="A2930" s="58" t="s">
        <v>5731</v>
      </c>
      <c r="B2930" s="59">
        <v>2103</v>
      </c>
      <c r="C2930" s="58" t="s">
        <v>5732</v>
      </c>
      <c r="D2930" s="58" t="s">
        <v>633</v>
      </c>
      <c r="E2930" t="s">
        <v>385</v>
      </c>
    </row>
    <row r="2931" spans="1:5" ht="15.75" customHeight="1">
      <c r="A2931" s="58" t="s">
        <v>5733</v>
      </c>
      <c r="B2931" s="59">
        <v>3010</v>
      </c>
      <c r="C2931" s="58" t="s">
        <v>5734</v>
      </c>
      <c r="D2931" s="58" t="s">
        <v>368</v>
      </c>
      <c r="E2931" t="s">
        <v>344</v>
      </c>
    </row>
    <row r="2932" spans="1:5" ht="15.75" customHeight="1">
      <c r="A2932" s="58" t="s">
        <v>5735</v>
      </c>
      <c r="B2932" s="59">
        <v>2590</v>
      </c>
      <c r="C2932" s="58" t="s">
        <v>5736</v>
      </c>
      <c r="D2932" s="58" t="s">
        <v>338</v>
      </c>
      <c r="E2932" t="s">
        <v>335</v>
      </c>
    </row>
    <row r="2933" spans="1:5" ht="15.75" customHeight="1">
      <c r="A2933" s="58" t="s">
        <v>5737</v>
      </c>
      <c r="B2933" s="59">
        <v>776</v>
      </c>
      <c r="C2933" s="58" t="s">
        <v>5738</v>
      </c>
      <c r="D2933" s="58" t="s">
        <v>437</v>
      </c>
      <c r="E2933" t="s">
        <v>385</v>
      </c>
    </row>
    <row r="2934" spans="1:5" ht="15.75" customHeight="1">
      <c r="A2934" s="58" t="s">
        <v>5739</v>
      </c>
      <c r="B2934" s="59">
        <v>312</v>
      </c>
      <c r="C2934" s="58" t="s">
        <v>5740</v>
      </c>
      <c r="D2934" s="58" t="s">
        <v>431</v>
      </c>
      <c r="E2934" t="s">
        <v>385</v>
      </c>
    </row>
    <row r="2935" spans="1:5" ht="15.75" customHeight="1">
      <c r="A2935" s="58" t="s">
        <v>5741</v>
      </c>
      <c r="B2935" s="59">
        <v>88</v>
      </c>
      <c r="C2935" s="58" t="s">
        <v>5742</v>
      </c>
      <c r="D2935" s="58" t="s">
        <v>338</v>
      </c>
      <c r="E2935" t="s">
        <v>381</v>
      </c>
    </row>
    <row r="2936" spans="1:5" ht="15.75" customHeight="1">
      <c r="A2936" s="58" t="s">
        <v>5743</v>
      </c>
      <c r="B2936" s="59">
        <v>62</v>
      </c>
      <c r="C2936" s="58" t="s">
        <v>5744</v>
      </c>
      <c r="D2936" s="58" t="s">
        <v>353</v>
      </c>
      <c r="E2936" t="s">
        <v>344</v>
      </c>
    </row>
    <row r="2937" spans="1:5" ht="15.75" customHeight="1">
      <c r="A2937" s="58" t="s">
        <v>5745</v>
      </c>
      <c r="B2937" s="59">
        <v>1671</v>
      </c>
      <c r="C2937" s="58" t="s">
        <v>5746</v>
      </c>
      <c r="D2937" s="58" t="s">
        <v>447</v>
      </c>
      <c r="E2937" t="s">
        <v>344</v>
      </c>
    </row>
    <row r="2938" spans="1:5" ht="15.75" customHeight="1">
      <c r="A2938" s="58" t="s">
        <v>5747</v>
      </c>
      <c r="B2938" s="59">
        <v>2930</v>
      </c>
      <c r="C2938" s="58" t="s">
        <v>5748</v>
      </c>
      <c r="D2938" s="58" t="s">
        <v>428</v>
      </c>
      <c r="E2938" t="s">
        <v>438</v>
      </c>
    </row>
    <row r="2939" spans="1:5" ht="15.75" customHeight="1">
      <c r="A2939" s="58" t="s">
        <v>5749</v>
      </c>
      <c r="B2939" s="59">
        <v>1827</v>
      </c>
      <c r="C2939" s="58" t="s">
        <v>5750</v>
      </c>
      <c r="D2939" s="58" t="s">
        <v>375</v>
      </c>
      <c r="E2939" t="s">
        <v>344</v>
      </c>
    </row>
    <row r="2940" spans="1:5" ht="15.75" customHeight="1">
      <c r="A2940" s="58" t="s">
        <v>5751</v>
      </c>
      <c r="B2940" s="59">
        <v>3056</v>
      </c>
      <c r="C2940" s="58" t="s">
        <v>5752</v>
      </c>
      <c r="D2940" s="58" t="s">
        <v>388</v>
      </c>
      <c r="E2940" t="s">
        <v>344</v>
      </c>
    </row>
    <row r="2941" spans="1:5" ht="15.75" customHeight="1">
      <c r="A2941" s="58" t="s">
        <v>5753</v>
      </c>
      <c r="B2941" s="59">
        <v>524</v>
      </c>
      <c r="C2941" s="58" t="s">
        <v>5754</v>
      </c>
      <c r="D2941" s="58" t="s">
        <v>375</v>
      </c>
      <c r="E2941" t="s">
        <v>335</v>
      </c>
    </row>
    <row r="2942" spans="1:5" ht="15.75" customHeight="1">
      <c r="A2942" s="58" t="s">
        <v>5755</v>
      </c>
      <c r="B2942" s="59">
        <v>2660</v>
      </c>
      <c r="C2942" s="58" t="s">
        <v>5756</v>
      </c>
      <c r="D2942" s="58" t="s">
        <v>388</v>
      </c>
      <c r="E2942" t="s">
        <v>385</v>
      </c>
    </row>
    <row r="2943" spans="1:5" ht="15.75" customHeight="1">
      <c r="A2943" s="58" t="s">
        <v>5757</v>
      </c>
      <c r="B2943" s="59">
        <v>202</v>
      </c>
      <c r="C2943" s="58" t="s">
        <v>5758</v>
      </c>
      <c r="D2943" s="58" t="s">
        <v>357</v>
      </c>
      <c r="E2943" t="s">
        <v>385</v>
      </c>
    </row>
    <row r="2944" spans="1:5" ht="15.75" customHeight="1">
      <c r="A2944" s="58" t="s">
        <v>5759</v>
      </c>
      <c r="B2944" s="59">
        <v>2911</v>
      </c>
      <c r="C2944" s="58" t="s">
        <v>5760</v>
      </c>
      <c r="D2944" s="58" t="s">
        <v>378</v>
      </c>
      <c r="E2944" t="s">
        <v>381</v>
      </c>
    </row>
    <row r="2945" spans="1:5" ht="15.75" customHeight="1">
      <c r="A2945" s="58" t="s">
        <v>5761</v>
      </c>
      <c r="B2945" s="59">
        <v>1747</v>
      </c>
      <c r="C2945" s="58" t="s">
        <v>5762</v>
      </c>
      <c r="D2945" s="58" t="s">
        <v>347</v>
      </c>
      <c r="E2945" t="s">
        <v>385</v>
      </c>
    </row>
    <row r="2946" spans="1:5" ht="15.75" customHeight="1">
      <c r="A2946" s="58" t="s">
        <v>5763</v>
      </c>
      <c r="B2946" s="59">
        <v>2332</v>
      </c>
      <c r="C2946" s="58" t="s">
        <v>5764</v>
      </c>
      <c r="D2946" s="58" t="s">
        <v>343</v>
      </c>
      <c r="E2946" t="s">
        <v>335</v>
      </c>
    </row>
    <row r="2947" spans="1:5" ht="15.75" customHeight="1">
      <c r="A2947" s="58" t="s">
        <v>5765</v>
      </c>
      <c r="B2947" s="59">
        <v>2049</v>
      </c>
      <c r="C2947" s="58" t="s">
        <v>5766</v>
      </c>
      <c r="D2947" s="58" t="s">
        <v>343</v>
      </c>
      <c r="E2947" t="s">
        <v>555</v>
      </c>
    </row>
    <row r="2948" spans="1:5" ht="15.75" customHeight="1">
      <c r="A2948" s="58" t="s">
        <v>5767</v>
      </c>
      <c r="B2948" s="59">
        <v>2956</v>
      </c>
      <c r="C2948" s="58" t="s">
        <v>5768</v>
      </c>
      <c r="D2948" s="58" t="s">
        <v>354</v>
      </c>
      <c r="E2948" t="s">
        <v>344</v>
      </c>
    </row>
    <row r="2949" spans="1:5" ht="15.75" customHeight="1">
      <c r="A2949" s="58" t="s">
        <v>5769</v>
      </c>
      <c r="B2949" s="59">
        <v>865</v>
      </c>
      <c r="C2949" s="58" t="s">
        <v>5770</v>
      </c>
      <c r="D2949" s="58" t="s">
        <v>357</v>
      </c>
      <c r="E2949" t="s">
        <v>344</v>
      </c>
    </row>
    <row r="2950" spans="1:5" ht="15.75" customHeight="1">
      <c r="A2950" s="58" t="s">
        <v>5771</v>
      </c>
      <c r="B2950" s="59">
        <v>1143</v>
      </c>
      <c r="C2950" s="58" t="s">
        <v>5772</v>
      </c>
      <c r="D2950" s="58" t="s">
        <v>384</v>
      </c>
      <c r="E2950" t="s">
        <v>381</v>
      </c>
    </row>
    <row r="2951" spans="1:5" ht="15.75" customHeight="1">
      <c r="A2951" s="58" t="s">
        <v>5773</v>
      </c>
      <c r="B2951" s="59">
        <v>1784</v>
      </c>
      <c r="C2951" s="58" t="s">
        <v>5774</v>
      </c>
      <c r="D2951" s="58" t="s">
        <v>360</v>
      </c>
      <c r="E2951" t="s">
        <v>363</v>
      </c>
    </row>
    <row r="2952" spans="1:5" ht="15.75" customHeight="1">
      <c r="A2952" s="58" t="s">
        <v>5775</v>
      </c>
      <c r="B2952" s="59">
        <v>812</v>
      </c>
      <c r="C2952" s="58" t="s">
        <v>5776</v>
      </c>
      <c r="D2952" s="58" t="s">
        <v>357</v>
      </c>
      <c r="E2952" t="s">
        <v>438</v>
      </c>
    </row>
    <row r="2953" spans="1:5" ht="15.75" customHeight="1">
      <c r="A2953" s="58" t="s">
        <v>5777</v>
      </c>
      <c r="B2953" s="59">
        <v>1532</v>
      </c>
      <c r="C2953" s="58" t="s">
        <v>5778</v>
      </c>
      <c r="D2953" s="58" t="s">
        <v>334</v>
      </c>
      <c r="E2953" t="s">
        <v>350</v>
      </c>
    </row>
    <row r="2954" spans="1:5" ht="15.75" customHeight="1">
      <c r="A2954" s="58" t="s">
        <v>5779</v>
      </c>
      <c r="B2954" s="59">
        <v>2383</v>
      </c>
      <c r="C2954" s="58" t="s">
        <v>5780</v>
      </c>
      <c r="D2954" s="58" t="s">
        <v>401</v>
      </c>
      <c r="E2954" t="s">
        <v>344</v>
      </c>
    </row>
    <row r="2955" spans="1:5" ht="15.75" customHeight="1">
      <c r="A2955" s="58" t="s">
        <v>3097</v>
      </c>
      <c r="B2955" s="59">
        <v>1232</v>
      </c>
      <c r="C2955" s="58" t="s">
        <v>3098</v>
      </c>
      <c r="D2955" s="58" t="s">
        <v>406</v>
      </c>
      <c r="E2955" t="s">
        <v>385</v>
      </c>
    </row>
    <row r="2956" spans="1:5" ht="15.75" customHeight="1">
      <c r="A2956" s="58" t="s">
        <v>5781</v>
      </c>
      <c r="B2956" s="59">
        <v>724</v>
      </c>
      <c r="C2956" s="58" t="s">
        <v>5782</v>
      </c>
      <c r="D2956" s="58" t="s">
        <v>406</v>
      </c>
      <c r="E2956" t="s">
        <v>363</v>
      </c>
    </row>
    <row r="2957" spans="1:5" ht="15.75" customHeight="1">
      <c r="A2957" s="58" t="s">
        <v>5783</v>
      </c>
      <c r="B2957" s="59">
        <v>1322</v>
      </c>
      <c r="C2957" s="58" t="s">
        <v>5784</v>
      </c>
      <c r="D2957" s="58" t="s">
        <v>347</v>
      </c>
      <c r="E2957" t="s">
        <v>344</v>
      </c>
    </row>
    <row r="2958" spans="1:5" ht="15.75" customHeight="1">
      <c r="A2958" s="58" t="s">
        <v>5785</v>
      </c>
      <c r="B2958" s="59">
        <v>1562</v>
      </c>
      <c r="C2958" s="58" t="s">
        <v>5786</v>
      </c>
      <c r="D2958" s="58" t="s">
        <v>357</v>
      </c>
      <c r="E2958" t="s">
        <v>344</v>
      </c>
    </row>
    <row r="2959" spans="1:5" ht="15.75" customHeight="1">
      <c r="A2959" s="58" t="s">
        <v>5787</v>
      </c>
      <c r="B2959" s="59">
        <v>2646</v>
      </c>
      <c r="C2959" s="58" t="s">
        <v>5788</v>
      </c>
      <c r="D2959" s="58" t="s">
        <v>357</v>
      </c>
      <c r="E2959" t="s">
        <v>385</v>
      </c>
    </row>
    <row r="2960" spans="1:5" ht="15.75" customHeight="1">
      <c r="A2960" s="58" t="s">
        <v>5789</v>
      </c>
      <c r="B2960" s="59">
        <v>3061</v>
      </c>
      <c r="C2960" s="58" t="s">
        <v>5790</v>
      </c>
      <c r="D2960" s="58" t="s">
        <v>347</v>
      </c>
      <c r="E2960" t="s">
        <v>363</v>
      </c>
    </row>
    <row r="2961" spans="1:5" ht="15.75" customHeight="1">
      <c r="A2961" s="58" t="s">
        <v>5791</v>
      </c>
      <c r="B2961" s="59">
        <v>2683</v>
      </c>
      <c r="C2961" s="58" t="s">
        <v>5792</v>
      </c>
      <c r="D2961" s="58" t="s">
        <v>353</v>
      </c>
      <c r="E2961" t="s">
        <v>335</v>
      </c>
    </row>
    <row r="2962" spans="1:5" ht="15.75" customHeight="1">
      <c r="A2962" s="58" t="s">
        <v>5793</v>
      </c>
      <c r="B2962" s="59">
        <v>487</v>
      </c>
      <c r="C2962" s="58" t="s">
        <v>5794</v>
      </c>
      <c r="D2962" s="58" t="s">
        <v>384</v>
      </c>
      <c r="E2962" t="s">
        <v>335</v>
      </c>
    </row>
    <row r="2963" spans="1:5" ht="15.75" customHeight="1">
      <c r="A2963" s="58" t="s">
        <v>5795</v>
      </c>
      <c r="B2963" s="59">
        <v>1735</v>
      </c>
      <c r="C2963" s="58" t="s">
        <v>5796</v>
      </c>
      <c r="D2963" s="58" t="s">
        <v>357</v>
      </c>
      <c r="E2963" t="s">
        <v>344</v>
      </c>
    </row>
    <row r="2964" spans="1:5" ht="15.75" customHeight="1">
      <c r="A2964" s="58" t="s">
        <v>5797</v>
      </c>
      <c r="B2964" s="59">
        <v>711</v>
      </c>
      <c r="C2964" s="58" t="s">
        <v>5798</v>
      </c>
      <c r="D2964" s="58" t="s">
        <v>343</v>
      </c>
      <c r="E2964" t="s">
        <v>438</v>
      </c>
    </row>
    <row r="2965" spans="1:5" ht="15.75" customHeight="1">
      <c r="A2965" s="58" t="s">
        <v>5249</v>
      </c>
      <c r="B2965" s="59">
        <v>1512</v>
      </c>
      <c r="C2965" s="58" t="s">
        <v>5250</v>
      </c>
      <c r="D2965" s="58" t="s">
        <v>431</v>
      </c>
      <c r="E2965" t="s">
        <v>335</v>
      </c>
    </row>
    <row r="2966" spans="1:5" ht="15.75" customHeight="1">
      <c r="A2966" s="58" t="s">
        <v>5799</v>
      </c>
      <c r="B2966" s="59">
        <v>1593</v>
      </c>
      <c r="C2966" s="58" t="s">
        <v>5800</v>
      </c>
      <c r="D2966" s="58" t="s">
        <v>360</v>
      </c>
      <c r="E2966" t="s">
        <v>350</v>
      </c>
    </row>
    <row r="2967" spans="1:5" ht="15.75" customHeight="1">
      <c r="A2967" s="58" t="s">
        <v>1052</v>
      </c>
      <c r="B2967" s="59">
        <v>2969</v>
      </c>
      <c r="C2967" s="58" t="s">
        <v>1053</v>
      </c>
      <c r="D2967" s="58" t="s">
        <v>343</v>
      </c>
      <c r="E2967" t="s">
        <v>335</v>
      </c>
    </row>
    <row r="2968" spans="1:5" ht="15.75" customHeight="1">
      <c r="A2968" s="58" t="s">
        <v>5801</v>
      </c>
      <c r="B2968" s="59">
        <v>231</v>
      </c>
      <c r="C2968" s="58" t="s">
        <v>5802</v>
      </c>
      <c r="D2968" s="58" t="s">
        <v>357</v>
      </c>
      <c r="E2968" t="s">
        <v>344</v>
      </c>
    </row>
    <row r="2969" spans="1:5" ht="15.75" customHeight="1">
      <c r="A2969" s="58" t="s">
        <v>5803</v>
      </c>
      <c r="B2969" s="59">
        <v>2367</v>
      </c>
      <c r="C2969" s="58" t="s">
        <v>5804</v>
      </c>
      <c r="D2969" s="58" t="s">
        <v>388</v>
      </c>
      <c r="E2969" t="s">
        <v>363</v>
      </c>
    </row>
    <row r="2970" spans="1:5" ht="15.75" customHeight="1">
      <c r="A2970" s="58" t="s">
        <v>5805</v>
      </c>
      <c r="B2970" s="59">
        <v>616</v>
      </c>
      <c r="C2970" s="58" t="s">
        <v>5806</v>
      </c>
      <c r="D2970" s="58" t="s">
        <v>431</v>
      </c>
      <c r="E2970" t="s">
        <v>335</v>
      </c>
    </row>
    <row r="2971" spans="1:5" ht="15.75" customHeight="1">
      <c r="A2971" s="58" t="s">
        <v>1120</v>
      </c>
      <c r="B2971" s="59">
        <v>522</v>
      </c>
      <c r="C2971" s="58" t="s">
        <v>1121</v>
      </c>
      <c r="D2971" s="58" t="s">
        <v>633</v>
      </c>
      <c r="E2971" t="s">
        <v>335</v>
      </c>
    </row>
    <row r="2972" spans="1:5" ht="15.75" customHeight="1">
      <c r="A2972" s="58" t="s">
        <v>5807</v>
      </c>
      <c r="B2972" s="59">
        <v>1621</v>
      </c>
      <c r="C2972" s="58" t="s">
        <v>5808</v>
      </c>
      <c r="D2972" s="58" t="s">
        <v>347</v>
      </c>
      <c r="E2972" t="s">
        <v>344</v>
      </c>
    </row>
    <row r="2973" spans="1:5" ht="15.75" customHeight="1">
      <c r="A2973" s="58" t="s">
        <v>3229</v>
      </c>
      <c r="B2973" s="59">
        <v>316</v>
      </c>
      <c r="C2973" s="58" t="s">
        <v>3230</v>
      </c>
      <c r="D2973" s="58" t="s">
        <v>378</v>
      </c>
      <c r="E2973" t="s">
        <v>385</v>
      </c>
    </row>
    <row r="2974" spans="1:5" ht="15.75" customHeight="1">
      <c r="A2974" s="58" t="s">
        <v>5809</v>
      </c>
      <c r="B2974" s="59">
        <v>638</v>
      </c>
      <c r="C2974" s="58" t="s">
        <v>5810</v>
      </c>
      <c r="D2974" s="58" t="s">
        <v>334</v>
      </c>
      <c r="E2974" t="s">
        <v>381</v>
      </c>
    </row>
    <row r="2975" spans="1:5" ht="15.75" customHeight="1">
      <c r="A2975" s="58" t="s">
        <v>5811</v>
      </c>
      <c r="B2975" s="59">
        <v>856</v>
      </c>
      <c r="C2975" s="58" t="s">
        <v>5812</v>
      </c>
      <c r="D2975" s="58" t="s">
        <v>354</v>
      </c>
      <c r="E2975" t="s">
        <v>381</v>
      </c>
    </row>
    <row r="2976" spans="1:5" ht="15.75" customHeight="1">
      <c r="A2976" s="58" t="s">
        <v>5813</v>
      </c>
      <c r="B2976" s="59">
        <v>2802</v>
      </c>
      <c r="C2976" s="58" t="s">
        <v>5814</v>
      </c>
      <c r="D2976" s="58" t="s">
        <v>378</v>
      </c>
      <c r="E2976" t="s">
        <v>344</v>
      </c>
    </row>
    <row r="2977" spans="1:5" ht="15.75" customHeight="1">
      <c r="A2977" s="58" t="s">
        <v>5815</v>
      </c>
      <c r="B2977" s="59">
        <v>2993</v>
      </c>
      <c r="C2977" s="58" t="s">
        <v>5816</v>
      </c>
      <c r="D2977" s="58" t="s">
        <v>447</v>
      </c>
      <c r="E2977" t="s">
        <v>363</v>
      </c>
    </row>
    <row r="2978" spans="1:5" ht="15.75" customHeight="1">
      <c r="A2978" s="58" t="s">
        <v>1190</v>
      </c>
      <c r="B2978" s="59">
        <v>106</v>
      </c>
      <c r="C2978" s="58" t="s">
        <v>1191</v>
      </c>
      <c r="D2978" s="58" t="s">
        <v>384</v>
      </c>
      <c r="E2978" t="s">
        <v>335</v>
      </c>
    </row>
    <row r="2979" spans="1:5" ht="15.75" customHeight="1">
      <c r="A2979" s="58" t="s">
        <v>5817</v>
      </c>
      <c r="B2979" s="59">
        <v>2792</v>
      </c>
      <c r="C2979" s="58" t="s">
        <v>5818</v>
      </c>
      <c r="D2979" s="58" t="s">
        <v>334</v>
      </c>
      <c r="E2979" t="s">
        <v>381</v>
      </c>
    </row>
    <row r="2980" spans="1:5" ht="15.75" customHeight="1">
      <c r="A2980" s="58" t="s">
        <v>1200</v>
      </c>
      <c r="B2980" s="59">
        <v>1885</v>
      </c>
      <c r="C2980" s="58" t="s">
        <v>1201</v>
      </c>
      <c r="D2980" s="58" t="s">
        <v>354</v>
      </c>
      <c r="E2980" t="s">
        <v>363</v>
      </c>
    </row>
    <row r="2981" spans="1:5" ht="15.75" customHeight="1">
      <c r="A2981" s="58" t="s">
        <v>5819</v>
      </c>
      <c r="B2981" s="59">
        <v>331</v>
      </c>
      <c r="C2981" s="58" t="s">
        <v>5820</v>
      </c>
      <c r="D2981" s="58" t="s">
        <v>360</v>
      </c>
      <c r="E2981" t="s">
        <v>344</v>
      </c>
    </row>
    <row r="2982" spans="1:5" ht="15.75" customHeight="1">
      <c r="A2982" s="58" t="s">
        <v>5821</v>
      </c>
      <c r="B2982" s="59">
        <v>1160</v>
      </c>
      <c r="C2982" s="58" t="s">
        <v>5822</v>
      </c>
      <c r="D2982" s="58" t="s">
        <v>384</v>
      </c>
      <c r="E2982" t="s">
        <v>350</v>
      </c>
    </row>
    <row r="2983" spans="1:5" ht="15.75" customHeight="1">
      <c r="A2983" s="58" t="s">
        <v>5823</v>
      </c>
      <c r="B2983" s="59">
        <v>430</v>
      </c>
      <c r="C2983" s="58" t="s">
        <v>5824</v>
      </c>
      <c r="D2983" s="58" t="s">
        <v>334</v>
      </c>
      <c r="E2983" t="s">
        <v>438</v>
      </c>
    </row>
    <row r="2984" spans="1:5" ht="15.75" customHeight="1">
      <c r="A2984" s="58" t="s">
        <v>5825</v>
      </c>
      <c r="B2984" s="59">
        <v>1722</v>
      </c>
      <c r="C2984" s="58" t="s">
        <v>5826</v>
      </c>
      <c r="D2984" s="58" t="s">
        <v>378</v>
      </c>
      <c r="E2984" t="s">
        <v>344</v>
      </c>
    </row>
    <row r="2985" spans="1:5" ht="15.75" customHeight="1">
      <c r="A2985" s="58" t="s">
        <v>5827</v>
      </c>
      <c r="B2985" s="59">
        <v>315</v>
      </c>
      <c r="C2985" s="58" t="s">
        <v>5828</v>
      </c>
      <c r="D2985" s="58" t="s">
        <v>357</v>
      </c>
      <c r="E2985" t="s">
        <v>350</v>
      </c>
    </row>
    <row r="2986" spans="1:5" ht="15.75" customHeight="1">
      <c r="A2986" s="58" t="s">
        <v>5829</v>
      </c>
      <c r="B2986" s="59">
        <v>494</v>
      </c>
      <c r="C2986" s="58" t="s">
        <v>5830</v>
      </c>
      <c r="D2986" s="58" t="s">
        <v>353</v>
      </c>
      <c r="E2986" t="s">
        <v>350</v>
      </c>
    </row>
    <row r="2987" spans="1:5" ht="15.75" customHeight="1">
      <c r="A2987" s="58" t="s">
        <v>5831</v>
      </c>
      <c r="B2987" s="59">
        <v>2818</v>
      </c>
      <c r="C2987" s="58" t="s">
        <v>5832</v>
      </c>
      <c r="D2987" s="58" t="s">
        <v>447</v>
      </c>
      <c r="E2987" t="s">
        <v>335</v>
      </c>
    </row>
    <row r="2988" spans="1:5" ht="15.75" customHeight="1">
      <c r="A2988" s="58" t="s">
        <v>1316</v>
      </c>
      <c r="B2988" s="59">
        <v>397</v>
      </c>
      <c r="C2988" s="58" t="s">
        <v>1317</v>
      </c>
      <c r="D2988" s="58" t="s">
        <v>378</v>
      </c>
      <c r="E2988" t="s">
        <v>350</v>
      </c>
    </row>
    <row r="2989" spans="1:5" ht="15.75" customHeight="1">
      <c r="A2989" s="58" t="s">
        <v>5833</v>
      </c>
      <c r="B2989" s="59">
        <v>1463</v>
      </c>
      <c r="C2989" s="58" t="s">
        <v>5834</v>
      </c>
      <c r="D2989" s="58" t="s">
        <v>447</v>
      </c>
      <c r="E2989" t="s">
        <v>335</v>
      </c>
    </row>
    <row r="2990" spans="1:5" ht="15.75" customHeight="1">
      <c r="A2990" s="58" t="s">
        <v>5835</v>
      </c>
      <c r="B2990" s="59">
        <v>2692</v>
      </c>
      <c r="C2990" s="58" t="s">
        <v>5836</v>
      </c>
      <c r="D2990" s="58" t="s">
        <v>360</v>
      </c>
      <c r="E2990" t="s">
        <v>335</v>
      </c>
    </row>
    <row r="2991" spans="1:5" ht="15.75" customHeight="1">
      <c r="A2991" s="58" t="s">
        <v>5837</v>
      </c>
      <c r="B2991" s="59">
        <v>307</v>
      </c>
      <c r="C2991" s="58" t="s">
        <v>5838</v>
      </c>
      <c r="D2991" s="58" t="s">
        <v>384</v>
      </c>
      <c r="E2991" t="s">
        <v>335</v>
      </c>
    </row>
    <row r="2992" spans="1:5" ht="15.75" customHeight="1">
      <c r="A2992" s="58" t="s">
        <v>5839</v>
      </c>
      <c r="B2992" s="59">
        <v>1374</v>
      </c>
      <c r="C2992" s="58" t="s">
        <v>5840</v>
      </c>
      <c r="D2992" s="58" t="s">
        <v>343</v>
      </c>
      <c r="E2992" t="s">
        <v>344</v>
      </c>
    </row>
    <row r="2993" spans="1:5" ht="15.75" customHeight="1">
      <c r="A2993" s="58" t="s">
        <v>5841</v>
      </c>
      <c r="B2993" s="59">
        <v>479</v>
      </c>
      <c r="C2993" s="58" t="s">
        <v>5842</v>
      </c>
      <c r="D2993" s="58" t="s">
        <v>357</v>
      </c>
      <c r="E2993" t="s">
        <v>350</v>
      </c>
    </row>
    <row r="2994" spans="1:5" ht="15.75" customHeight="1">
      <c r="A2994" s="58" t="s">
        <v>3383</v>
      </c>
      <c r="B2994" s="59">
        <v>27</v>
      </c>
      <c r="C2994" s="58" t="s">
        <v>3384</v>
      </c>
      <c r="D2994" s="58" t="s">
        <v>353</v>
      </c>
      <c r="E2994" t="s">
        <v>385</v>
      </c>
    </row>
    <row r="2995" spans="1:5" ht="15.75" customHeight="1">
      <c r="A2995" s="58" t="s">
        <v>5843</v>
      </c>
      <c r="B2995" s="59">
        <v>1364</v>
      </c>
      <c r="C2995" s="58" t="s">
        <v>5844</v>
      </c>
      <c r="D2995" s="58" t="s">
        <v>353</v>
      </c>
      <c r="E2995" t="s">
        <v>438</v>
      </c>
    </row>
    <row r="2996" spans="1:5" ht="15.75" customHeight="1">
      <c r="A2996" s="58" t="s">
        <v>5845</v>
      </c>
      <c r="B2996" s="59">
        <v>2179</v>
      </c>
      <c r="C2996" s="58" t="s">
        <v>5846</v>
      </c>
      <c r="D2996" s="58" t="s">
        <v>378</v>
      </c>
      <c r="E2996" t="s">
        <v>350</v>
      </c>
    </row>
    <row r="2997" spans="1:5" ht="15.75" customHeight="1">
      <c r="A2997" s="58" t="s">
        <v>5847</v>
      </c>
      <c r="B2997" s="59">
        <v>3086</v>
      </c>
      <c r="C2997" s="58" t="s">
        <v>5848</v>
      </c>
      <c r="D2997" s="58" t="s">
        <v>388</v>
      </c>
      <c r="E2997" t="s">
        <v>363</v>
      </c>
    </row>
    <row r="2998" spans="1:5" ht="15.75" customHeight="1">
      <c r="A2998" s="58" t="s">
        <v>5849</v>
      </c>
      <c r="B2998" s="59">
        <v>1318</v>
      </c>
      <c r="C2998" s="58" t="s">
        <v>5850</v>
      </c>
      <c r="D2998" s="58" t="s">
        <v>343</v>
      </c>
      <c r="E2998" t="s">
        <v>363</v>
      </c>
    </row>
    <row r="2999" spans="1:5" ht="15.75" customHeight="1">
      <c r="A2999" s="58" t="s">
        <v>4935</v>
      </c>
      <c r="B2999" s="59">
        <v>2416</v>
      </c>
      <c r="C2999" s="58" t="s">
        <v>4936</v>
      </c>
      <c r="D2999" s="58" t="s">
        <v>343</v>
      </c>
      <c r="E2999" t="s">
        <v>344</v>
      </c>
    </row>
    <row r="3000" spans="1:5" ht="15.75" customHeight="1">
      <c r="A3000" s="58" t="s">
        <v>5851</v>
      </c>
      <c r="B3000" s="59">
        <v>733</v>
      </c>
      <c r="C3000" s="58" t="s">
        <v>5852</v>
      </c>
      <c r="D3000" s="58" t="s">
        <v>447</v>
      </c>
      <c r="E3000" t="s">
        <v>344</v>
      </c>
    </row>
    <row r="3001" spans="1:5" ht="15.75" customHeight="1">
      <c r="A3001" s="58" t="s">
        <v>1458</v>
      </c>
      <c r="B3001" s="59">
        <v>5</v>
      </c>
      <c r="C3001" s="58" t="s">
        <v>1459</v>
      </c>
      <c r="D3001" s="58" t="s">
        <v>428</v>
      </c>
      <c r="E3001" t="s">
        <v>344</v>
      </c>
    </row>
    <row r="3002" spans="1:5" ht="15.75" customHeight="1">
      <c r="A3002" s="58" t="s">
        <v>5853</v>
      </c>
      <c r="B3002" s="59">
        <v>1556</v>
      </c>
      <c r="C3002" s="58" t="s">
        <v>5854</v>
      </c>
      <c r="D3002" s="58" t="s">
        <v>375</v>
      </c>
      <c r="E3002" t="s">
        <v>335</v>
      </c>
    </row>
    <row r="3003" spans="1:5" ht="15.75" customHeight="1">
      <c r="A3003" s="58" t="s">
        <v>5855</v>
      </c>
      <c r="B3003" s="59">
        <v>2618</v>
      </c>
      <c r="C3003" s="58" t="s">
        <v>5856</v>
      </c>
      <c r="D3003" s="58" t="s">
        <v>375</v>
      </c>
      <c r="E3003" t="s">
        <v>335</v>
      </c>
    </row>
    <row r="3004" spans="1:5" ht="15.75" customHeight="1">
      <c r="A3004" s="58" t="s">
        <v>5857</v>
      </c>
      <c r="B3004" s="59">
        <v>1389</v>
      </c>
      <c r="C3004" s="58" t="s">
        <v>5858</v>
      </c>
      <c r="D3004" s="58" t="s">
        <v>447</v>
      </c>
      <c r="E3004" t="s">
        <v>385</v>
      </c>
    </row>
    <row r="3005" spans="1:5" ht="15.75" customHeight="1">
      <c r="A3005" s="58" t="s">
        <v>4451</v>
      </c>
      <c r="B3005" s="59">
        <v>2778</v>
      </c>
      <c r="C3005" s="58" t="s">
        <v>4452</v>
      </c>
      <c r="D3005" s="58" t="s">
        <v>353</v>
      </c>
      <c r="E3005" t="s">
        <v>381</v>
      </c>
    </row>
    <row r="3006" spans="1:5" ht="15.75" customHeight="1">
      <c r="A3006" s="58" t="s">
        <v>5859</v>
      </c>
      <c r="B3006" s="59">
        <v>1435</v>
      </c>
      <c r="C3006" s="58" t="s">
        <v>5860</v>
      </c>
      <c r="D3006" s="58" t="s">
        <v>347</v>
      </c>
      <c r="E3006" t="s">
        <v>381</v>
      </c>
    </row>
    <row r="3007" spans="1:5" ht="15.75" customHeight="1">
      <c r="A3007" s="58" t="s">
        <v>5861</v>
      </c>
      <c r="B3007" s="59">
        <v>495</v>
      </c>
      <c r="C3007" s="58" t="s">
        <v>5862</v>
      </c>
      <c r="D3007" s="58" t="s">
        <v>368</v>
      </c>
      <c r="E3007" t="s">
        <v>344</v>
      </c>
    </row>
    <row r="3008" spans="1:5" ht="15.75" customHeight="1">
      <c r="A3008" s="58" t="s">
        <v>5863</v>
      </c>
      <c r="B3008" s="59">
        <v>1557</v>
      </c>
      <c r="C3008" s="58" t="s">
        <v>5864</v>
      </c>
      <c r="D3008" s="58" t="s">
        <v>360</v>
      </c>
      <c r="E3008" t="s">
        <v>363</v>
      </c>
    </row>
    <row r="3009" spans="1:5" ht="15.75" customHeight="1">
      <c r="A3009" s="58" t="s">
        <v>5865</v>
      </c>
      <c r="B3009" s="59">
        <v>2315</v>
      </c>
      <c r="C3009" s="58" t="s">
        <v>5866</v>
      </c>
      <c r="D3009" s="58" t="s">
        <v>360</v>
      </c>
      <c r="E3009" t="s">
        <v>363</v>
      </c>
    </row>
    <row r="3010" spans="1:5" ht="15.75" customHeight="1">
      <c r="A3010" s="58" t="s">
        <v>5867</v>
      </c>
      <c r="B3010" s="59">
        <v>2418</v>
      </c>
      <c r="C3010" s="58" t="s">
        <v>5868</v>
      </c>
      <c r="D3010" s="58" t="s">
        <v>447</v>
      </c>
      <c r="E3010" t="s">
        <v>344</v>
      </c>
    </row>
    <row r="3011" spans="1:5" ht="15.75" customHeight="1">
      <c r="A3011" s="58" t="s">
        <v>5869</v>
      </c>
      <c r="B3011" s="59">
        <v>413</v>
      </c>
      <c r="C3011" s="58" t="s">
        <v>5870</v>
      </c>
      <c r="D3011" s="58" t="s">
        <v>437</v>
      </c>
      <c r="E3011" t="s">
        <v>344</v>
      </c>
    </row>
    <row r="3012" spans="1:5" ht="15.75" customHeight="1">
      <c r="A3012" s="58" t="s">
        <v>5871</v>
      </c>
      <c r="B3012" s="59">
        <v>85</v>
      </c>
      <c r="C3012" s="58" t="s">
        <v>5872</v>
      </c>
      <c r="D3012" s="58" t="s">
        <v>353</v>
      </c>
      <c r="E3012" t="s">
        <v>363</v>
      </c>
    </row>
    <row r="3013" spans="1:5" ht="15.75" customHeight="1">
      <c r="A3013" s="58" t="s">
        <v>5873</v>
      </c>
      <c r="B3013" s="59">
        <v>1875</v>
      </c>
      <c r="C3013" s="58" t="s">
        <v>5874</v>
      </c>
      <c r="D3013" s="58" t="s">
        <v>447</v>
      </c>
      <c r="E3013" t="s">
        <v>335</v>
      </c>
    </row>
    <row r="3014" spans="1:5" ht="15.75" customHeight="1">
      <c r="A3014" s="58" t="s">
        <v>5875</v>
      </c>
      <c r="B3014" s="59">
        <v>2496</v>
      </c>
      <c r="C3014" s="58" t="s">
        <v>5876</v>
      </c>
      <c r="D3014" s="58" t="s">
        <v>384</v>
      </c>
      <c r="E3014" t="s">
        <v>417</v>
      </c>
    </row>
    <row r="3015" spans="1:5" ht="15.75" customHeight="1">
      <c r="A3015" s="58" t="s">
        <v>5877</v>
      </c>
      <c r="B3015" s="59">
        <v>2174</v>
      </c>
      <c r="C3015" s="58" t="s">
        <v>5878</v>
      </c>
      <c r="D3015" s="58" t="s">
        <v>357</v>
      </c>
      <c r="E3015" t="s">
        <v>363</v>
      </c>
    </row>
    <row r="3016" spans="1:5" ht="15.75" customHeight="1">
      <c r="A3016" s="58" t="s">
        <v>5879</v>
      </c>
      <c r="B3016" s="59">
        <v>1558</v>
      </c>
      <c r="C3016" s="58" t="s">
        <v>5880</v>
      </c>
      <c r="D3016" s="58" t="s">
        <v>388</v>
      </c>
      <c r="E3016" t="s">
        <v>555</v>
      </c>
    </row>
    <row r="3017" spans="1:5" ht="15.75" customHeight="1">
      <c r="A3017" s="58" t="s">
        <v>1662</v>
      </c>
      <c r="B3017" s="59">
        <v>2738</v>
      </c>
      <c r="C3017" s="58" t="s">
        <v>1663</v>
      </c>
      <c r="D3017" s="58" t="s">
        <v>401</v>
      </c>
      <c r="E3017" t="s">
        <v>381</v>
      </c>
    </row>
    <row r="3018" spans="1:5" ht="15.75" customHeight="1">
      <c r="A3018" s="58" t="s">
        <v>5881</v>
      </c>
      <c r="B3018" s="59">
        <v>2397</v>
      </c>
      <c r="C3018" s="58" t="s">
        <v>5882</v>
      </c>
      <c r="D3018" s="58" t="s">
        <v>368</v>
      </c>
      <c r="E3018" t="s">
        <v>350</v>
      </c>
    </row>
    <row r="3019" spans="1:5" ht="15.75" customHeight="1">
      <c r="A3019" s="58" t="s">
        <v>5881</v>
      </c>
      <c r="B3019" s="59">
        <v>2153</v>
      </c>
      <c r="C3019" s="58" t="s">
        <v>5882</v>
      </c>
      <c r="D3019" s="58" t="s">
        <v>343</v>
      </c>
      <c r="E3019" t="s">
        <v>385</v>
      </c>
    </row>
    <row r="3020" spans="1:5" ht="15.75" customHeight="1">
      <c r="A3020" s="58" t="s">
        <v>5425</v>
      </c>
      <c r="B3020" s="59">
        <v>1246</v>
      </c>
      <c r="C3020" s="58" t="s">
        <v>5426</v>
      </c>
      <c r="D3020" s="58" t="s">
        <v>375</v>
      </c>
      <c r="E3020" t="s">
        <v>381</v>
      </c>
    </row>
    <row r="3021" spans="1:5" ht="15.75" customHeight="1">
      <c r="A3021" s="58" t="s">
        <v>5883</v>
      </c>
      <c r="B3021" s="59">
        <v>1542</v>
      </c>
      <c r="C3021" s="58" t="s">
        <v>5884</v>
      </c>
      <c r="D3021" s="58" t="s">
        <v>353</v>
      </c>
      <c r="E3021" t="s">
        <v>381</v>
      </c>
    </row>
    <row r="3022" spans="1:5" ht="15.75" customHeight="1">
      <c r="A3022" s="58" t="s">
        <v>5437</v>
      </c>
      <c r="B3022" s="59">
        <v>37</v>
      </c>
      <c r="C3022" s="58" t="s">
        <v>5438</v>
      </c>
      <c r="D3022" s="58" t="s">
        <v>437</v>
      </c>
      <c r="E3022" t="s">
        <v>344</v>
      </c>
    </row>
    <row r="3023" spans="1:5" ht="15.75" customHeight="1">
      <c r="A3023" s="58" t="s">
        <v>3583</v>
      </c>
      <c r="B3023" s="59">
        <v>890</v>
      </c>
      <c r="C3023" s="58" t="s">
        <v>3584</v>
      </c>
      <c r="D3023" s="58" t="s">
        <v>431</v>
      </c>
      <c r="E3023" t="s">
        <v>363</v>
      </c>
    </row>
    <row r="3024" spans="1:5" ht="15.75" customHeight="1">
      <c r="A3024" s="58" t="s">
        <v>5885</v>
      </c>
      <c r="B3024" s="59">
        <v>2703</v>
      </c>
      <c r="C3024" s="58" t="s">
        <v>5886</v>
      </c>
      <c r="D3024" s="58" t="s">
        <v>360</v>
      </c>
      <c r="E3024" t="s">
        <v>432</v>
      </c>
    </row>
    <row r="3025" spans="1:5" ht="15.75" customHeight="1">
      <c r="A3025" s="58" t="s">
        <v>5887</v>
      </c>
      <c r="B3025" s="59">
        <v>2060</v>
      </c>
      <c r="C3025" s="58" t="s">
        <v>5888</v>
      </c>
      <c r="D3025" s="58" t="s">
        <v>378</v>
      </c>
      <c r="E3025" t="s">
        <v>381</v>
      </c>
    </row>
    <row r="3026" spans="1:5" ht="15.75" customHeight="1">
      <c r="A3026" s="58" t="s">
        <v>5889</v>
      </c>
      <c r="B3026" s="59">
        <v>2058</v>
      </c>
      <c r="C3026" s="58" t="s">
        <v>5890</v>
      </c>
      <c r="D3026" s="58" t="s">
        <v>357</v>
      </c>
      <c r="E3026" t="s">
        <v>335</v>
      </c>
    </row>
    <row r="3027" spans="1:5" ht="15.75" customHeight="1">
      <c r="A3027" s="58" t="s">
        <v>5891</v>
      </c>
      <c r="B3027" s="59">
        <v>2965</v>
      </c>
      <c r="C3027" s="58" t="s">
        <v>5892</v>
      </c>
      <c r="D3027" s="58" t="s">
        <v>354</v>
      </c>
      <c r="E3027" t="s">
        <v>363</v>
      </c>
    </row>
    <row r="3028" spans="1:5" ht="15.75" customHeight="1">
      <c r="A3028" s="58" t="s">
        <v>5455</v>
      </c>
      <c r="B3028" s="59">
        <v>2798</v>
      </c>
      <c r="C3028" s="58" t="s">
        <v>5456</v>
      </c>
      <c r="D3028" s="58" t="s">
        <v>633</v>
      </c>
      <c r="E3028" t="s">
        <v>417</v>
      </c>
    </row>
    <row r="3029" spans="1:5" ht="15.75" customHeight="1">
      <c r="A3029" s="58" t="s">
        <v>5893</v>
      </c>
      <c r="B3029" s="59">
        <v>1869</v>
      </c>
      <c r="C3029" s="58" t="s">
        <v>5894</v>
      </c>
      <c r="D3029" s="58" t="s">
        <v>357</v>
      </c>
      <c r="E3029" t="s">
        <v>438</v>
      </c>
    </row>
    <row r="3030" spans="1:5" ht="15.75" customHeight="1">
      <c r="A3030" s="58" t="s">
        <v>5895</v>
      </c>
      <c r="B3030" s="59">
        <v>808</v>
      </c>
      <c r="C3030" s="58" t="s">
        <v>5896</v>
      </c>
      <c r="D3030" s="58" t="s">
        <v>334</v>
      </c>
      <c r="E3030" t="s">
        <v>344</v>
      </c>
    </row>
    <row r="3031" spans="1:5" ht="15.75" customHeight="1">
      <c r="A3031" s="58" t="s">
        <v>5897</v>
      </c>
      <c r="B3031" s="59">
        <v>456</v>
      </c>
      <c r="C3031" s="58" t="s">
        <v>5898</v>
      </c>
      <c r="D3031" s="58" t="s">
        <v>378</v>
      </c>
      <c r="E3031" t="s">
        <v>344</v>
      </c>
    </row>
    <row r="3032" spans="1:5" ht="15.75" customHeight="1">
      <c r="A3032" s="58" t="s">
        <v>4985</v>
      </c>
      <c r="B3032" s="59">
        <v>1515</v>
      </c>
      <c r="C3032" s="58" t="s">
        <v>4986</v>
      </c>
      <c r="D3032" s="58" t="s">
        <v>437</v>
      </c>
      <c r="E3032" t="s">
        <v>335</v>
      </c>
    </row>
    <row r="3033" spans="1:5" ht="15.75" customHeight="1">
      <c r="A3033" s="58" t="s">
        <v>1808</v>
      </c>
      <c r="B3033" s="59">
        <v>2828</v>
      </c>
      <c r="C3033" s="58" t="s">
        <v>1809</v>
      </c>
      <c r="D3033" s="58" t="s">
        <v>384</v>
      </c>
      <c r="E3033" t="s">
        <v>350</v>
      </c>
    </row>
    <row r="3034" spans="1:5" ht="15.75" customHeight="1">
      <c r="A3034" s="58" t="s">
        <v>5899</v>
      </c>
      <c r="B3034" s="59">
        <v>1205</v>
      </c>
      <c r="C3034" s="58" t="s">
        <v>5900</v>
      </c>
      <c r="D3034" s="58" t="s">
        <v>347</v>
      </c>
      <c r="E3034" t="s">
        <v>385</v>
      </c>
    </row>
    <row r="3035" spans="1:5" ht="15.75" customHeight="1">
      <c r="A3035" s="58" t="s">
        <v>1820</v>
      </c>
      <c r="B3035" s="59">
        <v>915</v>
      </c>
      <c r="C3035" s="58" t="s">
        <v>1821</v>
      </c>
      <c r="D3035" s="58" t="s">
        <v>431</v>
      </c>
      <c r="E3035" t="s">
        <v>363</v>
      </c>
    </row>
    <row r="3036" spans="1:5" ht="15.75" customHeight="1">
      <c r="A3036" s="58" t="s">
        <v>5901</v>
      </c>
      <c r="B3036" s="59">
        <v>726</v>
      </c>
      <c r="C3036" s="58" t="s">
        <v>5902</v>
      </c>
      <c r="D3036" s="58" t="s">
        <v>353</v>
      </c>
      <c r="E3036" t="s">
        <v>385</v>
      </c>
    </row>
    <row r="3037" spans="1:5" ht="15.75" customHeight="1">
      <c r="A3037" s="58" t="s">
        <v>5903</v>
      </c>
      <c r="B3037" s="59">
        <v>592</v>
      </c>
      <c r="C3037" s="58" t="s">
        <v>5904</v>
      </c>
      <c r="D3037" s="58" t="s">
        <v>347</v>
      </c>
      <c r="E3037" t="s">
        <v>335</v>
      </c>
    </row>
    <row r="3038" spans="1:5" ht="15.75" customHeight="1">
      <c r="A3038" s="58" t="s">
        <v>5905</v>
      </c>
      <c r="B3038" s="59">
        <v>1257</v>
      </c>
      <c r="C3038" s="58" t="s">
        <v>5906</v>
      </c>
      <c r="D3038" s="58" t="s">
        <v>360</v>
      </c>
      <c r="E3038" t="s">
        <v>363</v>
      </c>
    </row>
    <row r="3039" spans="1:5" ht="15.75" customHeight="1">
      <c r="A3039" s="58" t="s">
        <v>5907</v>
      </c>
      <c r="B3039" s="59">
        <v>2628</v>
      </c>
      <c r="C3039" s="58" t="s">
        <v>5908</v>
      </c>
      <c r="D3039" s="58" t="s">
        <v>428</v>
      </c>
      <c r="E3039" t="s">
        <v>381</v>
      </c>
    </row>
    <row r="3040" spans="1:5" ht="15.75" customHeight="1">
      <c r="A3040" s="58" t="s">
        <v>5909</v>
      </c>
      <c r="B3040" s="59">
        <v>1100</v>
      </c>
      <c r="C3040" s="58" t="s">
        <v>5910</v>
      </c>
      <c r="D3040" s="58" t="s">
        <v>401</v>
      </c>
      <c r="E3040" t="s">
        <v>385</v>
      </c>
    </row>
    <row r="3041" spans="1:5" ht="15.75" customHeight="1">
      <c r="A3041" s="58" t="s">
        <v>5911</v>
      </c>
      <c r="B3041" s="59">
        <v>837</v>
      </c>
      <c r="C3041" s="58" t="s">
        <v>5912</v>
      </c>
      <c r="D3041" s="58" t="s">
        <v>388</v>
      </c>
      <c r="E3041" t="s">
        <v>363</v>
      </c>
    </row>
    <row r="3042" spans="1:5" ht="15.75" customHeight="1">
      <c r="A3042" s="58" t="s">
        <v>5913</v>
      </c>
      <c r="B3042" s="59">
        <v>1422</v>
      </c>
      <c r="C3042" s="58" t="s">
        <v>5914</v>
      </c>
      <c r="D3042" s="58" t="s">
        <v>388</v>
      </c>
      <c r="E3042" t="s">
        <v>335</v>
      </c>
    </row>
    <row r="3043" spans="1:5" ht="15.75" customHeight="1">
      <c r="A3043" s="58" t="s">
        <v>5915</v>
      </c>
      <c r="B3043" s="59">
        <v>1538</v>
      </c>
      <c r="C3043" s="58" t="s">
        <v>5916</v>
      </c>
      <c r="D3043" s="58" t="s">
        <v>353</v>
      </c>
      <c r="E3043" t="s">
        <v>335</v>
      </c>
    </row>
    <row r="3044" spans="1:5" ht="15.75" customHeight="1">
      <c r="A3044" s="58" t="s">
        <v>1948</v>
      </c>
      <c r="B3044" s="59">
        <v>2254</v>
      </c>
      <c r="C3044" s="58" t="s">
        <v>1949</v>
      </c>
      <c r="D3044" s="58" t="s">
        <v>343</v>
      </c>
      <c r="E3044" t="s">
        <v>350</v>
      </c>
    </row>
    <row r="3045" spans="1:5" ht="15.75" customHeight="1">
      <c r="A3045" s="58" t="s">
        <v>5917</v>
      </c>
      <c r="B3045" s="59">
        <v>1932</v>
      </c>
      <c r="C3045" s="58" t="s">
        <v>5918</v>
      </c>
      <c r="D3045" s="58" t="s">
        <v>357</v>
      </c>
      <c r="E3045" t="s">
        <v>350</v>
      </c>
    </row>
    <row r="3046" spans="1:5" ht="15.75" customHeight="1">
      <c r="A3046" s="58" t="s">
        <v>5919</v>
      </c>
      <c r="B3046" s="59">
        <v>1127</v>
      </c>
      <c r="C3046" s="58" t="s">
        <v>5920</v>
      </c>
      <c r="D3046" s="58" t="s">
        <v>368</v>
      </c>
      <c r="E3046" t="s">
        <v>385</v>
      </c>
    </row>
    <row r="3047" spans="1:5" ht="15.75" customHeight="1">
      <c r="A3047" s="58" t="s">
        <v>2020</v>
      </c>
      <c r="B3047" s="59">
        <v>2196</v>
      </c>
      <c r="C3047" s="58" t="s">
        <v>2021</v>
      </c>
      <c r="D3047" s="58" t="s">
        <v>384</v>
      </c>
      <c r="E3047" t="s">
        <v>363</v>
      </c>
    </row>
    <row r="3048" spans="1:5" ht="15.75" customHeight="1">
      <c r="A3048" s="58" t="s">
        <v>5921</v>
      </c>
      <c r="B3048" s="59">
        <v>2499</v>
      </c>
      <c r="C3048" s="58" t="s">
        <v>5922</v>
      </c>
      <c r="D3048" s="58" t="s">
        <v>360</v>
      </c>
      <c r="E3048" t="s">
        <v>344</v>
      </c>
    </row>
    <row r="3049" spans="1:5" ht="15.75" customHeight="1">
      <c r="A3049" s="58" t="s">
        <v>5923</v>
      </c>
      <c r="B3049" s="59">
        <v>363</v>
      </c>
      <c r="C3049" s="58" t="s">
        <v>5924</v>
      </c>
      <c r="D3049" s="58" t="s">
        <v>378</v>
      </c>
      <c r="E3049" t="s">
        <v>335</v>
      </c>
    </row>
    <row r="3050" spans="1:5" ht="15.75" customHeight="1">
      <c r="A3050" s="58" t="s">
        <v>5925</v>
      </c>
      <c r="B3050" s="59">
        <v>2840</v>
      </c>
      <c r="C3050" s="58" t="s">
        <v>5926</v>
      </c>
      <c r="D3050" s="58" t="s">
        <v>360</v>
      </c>
      <c r="E3050" t="s">
        <v>344</v>
      </c>
    </row>
    <row r="3051" spans="1:5" ht="15.75" customHeight="1">
      <c r="A3051" s="58" t="s">
        <v>5927</v>
      </c>
      <c r="B3051" s="59">
        <v>1670</v>
      </c>
      <c r="C3051" s="58" t="s">
        <v>5928</v>
      </c>
      <c r="D3051" s="58" t="s">
        <v>360</v>
      </c>
      <c r="E3051" t="s">
        <v>572</v>
      </c>
    </row>
    <row r="3052" spans="1:5" ht="15.75" customHeight="1">
      <c r="A3052" s="58" t="s">
        <v>5929</v>
      </c>
      <c r="B3052" s="59">
        <v>997</v>
      </c>
      <c r="C3052" s="58" t="s">
        <v>5930</v>
      </c>
      <c r="D3052" s="58" t="s">
        <v>360</v>
      </c>
      <c r="E3052" t="s">
        <v>350</v>
      </c>
    </row>
    <row r="3053" spans="1:5" ht="15.75" customHeight="1">
      <c r="A3053" s="58" t="s">
        <v>5931</v>
      </c>
      <c r="B3053" s="59">
        <v>2399</v>
      </c>
      <c r="C3053" s="58" t="s">
        <v>5932</v>
      </c>
      <c r="D3053" s="58" t="s">
        <v>431</v>
      </c>
      <c r="E3053" t="s">
        <v>381</v>
      </c>
    </row>
    <row r="3054" spans="1:5" ht="15.75" customHeight="1">
      <c r="A3054" s="58" t="s">
        <v>5933</v>
      </c>
      <c r="B3054" s="59">
        <v>2932</v>
      </c>
      <c r="C3054" s="58" t="s">
        <v>5934</v>
      </c>
      <c r="D3054" s="58" t="s">
        <v>353</v>
      </c>
      <c r="E3054" t="s">
        <v>335</v>
      </c>
    </row>
    <row r="3055" spans="1:5" ht="15.75" customHeight="1">
      <c r="A3055" s="58" t="s">
        <v>5935</v>
      </c>
      <c r="B3055" s="59">
        <v>1118</v>
      </c>
      <c r="C3055" s="58" t="s">
        <v>5936</v>
      </c>
      <c r="D3055" s="58" t="s">
        <v>338</v>
      </c>
      <c r="E3055" t="s">
        <v>385</v>
      </c>
    </row>
    <row r="3056" spans="1:5" ht="15.75" customHeight="1">
      <c r="A3056" s="58" t="s">
        <v>4617</v>
      </c>
      <c r="B3056" s="59">
        <v>533</v>
      </c>
      <c r="C3056" s="58" t="s">
        <v>4618</v>
      </c>
      <c r="D3056" s="58" t="s">
        <v>357</v>
      </c>
      <c r="E3056" t="s">
        <v>555</v>
      </c>
    </row>
    <row r="3057" spans="1:5" ht="15.75" customHeight="1">
      <c r="A3057" s="58" t="s">
        <v>5937</v>
      </c>
      <c r="B3057" s="59">
        <v>1970</v>
      </c>
      <c r="C3057" s="58" t="s">
        <v>5938</v>
      </c>
      <c r="D3057" s="58" t="s">
        <v>524</v>
      </c>
      <c r="E3057" t="s">
        <v>363</v>
      </c>
    </row>
    <row r="3058" spans="1:5" ht="15.75" customHeight="1">
      <c r="A3058" s="58" t="s">
        <v>5531</v>
      </c>
      <c r="B3058" s="59">
        <v>1707</v>
      </c>
      <c r="C3058" s="58" t="s">
        <v>5532</v>
      </c>
      <c r="D3058" s="58" t="s">
        <v>384</v>
      </c>
      <c r="E3058" t="s">
        <v>335</v>
      </c>
    </row>
    <row r="3059" spans="1:5" ht="15.75" customHeight="1">
      <c r="A3059" s="58" t="s">
        <v>5939</v>
      </c>
      <c r="B3059" s="59">
        <v>2874</v>
      </c>
      <c r="C3059" s="58" t="s">
        <v>5940</v>
      </c>
      <c r="D3059" s="58" t="s">
        <v>401</v>
      </c>
      <c r="E3059" t="s">
        <v>363</v>
      </c>
    </row>
    <row r="3060" spans="1:5" ht="15.75" customHeight="1">
      <c r="A3060" s="58" t="s">
        <v>5941</v>
      </c>
      <c r="B3060" s="59">
        <v>1382</v>
      </c>
      <c r="C3060" s="58" t="s">
        <v>5942</v>
      </c>
      <c r="D3060" s="58" t="s">
        <v>357</v>
      </c>
      <c r="E3060" t="s">
        <v>381</v>
      </c>
    </row>
    <row r="3061" spans="1:5" ht="15.75" customHeight="1">
      <c r="A3061" s="58" t="s">
        <v>5537</v>
      </c>
      <c r="B3061" s="59">
        <v>798</v>
      </c>
      <c r="C3061" s="58" t="s">
        <v>5538</v>
      </c>
      <c r="D3061" s="58" t="s">
        <v>368</v>
      </c>
      <c r="E3061" t="s">
        <v>363</v>
      </c>
    </row>
    <row r="3062" spans="1:5" ht="15.75" customHeight="1">
      <c r="A3062" s="58" t="s">
        <v>3827</v>
      </c>
      <c r="B3062" s="59">
        <v>2735</v>
      </c>
      <c r="C3062" s="58" t="s">
        <v>3828</v>
      </c>
      <c r="D3062" s="58" t="s">
        <v>524</v>
      </c>
      <c r="E3062" t="s">
        <v>417</v>
      </c>
    </row>
    <row r="3063" spans="1:5" ht="15.75" customHeight="1">
      <c r="A3063" s="58" t="s">
        <v>5943</v>
      </c>
      <c r="B3063" s="59">
        <v>702</v>
      </c>
      <c r="C3063" s="58" t="s">
        <v>5944</v>
      </c>
      <c r="D3063" s="58" t="s">
        <v>633</v>
      </c>
      <c r="E3063" t="s">
        <v>335</v>
      </c>
    </row>
    <row r="3064" spans="1:5" ht="15.75" customHeight="1">
      <c r="A3064" s="58" t="s">
        <v>5945</v>
      </c>
      <c r="B3064" s="59">
        <v>1614</v>
      </c>
      <c r="C3064" s="58" t="s">
        <v>5946</v>
      </c>
      <c r="D3064" s="58" t="s">
        <v>378</v>
      </c>
      <c r="E3064" t="s">
        <v>344</v>
      </c>
    </row>
    <row r="3065" spans="1:5" ht="15.75" customHeight="1">
      <c r="A3065" s="58" t="s">
        <v>5947</v>
      </c>
      <c r="B3065" s="59">
        <v>775</v>
      </c>
      <c r="C3065" s="58" t="s">
        <v>5948</v>
      </c>
      <c r="D3065" s="58" t="s">
        <v>437</v>
      </c>
      <c r="E3065" t="s">
        <v>344</v>
      </c>
    </row>
    <row r="3066" spans="1:5" ht="15.75" customHeight="1">
      <c r="A3066" s="58" t="s">
        <v>5949</v>
      </c>
      <c r="B3066" s="59">
        <v>728</v>
      </c>
      <c r="C3066" s="58" t="s">
        <v>5950</v>
      </c>
      <c r="D3066" s="58" t="s">
        <v>388</v>
      </c>
      <c r="E3066" t="s">
        <v>350</v>
      </c>
    </row>
    <row r="3067" spans="1:5" ht="15.75" customHeight="1">
      <c r="A3067" s="58" t="s">
        <v>5951</v>
      </c>
      <c r="B3067" s="59">
        <v>2220</v>
      </c>
      <c r="C3067" s="58" t="s">
        <v>5952</v>
      </c>
      <c r="D3067" s="58" t="s">
        <v>368</v>
      </c>
      <c r="E3067" t="s">
        <v>385</v>
      </c>
    </row>
    <row r="3068" spans="1:5" ht="15.75" customHeight="1">
      <c r="A3068" s="58" t="s">
        <v>3857</v>
      </c>
      <c r="B3068" s="59">
        <v>1945</v>
      </c>
      <c r="C3068" s="58" t="s">
        <v>3858</v>
      </c>
      <c r="D3068" s="58" t="s">
        <v>431</v>
      </c>
      <c r="E3068" t="s">
        <v>335</v>
      </c>
    </row>
    <row r="3069" spans="1:5" ht="15.75" customHeight="1">
      <c r="A3069" s="58" t="s">
        <v>5953</v>
      </c>
      <c r="B3069" s="59">
        <v>1758</v>
      </c>
      <c r="C3069" s="58" t="s">
        <v>5954</v>
      </c>
      <c r="D3069" s="58" t="s">
        <v>401</v>
      </c>
      <c r="E3069" t="s">
        <v>363</v>
      </c>
    </row>
    <row r="3070" spans="1:5" ht="15.75" customHeight="1">
      <c r="A3070" s="58" t="s">
        <v>5955</v>
      </c>
      <c r="B3070" s="59">
        <v>1258</v>
      </c>
      <c r="C3070" s="58" t="s">
        <v>5956</v>
      </c>
      <c r="D3070" s="58" t="s">
        <v>524</v>
      </c>
      <c r="E3070" t="s">
        <v>335</v>
      </c>
    </row>
    <row r="3071" spans="1:5" ht="15.75" customHeight="1">
      <c r="A3071" s="58" t="s">
        <v>5957</v>
      </c>
      <c r="B3071" s="59">
        <v>2639</v>
      </c>
      <c r="C3071" s="58" t="s">
        <v>5958</v>
      </c>
      <c r="D3071" s="58" t="s">
        <v>431</v>
      </c>
      <c r="E3071" t="s">
        <v>438</v>
      </c>
    </row>
    <row r="3072" spans="1:5" ht="15.75" customHeight="1">
      <c r="A3072" s="58" t="s">
        <v>5959</v>
      </c>
      <c r="B3072" s="59">
        <v>1752</v>
      </c>
      <c r="C3072" s="58" t="s">
        <v>5960</v>
      </c>
      <c r="D3072" s="58" t="s">
        <v>343</v>
      </c>
      <c r="E3072" t="s">
        <v>339</v>
      </c>
    </row>
    <row r="3073" spans="1:5" ht="15.75" customHeight="1">
      <c r="A3073" s="58" t="s">
        <v>5961</v>
      </c>
      <c r="B3073" s="59">
        <v>1999</v>
      </c>
      <c r="C3073" s="58" t="s">
        <v>5962</v>
      </c>
      <c r="D3073" s="58" t="s">
        <v>343</v>
      </c>
      <c r="E3073" t="s">
        <v>335</v>
      </c>
    </row>
    <row r="3074" spans="1:5" ht="15.75" customHeight="1">
      <c r="A3074" s="58" t="s">
        <v>5963</v>
      </c>
      <c r="B3074" s="59">
        <v>52</v>
      </c>
      <c r="C3074" s="58" t="s">
        <v>5964</v>
      </c>
      <c r="D3074" s="58" t="s">
        <v>378</v>
      </c>
      <c r="E3074" t="s">
        <v>335</v>
      </c>
    </row>
    <row r="3075" spans="1:5" ht="15.75" customHeight="1">
      <c r="A3075" s="58" t="s">
        <v>5965</v>
      </c>
      <c r="B3075" s="59">
        <v>3095</v>
      </c>
      <c r="C3075" s="58" t="s">
        <v>5966</v>
      </c>
      <c r="D3075" s="58" t="s">
        <v>406</v>
      </c>
      <c r="E3075" t="s">
        <v>555</v>
      </c>
    </row>
    <row r="3076" spans="1:5" ht="15.75" customHeight="1">
      <c r="A3076" s="58" t="s">
        <v>5967</v>
      </c>
      <c r="B3076" s="59">
        <v>2826</v>
      </c>
      <c r="C3076" s="58" t="s">
        <v>5968</v>
      </c>
      <c r="D3076" s="58" t="s">
        <v>368</v>
      </c>
      <c r="E3076" t="s">
        <v>335</v>
      </c>
    </row>
    <row r="3077" spans="1:5" ht="15.75" customHeight="1">
      <c r="A3077" s="58" t="s">
        <v>2414</v>
      </c>
      <c r="B3077" s="59">
        <v>2110</v>
      </c>
      <c r="C3077" s="58" t="s">
        <v>2415</v>
      </c>
      <c r="D3077" s="58" t="s">
        <v>353</v>
      </c>
      <c r="E3077" t="s">
        <v>350</v>
      </c>
    </row>
    <row r="3078" spans="1:5" ht="15.75" customHeight="1">
      <c r="A3078" s="58" t="s">
        <v>5969</v>
      </c>
      <c r="B3078" s="59">
        <v>2663</v>
      </c>
      <c r="C3078" s="58" t="s">
        <v>5970</v>
      </c>
      <c r="D3078" s="58" t="s">
        <v>338</v>
      </c>
      <c r="E3078" t="s">
        <v>335</v>
      </c>
    </row>
    <row r="3079" spans="1:5" ht="15.75" customHeight="1">
      <c r="A3079" s="58" t="s">
        <v>5971</v>
      </c>
      <c r="B3079" s="59">
        <v>1375</v>
      </c>
      <c r="C3079" s="58" t="s">
        <v>5972</v>
      </c>
      <c r="D3079" s="58" t="s">
        <v>357</v>
      </c>
      <c r="E3079" t="s">
        <v>344</v>
      </c>
    </row>
    <row r="3080" spans="1:5" ht="15.75" customHeight="1">
      <c r="A3080" s="58" t="s">
        <v>5973</v>
      </c>
      <c r="B3080" s="59">
        <v>2760</v>
      </c>
      <c r="C3080" s="58" t="s">
        <v>5974</v>
      </c>
      <c r="D3080" s="58" t="s">
        <v>406</v>
      </c>
      <c r="E3080" t="s">
        <v>363</v>
      </c>
    </row>
    <row r="3081" spans="1:5" ht="15.75" customHeight="1">
      <c r="A3081" s="58" t="s">
        <v>2506</v>
      </c>
      <c r="B3081" s="59">
        <v>1879</v>
      </c>
      <c r="C3081" s="58" t="s">
        <v>2507</v>
      </c>
      <c r="D3081" s="58" t="s">
        <v>368</v>
      </c>
      <c r="E3081" t="s">
        <v>432</v>
      </c>
    </row>
    <row r="3082" spans="1:5" ht="15.75" customHeight="1">
      <c r="A3082" s="58" t="s">
        <v>5975</v>
      </c>
      <c r="B3082" s="59">
        <v>136</v>
      </c>
      <c r="C3082" s="58" t="s">
        <v>5976</v>
      </c>
      <c r="D3082" s="58" t="s">
        <v>401</v>
      </c>
      <c r="E3082" t="s">
        <v>344</v>
      </c>
    </row>
    <row r="3083" spans="1:5" ht="15.75" customHeight="1">
      <c r="A3083" s="58" t="s">
        <v>5977</v>
      </c>
      <c r="B3083" s="59">
        <v>1442</v>
      </c>
      <c r="C3083" s="58" t="s">
        <v>5978</v>
      </c>
      <c r="D3083" s="58" t="s">
        <v>343</v>
      </c>
      <c r="E3083" t="s">
        <v>417</v>
      </c>
    </row>
    <row r="3084" spans="1:5" ht="15.75" customHeight="1">
      <c r="A3084" s="58" t="s">
        <v>5979</v>
      </c>
      <c r="B3084" s="59">
        <v>2302</v>
      </c>
      <c r="C3084" s="58" t="s">
        <v>5980</v>
      </c>
      <c r="D3084" s="58" t="s">
        <v>428</v>
      </c>
      <c r="E3084" t="s">
        <v>572</v>
      </c>
    </row>
    <row r="3085" spans="1:5" ht="15.75" customHeight="1">
      <c r="A3085" s="58" t="s">
        <v>325</v>
      </c>
      <c r="B3085" s="59">
        <v>2352</v>
      </c>
      <c r="C3085" s="58" t="s">
        <v>5981</v>
      </c>
      <c r="D3085" s="58" t="s">
        <v>378</v>
      </c>
      <c r="E3085" t="s">
        <v>344</v>
      </c>
    </row>
    <row r="3086" spans="1:5" ht="15.75" customHeight="1">
      <c r="A3086" s="58" t="s">
        <v>326</v>
      </c>
      <c r="B3086" s="59">
        <v>1888</v>
      </c>
      <c r="C3086" s="58" t="s">
        <v>2636</v>
      </c>
      <c r="D3086" s="58" t="s">
        <v>428</v>
      </c>
      <c r="E3086" t="s">
        <v>335</v>
      </c>
    </row>
    <row r="3087" spans="1:5" ht="15.75" customHeight="1">
      <c r="A3087" s="58" t="s">
        <v>327</v>
      </c>
      <c r="B3087" s="59">
        <v>1916</v>
      </c>
      <c r="C3087" s="58" t="s">
        <v>5982</v>
      </c>
      <c r="D3087" s="58" t="s">
        <v>353</v>
      </c>
      <c r="E3087" t="s">
        <v>335</v>
      </c>
    </row>
    <row r="3088" spans="1:5" ht="15.75" customHeight="1">
      <c r="A3088" s="58" t="s">
        <v>5983</v>
      </c>
      <c r="B3088" s="59">
        <v>1653</v>
      </c>
      <c r="C3088" s="58" t="s">
        <v>5984</v>
      </c>
      <c r="D3088" s="58" t="s">
        <v>447</v>
      </c>
      <c r="E3088" t="s">
        <v>555</v>
      </c>
    </row>
    <row r="3089" spans="1:5" ht="15.75" customHeight="1">
      <c r="A3089" s="58" t="s">
        <v>5985</v>
      </c>
      <c r="B3089" s="59">
        <v>1571</v>
      </c>
      <c r="C3089" s="58" t="s">
        <v>5986</v>
      </c>
      <c r="D3089" s="58" t="s">
        <v>357</v>
      </c>
      <c r="E3089" t="s">
        <v>344</v>
      </c>
    </row>
    <row r="3090" spans="1:5" ht="15.75" customHeight="1">
      <c r="A3090" s="58" t="s">
        <v>5987</v>
      </c>
      <c r="B3090" s="59">
        <v>927</v>
      </c>
      <c r="C3090" s="58" t="s">
        <v>5988</v>
      </c>
      <c r="D3090" s="58" t="s">
        <v>357</v>
      </c>
      <c r="E3090" t="s">
        <v>385</v>
      </c>
    </row>
    <row r="3091" spans="1:5" ht="15.75" customHeight="1">
      <c r="A3091" s="58" t="s">
        <v>2691</v>
      </c>
      <c r="B3091" s="59">
        <v>664</v>
      </c>
      <c r="C3091" s="58" t="s">
        <v>2692</v>
      </c>
      <c r="D3091" s="58" t="s">
        <v>338</v>
      </c>
      <c r="E3091" t="s">
        <v>432</v>
      </c>
    </row>
    <row r="3092" spans="1:5" ht="15.75" customHeight="1">
      <c r="A3092" s="58" t="s">
        <v>5989</v>
      </c>
      <c r="B3092" s="59">
        <v>3064</v>
      </c>
      <c r="C3092" s="58" t="s">
        <v>5990</v>
      </c>
      <c r="D3092" s="58" t="s">
        <v>368</v>
      </c>
      <c r="E3092" t="s">
        <v>335</v>
      </c>
    </row>
    <row r="3093" spans="1:5" ht="15.75" customHeight="1">
      <c r="A3093" s="58" t="s">
        <v>5991</v>
      </c>
      <c r="B3093" s="59">
        <v>2310</v>
      </c>
      <c r="C3093" s="58" t="s">
        <v>5992</v>
      </c>
      <c r="D3093" s="58" t="s">
        <v>338</v>
      </c>
      <c r="E3093" t="s">
        <v>438</v>
      </c>
    </row>
    <row r="3094" spans="1:5" ht="15.75" customHeight="1">
      <c r="A3094" s="58" t="s">
        <v>5993</v>
      </c>
      <c r="B3094" s="59">
        <v>1176</v>
      </c>
      <c r="C3094" s="58" t="s">
        <v>5994</v>
      </c>
      <c r="D3094" s="58" t="s">
        <v>354</v>
      </c>
      <c r="E3094" t="s">
        <v>432</v>
      </c>
    </row>
    <row r="3095" spans="1:5" ht="15.75" customHeight="1">
      <c r="A3095" s="58" t="s">
        <v>5995</v>
      </c>
      <c r="B3095" s="59">
        <v>2362</v>
      </c>
      <c r="C3095" s="58" t="s">
        <v>5996</v>
      </c>
      <c r="D3095" s="58" t="s">
        <v>378</v>
      </c>
      <c r="E3095" t="s">
        <v>432</v>
      </c>
    </row>
    <row r="3096" spans="1:5" ht="15.75" customHeight="1">
      <c r="A3096" s="58" t="s">
        <v>5997</v>
      </c>
      <c r="B3096" s="59">
        <v>226</v>
      </c>
      <c r="C3096" s="58" t="s">
        <v>5998</v>
      </c>
      <c r="D3096" s="58" t="s">
        <v>384</v>
      </c>
      <c r="E3096" t="s">
        <v>572</v>
      </c>
    </row>
    <row r="3097" spans="1:5" ht="15.75" customHeight="1">
      <c r="A3097" s="58" t="s">
        <v>5999</v>
      </c>
      <c r="B3097" s="59">
        <v>1864</v>
      </c>
      <c r="C3097" s="58" t="s">
        <v>6000</v>
      </c>
      <c r="D3097" s="58" t="s">
        <v>375</v>
      </c>
      <c r="E3097" t="s">
        <v>381</v>
      </c>
    </row>
    <row r="3098" spans="1:5" ht="15.75" customHeight="1">
      <c r="A3098" s="58" t="s">
        <v>2767</v>
      </c>
      <c r="B3098" s="59">
        <v>3093</v>
      </c>
      <c r="C3098" s="58" t="s">
        <v>2768</v>
      </c>
      <c r="D3098" s="58" t="s">
        <v>378</v>
      </c>
      <c r="E3098" t="s">
        <v>363</v>
      </c>
    </row>
    <row r="3099" spans="1:5" ht="15.75" customHeight="1">
      <c r="A3099" s="58" t="s">
        <v>6001</v>
      </c>
      <c r="B3099" s="59">
        <v>1212</v>
      </c>
      <c r="C3099" s="58" t="s">
        <v>6002</v>
      </c>
      <c r="D3099" s="58" t="s">
        <v>343</v>
      </c>
      <c r="E3099" t="s">
        <v>335</v>
      </c>
    </row>
    <row r="3100" spans="1:5" ht="15.75" customHeight="1">
      <c r="A3100" s="58" t="s">
        <v>5705</v>
      </c>
      <c r="B3100" s="59">
        <v>1665</v>
      </c>
      <c r="C3100" s="58" t="s">
        <v>5706</v>
      </c>
      <c r="D3100" s="58" t="s">
        <v>447</v>
      </c>
      <c r="E3100" t="s">
        <v>344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C9A04-BC5A-4324-9606-42B8748653E6}">
  <sheetPr>
    <tabColor rgb="FFFFC000"/>
  </sheetPr>
  <dimension ref="A1:D23"/>
  <sheetViews>
    <sheetView zoomScaleNormal="100" workbookViewId="0">
      <selection activeCell="D2" sqref="D2"/>
    </sheetView>
  </sheetViews>
  <sheetFormatPr baseColWidth="10" defaultColWidth="9" defaultRowHeight="15"/>
  <cols>
    <col min="1" max="1" width="8.83203125" customWidth="1"/>
    <col min="2" max="2" width="29.1640625" bestFit="1" customWidth="1"/>
    <col min="4" max="4" width="21.6640625" bestFit="1" customWidth="1"/>
  </cols>
  <sheetData>
    <row r="1" spans="1:4">
      <c r="A1" s="55" t="s">
        <v>8302</v>
      </c>
      <c r="B1" s="55" t="s">
        <v>305</v>
      </c>
      <c r="C1" s="55" t="s">
        <v>144</v>
      </c>
      <c r="D1" s="55" t="s">
        <v>143</v>
      </c>
    </row>
    <row r="2" spans="1:4">
      <c r="A2">
        <v>564</v>
      </c>
      <c r="B2" t="str">
        <f>VLOOKUP(A2,HRData!$B$2:$E$3100,2,FALSE)</f>
        <v>Eeva.Aaltonen@email.fi</v>
      </c>
      <c r="C2" t="str">
        <f>VLOOKUP(A2,HRData!$B$2:$E$3100,4,FALSE)</f>
        <v>EST</v>
      </c>
      <c r="D2" t="str">
        <f>INDEX(HRData!$A$2:$A$3100,MATCH(A2,HRData!$B$2:$B$3100,0))</f>
        <v>Aaltonen Eeva</v>
      </c>
    </row>
    <row r="3" spans="1:4">
      <c r="A3">
        <v>210</v>
      </c>
      <c r="B3" t="str">
        <f>VLOOKUP(A3,HRData!$B$2:$E$3100,2,FALSE)</f>
        <v>Sirpa.Apiainen@email.fi</v>
      </c>
      <c r="C3" t="str">
        <f>VLOOKUP(A3,HRData!$B$2:$E$3100,4,FALSE)</f>
        <v>DAN</v>
      </c>
      <c r="D3" t="str">
        <f>INDEX(HRData!$A$2:$A$3100,MATCH(A3,HRData!$B$2:$B$3100,0))</f>
        <v>Apiainen Sirpa</v>
      </c>
    </row>
    <row r="4" spans="1:4">
      <c r="A4">
        <v>1600</v>
      </c>
      <c r="B4" t="str">
        <f>VLOOKUP(A4,HRData!$B$2:$E$3100,2,FALSE)</f>
        <v>Anna-Maija.Autere@email.fi</v>
      </c>
      <c r="C4" t="str">
        <f>VLOOKUP(A4,HRData!$B$2:$E$3100,4,FALSE)</f>
        <v>RUS</v>
      </c>
      <c r="D4" t="str">
        <f>INDEX(HRData!$A$2:$A$3100,MATCH(A4,HRData!$B$2:$B$3100,0))</f>
        <v>Autere Anna-Maija</v>
      </c>
    </row>
    <row r="5" spans="1:4">
      <c r="A5">
        <v>956</v>
      </c>
      <c r="B5" t="str">
        <f>VLOOKUP(A5,HRData!$B$2:$E$3100,2,FALSE)</f>
        <v>Eeva-Liisa.Autere@email.fi</v>
      </c>
      <c r="C5" t="str">
        <f>VLOOKUP(A5,HRData!$B$2:$E$3100,4,FALSE)</f>
        <v>DAN</v>
      </c>
      <c r="D5" t="str">
        <f>INDEX(HRData!$A$2:$A$3100,MATCH(A5,HRData!$B$2:$B$3100,0))</f>
        <v>Autere Eeva-Liisa</v>
      </c>
    </row>
    <row r="6" spans="1:4">
      <c r="A6">
        <v>371</v>
      </c>
      <c r="B6" t="str">
        <f>VLOOKUP(A6,HRData!$B$2:$E$3100,2,FALSE)</f>
        <v>Salli.Autere@email.fi</v>
      </c>
      <c r="C6" t="str">
        <f>VLOOKUP(A6,HRData!$B$2:$E$3100,4,FALSE)</f>
        <v>SWE</v>
      </c>
      <c r="D6" t="str">
        <f>INDEX(HRData!$A$2:$A$3100,MATCH(A6,HRData!$B$2:$B$3100,0))</f>
        <v>Autere Salli</v>
      </c>
    </row>
    <row r="7" spans="1:4">
      <c r="A7">
        <v>2721</v>
      </c>
      <c r="B7" t="str">
        <f>VLOOKUP(A7,HRData!$B$2:$E$3100,2,FALSE)</f>
        <v>Sinikka.Barbro@email.fi</v>
      </c>
      <c r="C7" t="str">
        <f>VLOOKUP(A7,HRData!$B$2:$E$3100,4,FALSE)</f>
        <v>NOR</v>
      </c>
      <c r="D7" t="str">
        <f>INDEX(HRData!$A$2:$A$3100,MATCH(A7,HRData!$B$2:$B$3100,0))</f>
        <v>Barbro Sinikka</v>
      </c>
    </row>
    <row r="8" spans="1:4">
      <c r="A8">
        <v>670</v>
      </c>
      <c r="B8" t="str">
        <f>VLOOKUP(A8,HRData!$B$2:$E$3100,2,FALSE)</f>
        <v>Elina.Bergroth@email.fi</v>
      </c>
      <c r="C8" t="str">
        <f>VLOOKUP(A8,HRData!$B$2:$E$3100,4,FALSE)</f>
        <v>DAN</v>
      </c>
      <c r="D8" t="str">
        <f>INDEX(HRData!$A$2:$A$3100,MATCH(A8,HRData!$B$2:$B$3100,0))</f>
        <v>Bergroth Elina</v>
      </c>
    </row>
    <row r="9" spans="1:4">
      <c r="A9">
        <v>933</v>
      </c>
      <c r="B9" t="str">
        <f>VLOOKUP(A9,HRData!$B$2:$E$3100,2,FALSE)</f>
        <v>Paula.Bergroth@email.fi</v>
      </c>
      <c r="C9" t="str">
        <f>VLOOKUP(A9,HRData!$B$2:$E$3100,4,FALSE)</f>
        <v>SWE</v>
      </c>
      <c r="D9" t="str">
        <f>INDEX(HRData!$A$2:$A$3100,MATCH(A9,HRData!$B$2:$B$3100,0))</f>
        <v>Bergroth Paula</v>
      </c>
    </row>
    <row r="10" spans="1:4">
      <c r="A10">
        <v>26</v>
      </c>
      <c r="B10" t="str">
        <f>VLOOKUP(A10,HRData!$B$2:$E$3100,2,FALSE)</f>
        <v>Ulla.Bergroth@email.fi</v>
      </c>
      <c r="C10" t="str">
        <f>VLOOKUP(A10,HRData!$B$2:$E$3100,4,FALSE)</f>
        <v>FIN</v>
      </c>
      <c r="D10" t="str">
        <f>INDEX(HRData!$A$2:$A$3100,MATCH(A10,HRData!$B$2:$B$3100,0))</f>
        <v>Bergroth Ulla</v>
      </c>
    </row>
    <row r="11" spans="1:4">
      <c r="A11">
        <v>1219</v>
      </c>
      <c r="B11" t="str">
        <f>VLOOKUP(A11,HRData!$B$2:$E$3100,2,FALSE)</f>
        <v>Seija.Ervomaa@email.fi</v>
      </c>
      <c r="C11" t="str">
        <f>VLOOKUP(A11,HRData!$B$2:$E$3100,4,FALSE)</f>
        <v>FIN</v>
      </c>
      <c r="D11" t="str">
        <f>INDEX(HRData!$A$2:$A$3100,MATCH(A11,HRData!$B$2:$B$3100,0))</f>
        <v>Ervomaa Seija</v>
      </c>
    </row>
    <row r="12" spans="1:4">
      <c r="A12">
        <v>2558</v>
      </c>
      <c r="B12" t="str">
        <f>VLOOKUP(A12,HRData!$B$2:$E$3100,2,FALSE)</f>
        <v>Leena.Gröndahl@email.fi</v>
      </c>
      <c r="C12" t="str">
        <f>VLOOKUP(A12,HRData!$B$2:$E$3100,4,FALSE)</f>
        <v>EST</v>
      </c>
      <c r="D12" t="str">
        <f>INDEX(HRData!$A$2:$A$3100,MATCH(A12,HRData!$B$2:$B$3100,0))</f>
        <v>Gröndahl Leena</v>
      </c>
    </row>
    <row r="13" spans="1:4">
      <c r="A13">
        <v>1691</v>
      </c>
      <c r="B13" t="str">
        <f>VLOOKUP(A13,HRData!$B$2:$E$3100,2,FALSE)</f>
        <v>Maija.Heino@email.fi</v>
      </c>
      <c r="C13" t="str">
        <f>VLOOKUP(A13,HRData!$B$2:$E$3100,4,FALSE)</f>
        <v>FIN</v>
      </c>
      <c r="D13" t="str">
        <f>INDEX(HRData!$A$2:$A$3100,MATCH(A13,HRData!$B$2:$B$3100,0))</f>
        <v>Heino Maija</v>
      </c>
    </row>
    <row r="14" spans="1:4">
      <c r="A14">
        <v>462</v>
      </c>
      <c r="B14" t="str">
        <f>VLOOKUP(A14,HRData!$B$2:$E$3100,2,FALSE)</f>
        <v>Samuli.Heino@email.fi</v>
      </c>
      <c r="C14" t="str">
        <f>VLOOKUP(A14,HRData!$B$2:$E$3100,4,FALSE)</f>
        <v>DEU</v>
      </c>
      <c r="D14" t="str">
        <f>INDEX(HRData!$A$2:$A$3100,MATCH(A14,HRData!$B$2:$B$3100,0))</f>
        <v>Heino Samuli</v>
      </c>
    </row>
    <row r="15" spans="1:4">
      <c r="A15">
        <v>1765</v>
      </c>
      <c r="B15" t="str">
        <f>VLOOKUP(A15,HRData!$B$2:$E$3100,2,FALSE)</f>
        <v>Maritta.Hiltunen@email.fi</v>
      </c>
      <c r="C15" t="str">
        <f>VLOOKUP(A15,HRData!$B$2:$E$3100,4,FALSE)</f>
        <v>FIN</v>
      </c>
      <c r="D15" t="str">
        <f>INDEX(HRData!$A$2:$A$3100,MATCH(A15,HRData!$B$2:$B$3100,0))</f>
        <v>Hiltunen Maritta</v>
      </c>
    </row>
    <row r="16" spans="1:4">
      <c r="A16">
        <v>1443</v>
      </c>
      <c r="B16" t="str">
        <f>VLOOKUP(A16,HRData!$B$2:$E$3100,2,FALSE)</f>
        <v>Terhikki.Hiltunen@email.fi</v>
      </c>
      <c r="C16" t="str">
        <f>VLOOKUP(A16,HRData!$B$2:$E$3100,4,FALSE)</f>
        <v>AUS</v>
      </c>
      <c r="D16" t="str">
        <f>INDEX(HRData!$A$2:$A$3100,MATCH(A16,HRData!$B$2:$B$3100,0))</f>
        <v>Hiltunen Terhikki</v>
      </c>
    </row>
    <row r="17" spans="1:4">
      <c r="A17">
        <v>1210</v>
      </c>
      <c r="B17" t="str">
        <f>VLOOKUP(A17,HRData!$B$2:$E$3100,2,FALSE)</f>
        <v>Riitta.Jokelainen@email.fi</v>
      </c>
      <c r="C17" t="str">
        <f>VLOOKUP(A17,HRData!$B$2:$E$3100,4,FALSE)</f>
        <v>EST</v>
      </c>
      <c r="D17" t="str">
        <f>INDEX(HRData!$A$2:$A$3100,MATCH(A17,HRData!$B$2:$B$3100,0))</f>
        <v>Jokelainen Riitta</v>
      </c>
    </row>
    <row r="18" spans="1:4">
      <c r="A18">
        <v>756</v>
      </c>
      <c r="B18" t="str">
        <f>VLOOKUP(A18,HRData!$B$2:$E$3100,2,FALSE)</f>
        <v>Sirpa.Jokelainen@email.fi</v>
      </c>
      <c r="C18" t="str">
        <f>VLOOKUP(A18,HRData!$B$2:$E$3100,4,FALSE)</f>
        <v>FIN</v>
      </c>
      <c r="D18" t="str">
        <f>INDEX(HRData!$A$2:$A$3100,MATCH(A18,HRData!$B$2:$B$3100,0))</f>
        <v>Jokelainen Sirpa</v>
      </c>
    </row>
    <row r="19" spans="1:4">
      <c r="A19">
        <v>2320</v>
      </c>
      <c r="B19" t="str">
        <f>VLOOKUP(A19,HRData!$B$2:$E$3100,2,FALSE)</f>
        <v>Tarja.Karkela@email.fi</v>
      </c>
      <c r="C19" t="str">
        <f>VLOOKUP(A19,HRData!$B$2:$E$3100,4,FALSE)</f>
        <v>BRI</v>
      </c>
      <c r="D19" t="str">
        <f>INDEX(HRData!$A$2:$A$3100,MATCH(A19,HRData!$B$2:$B$3100,0))</f>
        <v>Karkela Tarja</v>
      </c>
    </row>
    <row r="20" spans="1:4">
      <c r="A20">
        <v>2506</v>
      </c>
      <c r="B20" t="str">
        <f>VLOOKUP(A20,HRData!$B$2:$E$3100,2,FALSE)</f>
        <v>Anniina.Karvinen@email.fi</v>
      </c>
      <c r="C20" t="str">
        <f>VLOOKUP(A20,HRData!$B$2:$E$3100,4,FALSE)</f>
        <v>EST</v>
      </c>
      <c r="D20" t="str">
        <f>INDEX(HRData!$A$2:$A$3100,MATCH(A20,HRData!$B$2:$B$3100,0))</f>
        <v>Karvinen Anniina</v>
      </c>
    </row>
    <row r="21" spans="1:4">
      <c r="A21">
        <v>2352</v>
      </c>
      <c r="B21" t="str">
        <f>VLOOKUP(A21,HRData!$B$2:$E$3100,2,FALSE)</f>
        <v>Marja-Liisa.Vasenius@email.fi</v>
      </c>
      <c r="C21" t="str">
        <f>VLOOKUP(A21,HRData!$B$2:$E$3100,4,FALSE)</f>
        <v>EST</v>
      </c>
      <c r="D21" t="str">
        <f>INDEX(HRData!$A$2:$A$3100,MATCH(A21,HRData!$B$2:$B$3100,0))</f>
        <v>Vasenius Marja-Liisa</v>
      </c>
    </row>
    <row r="22" spans="1:4">
      <c r="A22">
        <v>1888</v>
      </c>
      <c r="B22" t="str">
        <f>VLOOKUP(A22,HRData!$B$2:$E$3100,2,FALSE)</f>
        <v>Leila.Vasunta@email.fi</v>
      </c>
      <c r="C22" t="str">
        <f>VLOOKUP(A22,HRData!$B$2:$E$3100,4,FALSE)</f>
        <v>FIN</v>
      </c>
      <c r="D22" t="str">
        <f>INDEX(HRData!$A$2:$A$3100,MATCH(A22,HRData!$B$2:$B$3100,0))</f>
        <v>Vasunta Leila</v>
      </c>
    </row>
    <row r="23" spans="1:4">
      <c r="A23">
        <v>1916</v>
      </c>
      <c r="B23" t="str">
        <f>VLOOKUP(A23,HRData!$B$2:$E$3100,2,FALSE)</f>
        <v>Sanni.Vehviläinen-Helenius@email.fi</v>
      </c>
      <c r="C23" t="str">
        <f>VLOOKUP(A23,HRData!$B$2:$E$3100,4,FALSE)</f>
        <v>FIN</v>
      </c>
      <c r="D23" t="str">
        <f>INDEX(HRData!$A$2:$A$3100,MATCH(A23,HRData!$B$2:$B$3100,0))</f>
        <v>Vehviläinen-Helenius Sanni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G10"/>
  <sheetViews>
    <sheetView showGridLines="0" zoomScaleNormal="100" workbookViewId="0">
      <selection activeCell="C4" sqref="C4"/>
    </sheetView>
  </sheetViews>
  <sheetFormatPr baseColWidth="10" defaultColWidth="9" defaultRowHeight="15"/>
  <cols>
    <col min="1" max="2" width="16" customWidth="1"/>
    <col min="3" max="3" width="9" customWidth="1"/>
    <col min="4" max="4" width="9" bestFit="1" customWidth="1"/>
    <col min="5" max="5" width="4.6640625" customWidth="1"/>
    <col min="6" max="7" width="14.33203125" customWidth="1"/>
  </cols>
  <sheetData>
    <row r="1" spans="1:7" ht="24">
      <c r="A1" s="21" t="s">
        <v>12</v>
      </c>
    </row>
    <row r="3" spans="1:7" ht="16">
      <c r="A3" s="20"/>
      <c r="B3" s="19" t="s">
        <v>9</v>
      </c>
      <c r="C3" s="19" t="s">
        <v>2</v>
      </c>
      <c r="D3" s="18" t="s">
        <v>11</v>
      </c>
      <c r="F3" s="74" t="s">
        <v>10</v>
      </c>
      <c r="G3" s="75"/>
    </row>
    <row r="4" spans="1:7">
      <c r="A4" s="15" t="s">
        <v>298</v>
      </c>
      <c r="B4" s="14">
        <v>15500</v>
      </c>
      <c r="C4" s="13"/>
      <c r="D4" s="12">
        <f>B4*C4</f>
        <v>0</v>
      </c>
      <c r="F4" s="17" t="s">
        <v>9</v>
      </c>
      <c r="G4" s="16" t="s">
        <v>8</v>
      </c>
    </row>
    <row r="5" spans="1:7">
      <c r="A5" s="15" t="s">
        <v>299</v>
      </c>
      <c r="B5" s="14">
        <v>10600</v>
      </c>
      <c r="C5" s="13"/>
      <c r="D5" s="12">
        <f t="shared" ref="D5:D7" si="0">B5*C5</f>
        <v>0</v>
      </c>
      <c r="F5" s="7">
        <v>0</v>
      </c>
      <c r="G5" s="6">
        <v>0</v>
      </c>
    </row>
    <row r="6" spans="1:7">
      <c r="A6" s="15" t="s">
        <v>300</v>
      </c>
      <c r="B6" s="14">
        <v>32000</v>
      </c>
      <c r="C6" s="13"/>
      <c r="D6" s="12">
        <f t="shared" si="0"/>
        <v>0</v>
      </c>
      <c r="F6" s="7">
        <v>10000</v>
      </c>
      <c r="G6" s="6">
        <v>0.01</v>
      </c>
    </row>
    <row r="7" spans="1:7">
      <c r="A7" s="11" t="s">
        <v>301</v>
      </c>
      <c r="B7" s="10">
        <v>24000</v>
      </c>
      <c r="C7" s="9"/>
      <c r="D7" s="8">
        <f t="shared" si="0"/>
        <v>0</v>
      </c>
      <c r="F7" s="7">
        <v>15000</v>
      </c>
      <c r="G7" s="6">
        <v>1.4999999999999999E-2</v>
      </c>
    </row>
    <row r="8" spans="1:7">
      <c r="F8" s="7">
        <v>20000</v>
      </c>
      <c r="G8" s="6">
        <v>0.02</v>
      </c>
    </row>
    <row r="9" spans="1:7">
      <c r="F9" s="7">
        <v>25000</v>
      </c>
      <c r="G9" s="6">
        <v>2.5000000000000001E-2</v>
      </c>
    </row>
    <row r="10" spans="1:7">
      <c r="D10" s="5"/>
      <c r="F10" s="4">
        <v>30000</v>
      </c>
      <c r="G10" s="3">
        <v>0.03</v>
      </c>
    </row>
  </sheetData>
  <mergeCells count="1">
    <mergeCell ref="F3:G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</sheetPr>
  <dimension ref="A1:G10"/>
  <sheetViews>
    <sheetView showGridLines="0" zoomScaleNormal="100" workbookViewId="0">
      <selection activeCell="F6" sqref="F6"/>
    </sheetView>
  </sheetViews>
  <sheetFormatPr baseColWidth="10" defaultColWidth="9" defaultRowHeight="15"/>
  <cols>
    <col min="1" max="2" width="16" customWidth="1"/>
    <col min="3" max="3" width="9" customWidth="1"/>
    <col min="4" max="4" width="9" bestFit="1" customWidth="1"/>
    <col min="5" max="5" width="4.6640625" customWidth="1"/>
    <col min="6" max="7" width="14.33203125" customWidth="1"/>
  </cols>
  <sheetData>
    <row r="1" spans="1:7" ht="24">
      <c r="A1" s="21" t="s">
        <v>12</v>
      </c>
    </row>
    <row r="3" spans="1:7" ht="16">
      <c r="A3" s="20"/>
      <c r="B3" s="19" t="s">
        <v>9</v>
      </c>
      <c r="C3" s="19" t="s">
        <v>2</v>
      </c>
      <c r="D3" s="18" t="s">
        <v>11</v>
      </c>
      <c r="F3" s="74" t="s">
        <v>10</v>
      </c>
      <c r="G3" s="75"/>
    </row>
    <row r="4" spans="1:7">
      <c r="A4" s="15" t="s">
        <v>298</v>
      </c>
      <c r="B4" s="14">
        <v>15500</v>
      </c>
      <c r="C4" s="13">
        <f>VLOOKUP(B4,$F$5:$G$10,2,TRUE)</f>
        <v>1.4999999999999999E-2</v>
      </c>
      <c r="D4" s="12">
        <f>C4*B4</f>
        <v>232.5</v>
      </c>
      <c r="F4" s="17" t="s">
        <v>9</v>
      </c>
      <c r="G4" s="16" t="s">
        <v>8</v>
      </c>
    </row>
    <row r="5" spans="1:7">
      <c r="A5" s="15" t="s">
        <v>299</v>
      </c>
      <c r="B5" s="14">
        <v>10600</v>
      </c>
      <c r="C5" s="13">
        <f>VLOOKUP(B5,$F$5:$G$10,2,TRUE)</f>
        <v>0.01</v>
      </c>
      <c r="D5" s="12">
        <f>C5*B5</f>
        <v>106</v>
      </c>
      <c r="F5" s="7">
        <v>0</v>
      </c>
      <c r="G5" s="6">
        <v>0</v>
      </c>
    </row>
    <row r="6" spans="1:7">
      <c r="A6" s="15" t="s">
        <v>300</v>
      </c>
      <c r="B6" s="14">
        <v>32000</v>
      </c>
      <c r="C6" s="13">
        <f>VLOOKUP(B6,$F$5:$G$10,2,TRUE)</f>
        <v>0.03</v>
      </c>
      <c r="D6" s="12">
        <f>C6*B6</f>
        <v>960</v>
      </c>
      <c r="F6" s="7">
        <v>10000</v>
      </c>
      <c r="G6" s="6">
        <v>0.01</v>
      </c>
    </row>
    <row r="7" spans="1:7">
      <c r="A7" s="11" t="s">
        <v>301</v>
      </c>
      <c r="B7" s="10">
        <v>24000</v>
      </c>
      <c r="C7" s="9">
        <f>VLOOKUP(B7,$F$5:$G$10,2,TRUE)</f>
        <v>0.02</v>
      </c>
      <c r="D7" s="8">
        <f>C7*B7</f>
        <v>480</v>
      </c>
      <c r="F7" s="7">
        <v>15000</v>
      </c>
      <c r="G7" s="6">
        <v>1.4999999999999999E-2</v>
      </c>
    </row>
    <row r="8" spans="1:7">
      <c r="F8" s="7">
        <v>20000</v>
      </c>
      <c r="G8" s="6">
        <v>0.02</v>
      </c>
    </row>
    <row r="9" spans="1:7">
      <c r="F9" s="7">
        <v>25000</v>
      </c>
      <c r="G9" s="6">
        <v>2.5000000000000001E-2</v>
      </c>
    </row>
    <row r="10" spans="1:7">
      <c r="D10" s="5"/>
      <c r="F10" s="4">
        <v>30000</v>
      </c>
      <c r="G10" s="3">
        <v>0.03</v>
      </c>
    </row>
  </sheetData>
  <mergeCells count="1">
    <mergeCell ref="F3:G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K70"/>
  <sheetViews>
    <sheetView zoomScaleNormal="100" workbookViewId="0">
      <pane ySplit="3" topLeftCell="A4" activePane="bottomLeft" state="frozen"/>
      <selection pane="bottomLeft" activeCell="E28" sqref="E28"/>
    </sheetView>
  </sheetViews>
  <sheetFormatPr baseColWidth="10" defaultColWidth="8.83203125" defaultRowHeight="15"/>
  <cols>
    <col min="1" max="1" width="12.33203125" style="23" customWidth="1"/>
    <col min="2" max="2" width="13" style="22" bestFit="1" customWidth="1"/>
    <col min="3" max="3" width="15.5" style="22" bestFit="1" customWidth="1"/>
    <col min="4" max="4" width="7.5" style="22" bestFit="1" customWidth="1"/>
    <col min="5" max="5" width="25.33203125" style="22" bestFit="1" customWidth="1"/>
    <col min="6" max="6" width="15" style="22" bestFit="1" customWidth="1"/>
    <col min="7" max="7" width="13.33203125" style="22" bestFit="1" customWidth="1"/>
    <col min="8" max="8" width="12.33203125" style="22" bestFit="1" customWidth="1"/>
    <col min="9" max="9" width="11" style="22" bestFit="1" customWidth="1"/>
    <col min="10" max="10" width="14.6640625" style="22" bestFit="1" customWidth="1"/>
    <col min="11" max="11" width="7.5" style="22" bestFit="1" customWidth="1"/>
  </cols>
  <sheetData>
    <row r="1" spans="1:11" ht="19">
      <c r="A1" s="28" t="s">
        <v>148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3" spans="1:11" ht="22.5" customHeight="1">
      <c r="A3" s="26" t="s">
        <v>147</v>
      </c>
      <c r="B3" s="26" t="s">
        <v>146</v>
      </c>
      <c r="C3" s="26" t="s">
        <v>145</v>
      </c>
      <c r="D3" s="26" t="s">
        <v>144</v>
      </c>
      <c r="E3" s="26" t="s">
        <v>143</v>
      </c>
      <c r="F3" s="26" t="s">
        <v>142</v>
      </c>
      <c r="G3" s="26" t="s">
        <v>141</v>
      </c>
      <c r="H3" s="26" t="s">
        <v>140</v>
      </c>
      <c r="I3" s="26" t="s">
        <v>139</v>
      </c>
      <c r="J3" s="25" t="s">
        <v>138</v>
      </c>
      <c r="K3" s="25" t="s">
        <v>137</v>
      </c>
    </row>
    <row r="4" spans="1:11">
      <c r="A4" s="23">
        <v>1001</v>
      </c>
      <c r="B4" s="22" t="s">
        <v>116</v>
      </c>
      <c r="C4" s="22" t="s">
        <v>133</v>
      </c>
      <c r="D4" s="22" t="s">
        <v>39</v>
      </c>
      <c r="E4" s="22" t="s">
        <v>136</v>
      </c>
      <c r="F4" s="22">
        <v>68</v>
      </c>
      <c r="G4" s="22">
        <v>92</v>
      </c>
      <c r="H4" s="22">
        <v>1655</v>
      </c>
      <c r="I4" s="22">
        <f t="shared" ref="I4:I35" si="0">G4*H4</f>
        <v>152260</v>
      </c>
      <c r="J4" s="24"/>
      <c r="K4" s="24"/>
    </row>
    <row r="5" spans="1:11">
      <c r="A5" s="23">
        <v>1002</v>
      </c>
      <c r="B5" s="22" t="s">
        <v>116</v>
      </c>
      <c r="C5" s="22" t="s">
        <v>133</v>
      </c>
      <c r="D5" s="22" t="s">
        <v>39</v>
      </c>
      <c r="E5" s="22" t="s">
        <v>135</v>
      </c>
      <c r="F5" s="22">
        <v>62</v>
      </c>
      <c r="G5" s="22">
        <v>86</v>
      </c>
      <c r="H5" s="22">
        <v>1766</v>
      </c>
      <c r="I5" s="22">
        <f t="shared" si="0"/>
        <v>151876</v>
      </c>
      <c r="J5" s="24"/>
      <c r="K5" s="24"/>
    </row>
    <row r="6" spans="1:11">
      <c r="A6" s="23">
        <v>1003</v>
      </c>
      <c r="B6" s="22" t="s">
        <v>116</v>
      </c>
      <c r="C6" s="22" t="s">
        <v>133</v>
      </c>
      <c r="D6" s="22" t="s">
        <v>39</v>
      </c>
      <c r="E6" s="22" t="s">
        <v>134</v>
      </c>
      <c r="F6" s="22">
        <v>62</v>
      </c>
      <c r="G6" s="22">
        <v>86</v>
      </c>
      <c r="H6" s="22">
        <v>1877</v>
      </c>
      <c r="I6" s="22">
        <f t="shared" si="0"/>
        <v>161422</v>
      </c>
      <c r="J6" s="24"/>
      <c r="K6" s="24"/>
    </row>
    <row r="7" spans="1:11">
      <c r="A7" s="23">
        <v>1004</v>
      </c>
      <c r="B7" s="22" t="s">
        <v>116</v>
      </c>
      <c r="C7" s="22" t="s">
        <v>133</v>
      </c>
      <c r="D7" s="22" t="s">
        <v>39</v>
      </c>
      <c r="E7" s="22" t="s">
        <v>132</v>
      </c>
      <c r="F7" s="22">
        <v>62</v>
      </c>
      <c r="G7" s="22">
        <v>82</v>
      </c>
      <c r="H7" s="22">
        <v>1589</v>
      </c>
      <c r="I7" s="22">
        <f t="shared" si="0"/>
        <v>130298</v>
      </c>
      <c r="J7" s="24"/>
      <c r="K7" s="24"/>
    </row>
    <row r="8" spans="1:11">
      <c r="A8" s="23">
        <v>1005</v>
      </c>
      <c r="B8" s="22" t="s">
        <v>116</v>
      </c>
      <c r="C8" s="22" t="s">
        <v>118</v>
      </c>
      <c r="D8" s="22" t="s">
        <v>39</v>
      </c>
      <c r="E8" s="22" t="s">
        <v>131</v>
      </c>
      <c r="F8" s="22">
        <v>42</v>
      </c>
      <c r="G8" s="22">
        <v>92</v>
      </c>
      <c r="H8" s="22">
        <v>943</v>
      </c>
      <c r="I8" s="22">
        <f t="shared" si="0"/>
        <v>86756</v>
      </c>
      <c r="J8" s="24"/>
      <c r="K8" s="24"/>
    </row>
    <row r="9" spans="1:11">
      <c r="A9" s="23">
        <v>1006</v>
      </c>
      <c r="B9" s="22" t="s">
        <v>116</v>
      </c>
      <c r="C9" s="22" t="s">
        <v>130</v>
      </c>
      <c r="D9" s="22" t="s">
        <v>39</v>
      </c>
      <c r="E9" s="22" t="s">
        <v>129</v>
      </c>
      <c r="F9" s="22">
        <v>34</v>
      </c>
      <c r="G9" s="22">
        <v>56</v>
      </c>
      <c r="H9" s="22">
        <v>677</v>
      </c>
      <c r="I9" s="22">
        <f t="shared" si="0"/>
        <v>37912</v>
      </c>
      <c r="J9" s="24"/>
      <c r="K9" s="24"/>
    </row>
    <row r="10" spans="1:11">
      <c r="A10" s="23">
        <v>1007</v>
      </c>
      <c r="B10" s="22" t="s">
        <v>116</v>
      </c>
      <c r="C10" s="22" t="s">
        <v>128</v>
      </c>
      <c r="D10" s="22" t="s">
        <v>39</v>
      </c>
      <c r="E10" s="22" t="s">
        <v>127</v>
      </c>
      <c r="F10" s="22">
        <v>65</v>
      </c>
      <c r="G10" s="22">
        <v>110</v>
      </c>
      <c r="H10" s="22">
        <v>589</v>
      </c>
      <c r="I10" s="22">
        <f t="shared" si="0"/>
        <v>64790</v>
      </c>
      <c r="J10" s="24"/>
      <c r="K10" s="24"/>
    </row>
    <row r="11" spans="1:11">
      <c r="A11" s="23">
        <v>1008</v>
      </c>
      <c r="B11" s="22" t="s">
        <v>116</v>
      </c>
      <c r="C11" s="22" t="s">
        <v>126</v>
      </c>
      <c r="D11" s="22" t="s">
        <v>51</v>
      </c>
      <c r="E11" s="22" t="s">
        <v>125</v>
      </c>
      <c r="F11" s="22">
        <v>25</v>
      </c>
      <c r="G11" s="22">
        <v>49</v>
      </c>
      <c r="H11" s="22">
        <v>690</v>
      </c>
      <c r="I11" s="22">
        <f t="shared" si="0"/>
        <v>33810</v>
      </c>
      <c r="J11" s="24"/>
      <c r="K11" s="24"/>
    </row>
    <row r="12" spans="1:11">
      <c r="A12" s="23">
        <v>1009</v>
      </c>
      <c r="B12" s="22" t="s">
        <v>116</v>
      </c>
      <c r="C12" s="22" t="s">
        <v>99</v>
      </c>
      <c r="D12" s="22" t="s">
        <v>51</v>
      </c>
      <c r="E12" s="22" t="s">
        <v>124</v>
      </c>
      <c r="F12" s="22">
        <v>15</v>
      </c>
      <c r="G12" s="22">
        <v>32</v>
      </c>
      <c r="H12" s="22">
        <v>2165</v>
      </c>
      <c r="I12" s="22">
        <f t="shared" si="0"/>
        <v>69280</v>
      </c>
      <c r="J12" s="24"/>
      <c r="K12" s="24"/>
    </row>
    <row r="13" spans="1:11">
      <c r="A13" s="23">
        <v>1010</v>
      </c>
      <c r="B13" s="22" t="s">
        <v>116</v>
      </c>
      <c r="C13" s="22" t="s">
        <v>122</v>
      </c>
      <c r="D13" s="22" t="s">
        <v>39</v>
      </c>
      <c r="E13" s="22" t="s">
        <v>123</v>
      </c>
      <c r="F13" s="22">
        <v>54</v>
      </c>
      <c r="G13" s="22">
        <v>69</v>
      </c>
      <c r="H13" s="22">
        <v>1831</v>
      </c>
      <c r="I13" s="22">
        <f t="shared" si="0"/>
        <v>126339</v>
      </c>
      <c r="J13" s="24"/>
      <c r="K13" s="24"/>
    </row>
    <row r="14" spans="1:11">
      <c r="A14" s="23">
        <v>1011</v>
      </c>
      <c r="B14" s="22" t="s">
        <v>116</v>
      </c>
      <c r="C14" s="22" t="s">
        <v>122</v>
      </c>
      <c r="D14" s="22" t="s">
        <v>39</v>
      </c>
      <c r="E14" s="22" t="s">
        <v>121</v>
      </c>
      <c r="F14" s="22">
        <v>54</v>
      </c>
      <c r="G14" s="22">
        <v>79</v>
      </c>
      <c r="H14" s="22">
        <v>2344</v>
      </c>
      <c r="I14" s="22">
        <f t="shared" si="0"/>
        <v>185176</v>
      </c>
      <c r="J14" s="24"/>
      <c r="K14" s="24"/>
    </row>
    <row r="15" spans="1:11">
      <c r="A15" s="23">
        <v>1012</v>
      </c>
      <c r="B15" s="22" t="s">
        <v>116</v>
      </c>
      <c r="C15" s="22" t="s">
        <v>120</v>
      </c>
      <c r="D15" s="22" t="s">
        <v>23</v>
      </c>
      <c r="E15" s="22" t="s">
        <v>119</v>
      </c>
      <c r="F15" s="22">
        <v>18</v>
      </c>
      <c r="G15" s="22">
        <v>25</v>
      </c>
      <c r="H15" s="22">
        <v>488</v>
      </c>
      <c r="I15" s="22">
        <f t="shared" si="0"/>
        <v>12200</v>
      </c>
      <c r="J15" s="24"/>
      <c r="K15" s="24"/>
    </row>
    <row r="16" spans="1:11">
      <c r="A16" s="23">
        <v>1013</v>
      </c>
      <c r="B16" s="22" t="s">
        <v>116</v>
      </c>
      <c r="C16" s="22" t="s">
        <v>118</v>
      </c>
      <c r="D16" s="22" t="s">
        <v>39</v>
      </c>
      <c r="E16" s="22" t="s">
        <v>117</v>
      </c>
      <c r="F16" s="22">
        <v>35</v>
      </c>
      <c r="G16" s="22">
        <v>49</v>
      </c>
      <c r="H16" s="22">
        <v>622</v>
      </c>
      <c r="I16" s="22">
        <f t="shared" si="0"/>
        <v>30478</v>
      </c>
      <c r="J16" s="24"/>
      <c r="K16" s="24"/>
    </row>
    <row r="17" spans="1:11">
      <c r="A17" s="23">
        <v>1014</v>
      </c>
      <c r="B17" s="22" t="s">
        <v>116</v>
      </c>
      <c r="C17" s="22" t="s">
        <v>99</v>
      </c>
      <c r="D17" s="22" t="s">
        <v>51</v>
      </c>
      <c r="E17" s="22" t="s">
        <v>115</v>
      </c>
      <c r="F17" s="22">
        <v>82</v>
      </c>
      <c r="G17" s="22">
        <v>110</v>
      </c>
      <c r="H17" s="22">
        <v>1265</v>
      </c>
      <c r="I17" s="22">
        <f t="shared" si="0"/>
        <v>139150</v>
      </c>
      <c r="J17" s="24"/>
      <c r="K17" s="24"/>
    </row>
    <row r="18" spans="1:11">
      <c r="A18" s="23">
        <v>2001</v>
      </c>
      <c r="B18" s="22" t="s">
        <v>93</v>
      </c>
      <c r="C18" s="22" t="s">
        <v>114</v>
      </c>
      <c r="D18" s="22" t="s">
        <v>23</v>
      </c>
      <c r="E18" s="22" t="s">
        <v>113</v>
      </c>
      <c r="F18" s="22">
        <v>85</v>
      </c>
      <c r="G18" s="22">
        <v>98</v>
      </c>
      <c r="H18" s="22">
        <v>2450</v>
      </c>
      <c r="I18" s="22">
        <f t="shared" si="0"/>
        <v>240100</v>
      </c>
      <c r="J18" s="24"/>
      <c r="K18" s="24"/>
    </row>
    <row r="19" spans="1:11">
      <c r="A19" s="23">
        <v>2002</v>
      </c>
      <c r="B19" s="22" t="s">
        <v>93</v>
      </c>
      <c r="C19" s="22" t="s">
        <v>112</v>
      </c>
      <c r="D19" s="22" t="s">
        <v>23</v>
      </c>
      <c r="E19" s="22" t="s">
        <v>111</v>
      </c>
      <c r="F19" s="22">
        <v>118</v>
      </c>
      <c r="G19" s="22">
        <v>142</v>
      </c>
      <c r="H19" s="22">
        <v>655</v>
      </c>
      <c r="I19" s="22">
        <f t="shared" si="0"/>
        <v>93010</v>
      </c>
      <c r="J19" s="24"/>
      <c r="K19" s="24"/>
    </row>
    <row r="20" spans="1:11">
      <c r="A20" s="23">
        <v>2003</v>
      </c>
      <c r="B20" s="22" t="s">
        <v>93</v>
      </c>
      <c r="C20" s="22" t="s">
        <v>109</v>
      </c>
      <c r="D20" s="22" t="s">
        <v>105</v>
      </c>
      <c r="E20" s="22" t="s">
        <v>110</v>
      </c>
      <c r="F20" s="22">
        <v>65</v>
      </c>
      <c r="G20" s="22">
        <v>79</v>
      </c>
      <c r="H20" s="22">
        <v>145</v>
      </c>
      <c r="I20" s="22">
        <f t="shared" si="0"/>
        <v>11455</v>
      </c>
      <c r="J20" s="24"/>
      <c r="K20" s="24"/>
    </row>
    <row r="21" spans="1:11">
      <c r="A21" s="23">
        <v>2004</v>
      </c>
      <c r="B21" s="22" t="s">
        <v>93</v>
      </c>
      <c r="C21" s="22" t="s">
        <v>109</v>
      </c>
      <c r="D21" s="22" t="s">
        <v>105</v>
      </c>
      <c r="E21" s="22" t="s">
        <v>28</v>
      </c>
      <c r="F21" s="22">
        <v>45</v>
      </c>
      <c r="G21" s="22">
        <v>86</v>
      </c>
      <c r="H21" s="22">
        <v>233</v>
      </c>
      <c r="I21" s="22">
        <f t="shared" si="0"/>
        <v>20038</v>
      </c>
      <c r="J21" s="24"/>
      <c r="K21" s="24"/>
    </row>
    <row r="22" spans="1:11">
      <c r="A22" s="23">
        <v>2005</v>
      </c>
      <c r="B22" s="22" t="s">
        <v>93</v>
      </c>
      <c r="C22" s="22" t="s">
        <v>108</v>
      </c>
      <c r="D22" s="22" t="s">
        <v>23</v>
      </c>
      <c r="E22" s="22" t="s">
        <v>107</v>
      </c>
      <c r="F22" s="22">
        <v>112</v>
      </c>
      <c r="G22" s="22">
        <v>156</v>
      </c>
      <c r="H22" s="22">
        <v>543</v>
      </c>
      <c r="I22" s="22">
        <f t="shared" si="0"/>
        <v>84708</v>
      </c>
      <c r="J22" s="24"/>
      <c r="K22" s="24"/>
    </row>
    <row r="23" spans="1:11">
      <c r="A23" s="23">
        <v>2006</v>
      </c>
      <c r="B23" s="22" t="s">
        <v>93</v>
      </c>
      <c r="C23" s="22" t="s">
        <v>106</v>
      </c>
      <c r="D23" s="22" t="s">
        <v>105</v>
      </c>
      <c r="E23" s="22" t="s">
        <v>104</v>
      </c>
      <c r="F23" s="22">
        <v>29</v>
      </c>
      <c r="G23" s="22">
        <v>48</v>
      </c>
      <c r="H23" s="22">
        <v>455</v>
      </c>
      <c r="I23" s="22">
        <f t="shared" si="0"/>
        <v>21840</v>
      </c>
      <c r="J23" s="24"/>
      <c r="K23" s="24"/>
    </row>
    <row r="24" spans="1:11">
      <c r="A24" s="23">
        <v>2007</v>
      </c>
      <c r="B24" s="22" t="s">
        <v>93</v>
      </c>
      <c r="C24" s="22" t="s">
        <v>103</v>
      </c>
      <c r="D24" s="22" t="s">
        <v>23</v>
      </c>
      <c r="E24" s="22" t="s">
        <v>102</v>
      </c>
      <c r="F24" s="22">
        <v>120</v>
      </c>
      <c r="G24" s="22">
        <v>169</v>
      </c>
      <c r="H24" s="22">
        <v>768</v>
      </c>
      <c r="I24" s="22">
        <f t="shared" si="0"/>
        <v>129792</v>
      </c>
      <c r="J24" s="24"/>
      <c r="K24" s="24"/>
    </row>
    <row r="25" spans="1:11">
      <c r="A25" s="23">
        <v>2008</v>
      </c>
      <c r="B25" s="22" t="s">
        <v>93</v>
      </c>
      <c r="C25" s="22" t="s">
        <v>101</v>
      </c>
      <c r="D25" s="22" t="s">
        <v>75</v>
      </c>
      <c r="E25" s="22" t="s">
        <v>100</v>
      </c>
      <c r="F25" s="22">
        <v>52</v>
      </c>
      <c r="G25" s="22">
        <v>79</v>
      </c>
      <c r="H25" s="22">
        <v>1232</v>
      </c>
      <c r="I25" s="22">
        <f t="shared" si="0"/>
        <v>97328</v>
      </c>
      <c r="J25" s="24"/>
      <c r="K25" s="24"/>
    </row>
    <row r="26" spans="1:11">
      <c r="A26" s="23">
        <v>2009</v>
      </c>
      <c r="B26" s="22" t="s">
        <v>93</v>
      </c>
      <c r="C26" s="22" t="s">
        <v>99</v>
      </c>
      <c r="D26" s="22" t="s">
        <v>51</v>
      </c>
      <c r="E26" s="22" t="s">
        <v>98</v>
      </c>
      <c r="F26" s="22">
        <v>125</v>
      </c>
      <c r="G26" s="22">
        <v>176</v>
      </c>
      <c r="H26" s="22">
        <v>498</v>
      </c>
      <c r="I26" s="22">
        <f t="shared" si="0"/>
        <v>87648</v>
      </c>
      <c r="J26" s="24"/>
      <c r="K26" s="24"/>
    </row>
    <row r="27" spans="1:11">
      <c r="A27" s="23">
        <v>2010</v>
      </c>
      <c r="B27" s="22" t="s">
        <v>93</v>
      </c>
      <c r="C27" s="22" t="s">
        <v>97</v>
      </c>
      <c r="D27" s="22" t="s">
        <v>39</v>
      </c>
      <c r="E27" s="22" t="s">
        <v>96</v>
      </c>
      <c r="F27" s="22">
        <v>87</v>
      </c>
      <c r="G27" s="22">
        <v>128</v>
      </c>
      <c r="H27" s="22">
        <v>388</v>
      </c>
      <c r="I27" s="22">
        <f t="shared" si="0"/>
        <v>49664</v>
      </c>
      <c r="J27" s="24"/>
      <c r="K27" s="24"/>
    </row>
    <row r="28" spans="1:11">
      <c r="A28" s="23">
        <v>2011</v>
      </c>
      <c r="B28" s="22" t="s">
        <v>93</v>
      </c>
      <c r="C28" s="22" t="s">
        <v>95</v>
      </c>
      <c r="D28" s="22" t="s">
        <v>14</v>
      </c>
      <c r="E28" s="22" t="s">
        <v>94</v>
      </c>
      <c r="F28" s="22">
        <v>162</v>
      </c>
      <c r="G28" s="22">
        <v>194</v>
      </c>
      <c r="H28" s="22">
        <v>560</v>
      </c>
      <c r="I28" s="22">
        <f t="shared" si="0"/>
        <v>108640</v>
      </c>
      <c r="J28" s="24"/>
      <c r="K28" s="24"/>
    </row>
    <row r="29" spans="1:11">
      <c r="A29" s="23">
        <v>2012</v>
      </c>
      <c r="B29" s="22" t="s">
        <v>93</v>
      </c>
      <c r="C29" s="22" t="s">
        <v>92</v>
      </c>
      <c r="D29" s="22" t="s">
        <v>23</v>
      </c>
      <c r="E29" s="22" t="s">
        <v>91</v>
      </c>
      <c r="F29" s="22">
        <v>145</v>
      </c>
      <c r="G29" s="22">
        <v>191</v>
      </c>
      <c r="H29" s="22">
        <v>431</v>
      </c>
      <c r="I29" s="22">
        <f t="shared" si="0"/>
        <v>82321</v>
      </c>
      <c r="J29" s="24"/>
      <c r="K29" s="24"/>
    </row>
    <row r="30" spans="1:11">
      <c r="A30" s="23">
        <v>3001</v>
      </c>
      <c r="B30" s="22" t="s">
        <v>70</v>
      </c>
      <c r="C30" s="22" t="s">
        <v>90</v>
      </c>
      <c r="D30" s="22" t="s">
        <v>23</v>
      </c>
      <c r="E30" s="22" t="s">
        <v>89</v>
      </c>
      <c r="F30" s="22">
        <v>75</v>
      </c>
      <c r="G30" s="22">
        <v>88</v>
      </c>
      <c r="H30" s="22">
        <v>556</v>
      </c>
      <c r="I30" s="22">
        <f t="shared" si="0"/>
        <v>48928</v>
      </c>
      <c r="J30" s="24"/>
      <c r="K30" s="24"/>
    </row>
    <row r="31" spans="1:11">
      <c r="A31" s="23">
        <v>3003</v>
      </c>
      <c r="B31" s="22" t="s">
        <v>70</v>
      </c>
      <c r="C31" s="22" t="s">
        <v>88</v>
      </c>
      <c r="D31" s="22" t="s">
        <v>75</v>
      </c>
      <c r="E31" s="22" t="s">
        <v>87</v>
      </c>
      <c r="F31" s="22">
        <v>42</v>
      </c>
      <c r="G31" s="22">
        <v>54</v>
      </c>
      <c r="H31" s="22">
        <v>455</v>
      </c>
      <c r="I31" s="22">
        <f t="shared" si="0"/>
        <v>24570</v>
      </c>
      <c r="J31" s="24"/>
      <c r="K31" s="24"/>
    </row>
    <row r="32" spans="1:11">
      <c r="A32" s="23">
        <v>3004</v>
      </c>
      <c r="B32" s="22" t="s">
        <v>70</v>
      </c>
      <c r="C32" s="22" t="s">
        <v>85</v>
      </c>
      <c r="D32" s="22" t="s">
        <v>23</v>
      </c>
      <c r="E32" s="22" t="s">
        <v>86</v>
      </c>
      <c r="F32" s="22">
        <v>62</v>
      </c>
      <c r="G32" s="22">
        <v>86</v>
      </c>
      <c r="H32" s="22">
        <v>1789</v>
      </c>
      <c r="I32" s="22">
        <f t="shared" si="0"/>
        <v>153854</v>
      </c>
      <c r="J32" s="24"/>
      <c r="K32" s="24"/>
    </row>
    <row r="33" spans="1:11">
      <c r="A33" s="23">
        <v>3005</v>
      </c>
      <c r="B33" s="22" t="s">
        <v>70</v>
      </c>
      <c r="C33" s="22" t="s">
        <v>85</v>
      </c>
      <c r="D33" s="22" t="s">
        <v>23</v>
      </c>
      <c r="E33" s="22" t="s">
        <v>84</v>
      </c>
      <c r="F33" s="22">
        <v>62</v>
      </c>
      <c r="G33" s="22">
        <v>86</v>
      </c>
      <c r="H33" s="22">
        <v>1699</v>
      </c>
      <c r="I33" s="22">
        <f t="shared" si="0"/>
        <v>146114</v>
      </c>
      <c r="J33" s="24"/>
      <c r="K33" s="24"/>
    </row>
    <row r="34" spans="1:11">
      <c r="A34" s="23">
        <v>3006</v>
      </c>
      <c r="B34" s="22" t="s">
        <v>70</v>
      </c>
      <c r="C34" s="22" t="s">
        <v>83</v>
      </c>
      <c r="D34" s="22" t="s">
        <v>75</v>
      </c>
      <c r="E34" s="22" t="s">
        <v>82</v>
      </c>
      <c r="F34" s="22">
        <v>36</v>
      </c>
      <c r="G34" s="22">
        <v>49</v>
      </c>
      <c r="H34" s="22">
        <v>766</v>
      </c>
      <c r="I34" s="22">
        <f t="shared" si="0"/>
        <v>37534</v>
      </c>
      <c r="J34" s="24"/>
      <c r="K34" s="24"/>
    </row>
    <row r="35" spans="1:11">
      <c r="A35" s="23">
        <v>3007</v>
      </c>
      <c r="B35" s="22" t="s">
        <v>70</v>
      </c>
      <c r="C35" s="22" t="s">
        <v>20</v>
      </c>
      <c r="D35" s="22" t="s">
        <v>19</v>
      </c>
      <c r="E35" s="22" t="s">
        <v>81</v>
      </c>
      <c r="F35" s="22">
        <v>49</v>
      </c>
      <c r="G35" s="22">
        <v>65</v>
      </c>
      <c r="H35" s="22">
        <v>566</v>
      </c>
      <c r="I35" s="22">
        <f t="shared" si="0"/>
        <v>36790</v>
      </c>
      <c r="J35" s="24"/>
      <c r="K35" s="24"/>
    </row>
    <row r="36" spans="1:11">
      <c r="A36" s="23">
        <v>3008</v>
      </c>
      <c r="B36" s="22" t="s">
        <v>70</v>
      </c>
      <c r="C36" s="22" t="s">
        <v>80</v>
      </c>
      <c r="D36" s="22" t="s">
        <v>51</v>
      </c>
      <c r="E36" s="22" t="s">
        <v>79</v>
      </c>
      <c r="F36" s="22">
        <v>50</v>
      </c>
      <c r="G36" s="22">
        <v>69</v>
      </c>
      <c r="H36" s="22">
        <v>1890</v>
      </c>
      <c r="I36" s="22">
        <f t="shared" ref="I36:I67" si="1">G36*H36</f>
        <v>130410</v>
      </c>
      <c r="J36" s="24"/>
      <c r="K36" s="24"/>
    </row>
    <row r="37" spans="1:11">
      <c r="A37" s="23">
        <v>3009</v>
      </c>
      <c r="B37" s="22" t="s">
        <v>70</v>
      </c>
      <c r="C37" s="22" t="s">
        <v>78</v>
      </c>
      <c r="D37" s="22" t="s">
        <v>75</v>
      </c>
      <c r="E37" s="22" t="s">
        <v>77</v>
      </c>
      <c r="F37" s="22">
        <v>57</v>
      </c>
      <c r="G37" s="22">
        <v>95</v>
      </c>
      <c r="H37" s="22">
        <v>755</v>
      </c>
      <c r="I37" s="22">
        <f t="shared" si="1"/>
        <v>71725</v>
      </c>
      <c r="J37" s="24"/>
      <c r="K37" s="24"/>
    </row>
    <row r="38" spans="1:11">
      <c r="A38" s="23">
        <v>3010</v>
      </c>
      <c r="B38" s="22" t="s">
        <v>70</v>
      </c>
      <c r="C38" s="22" t="s">
        <v>76</v>
      </c>
      <c r="D38" s="22" t="s">
        <v>75</v>
      </c>
      <c r="E38" s="22" t="s">
        <v>74</v>
      </c>
      <c r="F38" s="22">
        <v>26</v>
      </c>
      <c r="G38" s="22">
        <v>32</v>
      </c>
      <c r="H38" s="22">
        <v>155</v>
      </c>
      <c r="I38" s="22">
        <f t="shared" si="1"/>
        <v>4960</v>
      </c>
      <c r="J38" s="24"/>
      <c r="K38" s="24"/>
    </row>
    <row r="39" spans="1:11">
      <c r="A39" s="23">
        <v>3011</v>
      </c>
      <c r="B39" s="22" t="s">
        <v>70</v>
      </c>
      <c r="C39" s="22" t="s">
        <v>69</v>
      </c>
      <c r="D39" s="22" t="s">
        <v>51</v>
      </c>
      <c r="E39" s="22" t="s">
        <v>73</v>
      </c>
      <c r="F39" s="22">
        <v>40</v>
      </c>
      <c r="G39" s="22">
        <v>56</v>
      </c>
      <c r="H39" s="22">
        <v>186</v>
      </c>
      <c r="I39" s="22">
        <f t="shared" si="1"/>
        <v>10416</v>
      </c>
      <c r="J39" s="24"/>
      <c r="K39" s="24"/>
    </row>
    <row r="40" spans="1:11">
      <c r="A40" s="23">
        <v>3012</v>
      </c>
      <c r="B40" s="22" t="s">
        <v>70</v>
      </c>
      <c r="C40" s="22" t="s">
        <v>69</v>
      </c>
      <c r="D40" s="22" t="s">
        <v>51</v>
      </c>
      <c r="E40" s="22" t="s">
        <v>72</v>
      </c>
      <c r="F40" s="22">
        <v>40</v>
      </c>
      <c r="G40" s="22">
        <v>56</v>
      </c>
      <c r="H40" s="22">
        <v>197</v>
      </c>
      <c r="I40" s="22">
        <f t="shared" si="1"/>
        <v>11032</v>
      </c>
      <c r="J40" s="24"/>
      <c r="K40" s="24"/>
    </row>
    <row r="41" spans="1:11">
      <c r="A41" s="23">
        <v>3013</v>
      </c>
      <c r="B41" s="22" t="s">
        <v>70</v>
      </c>
      <c r="C41" s="22" t="s">
        <v>69</v>
      </c>
      <c r="D41" s="22" t="s">
        <v>51</v>
      </c>
      <c r="E41" s="22" t="s">
        <v>71</v>
      </c>
      <c r="F41" s="22">
        <v>40</v>
      </c>
      <c r="G41" s="22">
        <v>56</v>
      </c>
      <c r="H41" s="22">
        <v>259</v>
      </c>
      <c r="I41" s="22">
        <f t="shared" si="1"/>
        <v>14504</v>
      </c>
      <c r="J41" s="24"/>
      <c r="K41" s="24"/>
    </row>
    <row r="42" spans="1:11">
      <c r="A42" s="23">
        <v>3014</v>
      </c>
      <c r="B42" s="22" t="s">
        <v>70</v>
      </c>
      <c r="C42" s="22" t="s">
        <v>69</v>
      </c>
      <c r="D42" s="22" t="s">
        <v>51</v>
      </c>
      <c r="E42" s="22" t="s">
        <v>68</v>
      </c>
      <c r="F42" s="22">
        <v>40</v>
      </c>
      <c r="G42" s="22">
        <v>56</v>
      </c>
      <c r="H42" s="22">
        <v>272</v>
      </c>
      <c r="I42" s="22">
        <f t="shared" si="1"/>
        <v>15232</v>
      </c>
      <c r="J42" s="24"/>
      <c r="K42" s="24"/>
    </row>
    <row r="43" spans="1:11">
      <c r="A43" s="23">
        <v>4001</v>
      </c>
      <c r="B43" s="22" t="s">
        <v>16</v>
      </c>
      <c r="C43" s="22" t="s">
        <v>67</v>
      </c>
      <c r="D43" s="22" t="s">
        <v>23</v>
      </c>
      <c r="E43" s="22" t="s">
        <v>66</v>
      </c>
      <c r="F43" s="22">
        <v>49</v>
      </c>
      <c r="G43" s="22">
        <v>69</v>
      </c>
      <c r="H43" s="22">
        <v>2877</v>
      </c>
      <c r="I43" s="22">
        <f t="shared" si="1"/>
        <v>198513</v>
      </c>
      <c r="J43" s="24"/>
      <c r="K43" s="24"/>
    </row>
    <row r="44" spans="1:11">
      <c r="A44" s="23">
        <v>4002</v>
      </c>
      <c r="B44" s="22" t="s">
        <v>16</v>
      </c>
      <c r="C44" s="22" t="s">
        <v>65</v>
      </c>
      <c r="D44" s="22" t="s">
        <v>23</v>
      </c>
      <c r="E44" s="22" t="s">
        <v>64</v>
      </c>
      <c r="F44" s="22">
        <v>59</v>
      </c>
      <c r="G44" s="22">
        <v>87</v>
      </c>
      <c r="H44" s="22">
        <v>765</v>
      </c>
      <c r="I44" s="22">
        <f t="shared" si="1"/>
        <v>66555</v>
      </c>
      <c r="J44" s="24"/>
      <c r="K44" s="24"/>
    </row>
    <row r="45" spans="1:11">
      <c r="A45" s="23">
        <v>4003</v>
      </c>
      <c r="B45" s="22" t="s">
        <v>16</v>
      </c>
      <c r="C45" s="22" t="s">
        <v>63</v>
      </c>
      <c r="D45" s="22" t="s">
        <v>23</v>
      </c>
      <c r="E45" s="22" t="s">
        <v>62</v>
      </c>
      <c r="F45" s="22">
        <v>69</v>
      </c>
      <c r="G45" s="22">
        <v>82</v>
      </c>
      <c r="H45" s="22">
        <v>1875</v>
      </c>
      <c r="I45" s="22">
        <f t="shared" si="1"/>
        <v>153750</v>
      </c>
      <c r="J45" s="24"/>
      <c r="K45" s="24"/>
    </row>
    <row r="46" spans="1:11">
      <c r="A46" s="23">
        <v>4004</v>
      </c>
      <c r="B46" s="22" t="s">
        <v>16</v>
      </c>
      <c r="C46" s="22" t="s">
        <v>61</v>
      </c>
      <c r="D46" s="22" t="s">
        <v>39</v>
      </c>
      <c r="E46" s="22" t="s">
        <v>60</v>
      </c>
      <c r="F46" s="22">
        <v>75</v>
      </c>
      <c r="G46" s="22">
        <v>95</v>
      </c>
      <c r="H46" s="22">
        <v>988</v>
      </c>
      <c r="I46" s="22">
        <f t="shared" si="1"/>
        <v>93860</v>
      </c>
      <c r="J46" s="24"/>
      <c r="K46" s="24"/>
    </row>
    <row r="47" spans="1:11">
      <c r="A47" s="23">
        <v>4005</v>
      </c>
      <c r="B47" s="22" t="s">
        <v>16</v>
      </c>
      <c r="C47" s="22" t="s">
        <v>59</v>
      </c>
      <c r="D47" s="22" t="s">
        <v>51</v>
      </c>
      <c r="E47" s="22" t="s">
        <v>58</v>
      </c>
      <c r="F47" s="22">
        <v>75</v>
      </c>
      <c r="G47" s="22">
        <v>92</v>
      </c>
      <c r="H47" s="22">
        <v>876</v>
      </c>
      <c r="I47" s="22">
        <f t="shared" si="1"/>
        <v>80592</v>
      </c>
      <c r="J47" s="24"/>
      <c r="K47" s="24"/>
    </row>
    <row r="48" spans="1:11">
      <c r="A48" s="23">
        <v>4006</v>
      </c>
      <c r="B48" s="22" t="s">
        <v>16</v>
      </c>
      <c r="C48" s="22" t="s">
        <v>57</v>
      </c>
      <c r="D48" s="22" t="s">
        <v>56</v>
      </c>
      <c r="E48" s="22" t="s">
        <v>55</v>
      </c>
      <c r="F48" s="22">
        <v>45</v>
      </c>
      <c r="G48" s="22">
        <v>67</v>
      </c>
      <c r="H48" s="22">
        <v>490</v>
      </c>
      <c r="I48" s="22">
        <f t="shared" si="1"/>
        <v>32830</v>
      </c>
      <c r="J48" s="24"/>
      <c r="K48" s="24"/>
    </row>
    <row r="49" spans="1:11">
      <c r="A49" s="23">
        <v>4007</v>
      </c>
      <c r="B49" s="22" t="s">
        <v>16</v>
      </c>
      <c r="C49" s="22" t="s">
        <v>54</v>
      </c>
      <c r="D49" s="22" t="s">
        <v>23</v>
      </c>
      <c r="E49" s="22" t="s">
        <v>53</v>
      </c>
      <c r="F49" s="22">
        <v>42</v>
      </c>
      <c r="G49" s="22">
        <v>79</v>
      </c>
      <c r="H49" s="22">
        <v>1222</v>
      </c>
      <c r="I49" s="22">
        <f t="shared" si="1"/>
        <v>96538</v>
      </c>
      <c r="J49" s="24"/>
      <c r="K49" s="24"/>
    </row>
    <row r="50" spans="1:11">
      <c r="A50" s="23">
        <v>4008</v>
      </c>
      <c r="B50" s="22" t="s">
        <v>16</v>
      </c>
      <c r="C50" s="22" t="s">
        <v>52</v>
      </c>
      <c r="D50" s="22" t="s">
        <v>51</v>
      </c>
      <c r="E50" s="22" t="s">
        <v>50</v>
      </c>
      <c r="F50" s="22">
        <v>62</v>
      </c>
      <c r="G50" s="22">
        <v>102</v>
      </c>
      <c r="H50" s="22">
        <v>599</v>
      </c>
      <c r="I50" s="22">
        <f t="shared" si="1"/>
        <v>61098</v>
      </c>
      <c r="J50" s="24"/>
      <c r="K50" s="24"/>
    </row>
    <row r="51" spans="1:11">
      <c r="A51" s="23">
        <v>4009</v>
      </c>
      <c r="B51" s="22" t="s">
        <v>16</v>
      </c>
      <c r="C51" s="22" t="s">
        <v>49</v>
      </c>
      <c r="D51" s="22" t="s">
        <v>39</v>
      </c>
      <c r="E51" s="22" t="s">
        <v>48</v>
      </c>
      <c r="F51" s="22">
        <v>77</v>
      </c>
      <c r="G51" s="22">
        <v>97</v>
      </c>
      <c r="H51" s="22">
        <v>988</v>
      </c>
      <c r="I51" s="22">
        <f t="shared" si="1"/>
        <v>95836</v>
      </c>
      <c r="J51" s="24"/>
      <c r="K51" s="24"/>
    </row>
    <row r="52" spans="1:11">
      <c r="A52" s="23">
        <v>4010</v>
      </c>
      <c r="B52" s="22" t="s">
        <v>16</v>
      </c>
      <c r="C52" s="22" t="s">
        <v>47</v>
      </c>
      <c r="D52" s="22" t="s">
        <v>23</v>
      </c>
      <c r="E52" s="22" t="s">
        <v>46</v>
      </c>
      <c r="F52" s="22">
        <v>52</v>
      </c>
      <c r="G52" s="22">
        <v>65</v>
      </c>
      <c r="H52" s="22">
        <v>1366</v>
      </c>
      <c r="I52" s="22">
        <f t="shared" si="1"/>
        <v>88790</v>
      </c>
      <c r="J52" s="24"/>
      <c r="K52" s="24"/>
    </row>
    <row r="53" spans="1:11">
      <c r="A53" s="23">
        <v>4011</v>
      </c>
      <c r="B53" s="22" t="s">
        <v>16</v>
      </c>
      <c r="C53" s="22" t="s">
        <v>45</v>
      </c>
      <c r="D53" s="22" t="s">
        <v>39</v>
      </c>
      <c r="E53" s="22" t="s">
        <v>44</v>
      </c>
      <c r="F53" s="22">
        <v>45</v>
      </c>
      <c r="G53" s="22">
        <v>62</v>
      </c>
      <c r="H53" s="22">
        <v>566</v>
      </c>
      <c r="I53" s="22">
        <f t="shared" si="1"/>
        <v>35092</v>
      </c>
      <c r="J53" s="24"/>
      <c r="K53" s="24"/>
    </row>
    <row r="54" spans="1:11">
      <c r="A54" s="23">
        <v>4012</v>
      </c>
      <c r="B54" s="22" t="s">
        <v>16</v>
      </c>
      <c r="C54" s="22" t="s">
        <v>42</v>
      </c>
      <c r="D54" s="22" t="s">
        <v>39</v>
      </c>
      <c r="E54" s="22" t="s">
        <v>43</v>
      </c>
      <c r="F54" s="22">
        <v>55</v>
      </c>
      <c r="G54" s="22">
        <v>96</v>
      </c>
      <c r="H54" s="22">
        <v>1344</v>
      </c>
      <c r="I54" s="22">
        <f t="shared" si="1"/>
        <v>129024</v>
      </c>
      <c r="J54" s="24"/>
      <c r="K54" s="24"/>
    </row>
    <row r="55" spans="1:11">
      <c r="A55" s="23">
        <v>4014</v>
      </c>
      <c r="B55" s="22" t="s">
        <v>16</v>
      </c>
      <c r="C55" s="22" t="s">
        <v>42</v>
      </c>
      <c r="D55" s="22" t="s">
        <v>39</v>
      </c>
      <c r="E55" s="22" t="s">
        <v>41</v>
      </c>
      <c r="F55" s="22">
        <v>40</v>
      </c>
      <c r="G55" s="22">
        <v>87</v>
      </c>
      <c r="H55" s="22">
        <v>788</v>
      </c>
      <c r="I55" s="22">
        <f t="shared" si="1"/>
        <v>68556</v>
      </c>
      <c r="J55" s="24"/>
      <c r="K55" s="24"/>
    </row>
    <row r="56" spans="1:11">
      <c r="A56" s="23">
        <v>4015</v>
      </c>
      <c r="B56" s="22" t="s">
        <v>16</v>
      </c>
      <c r="C56" s="22" t="s">
        <v>40</v>
      </c>
      <c r="D56" s="22" t="s">
        <v>39</v>
      </c>
      <c r="E56" s="22" t="s">
        <v>38</v>
      </c>
      <c r="F56" s="22">
        <v>50</v>
      </c>
      <c r="G56" s="22">
        <v>69</v>
      </c>
      <c r="H56" s="22">
        <v>809</v>
      </c>
      <c r="I56" s="22">
        <f t="shared" si="1"/>
        <v>55821</v>
      </c>
      <c r="J56" s="24"/>
      <c r="K56" s="24"/>
    </row>
    <row r="57" spans="1:11">
      <c r="A57" s="23">
        <v>4016</v>
      </c>
      <c r="B57" s="22" t="s">
        <v>16</v>
      </c>
      <c r="C57" s="22" t="s">
        <v>37</v>
      </c>
      <c r="D57" s="22" t="s">
        <v>23</v>
      </c>
      <c r="E57" s="22" t="s">
        <v>36</v>
      </c>
      <c r="F57" s="22">
        <v>70</v>
      </c>
      <c r="G57" s="22">
        <v>98</v>
      </c>
      <c r="H57" s="22">
        <v>1608</v>
      </c>
      <c r="I57" s="22">
        <f t="shared" si="1"/>
        <v>157584</v>
      </c>
      <c r="J57" s="24"/>
      <c r="K57" s="24"/>
    </row>
    <row r="58" spans="1:11">
      <c r="A58" s="23">
        <v>4017</v>
      </c>
      <c r="B58" s="22" t="s">
        <v>16</v>
      </c>
      <c r="C58" s="22" t="s">
        <v>35</v>
      </c>
      <c r="D58" s="22" t="s">
        <v>14</v>
      </c>
      <c r="E58" s="22" t="s">
        <v>34</v>
      </c>
      <c r="F58" s="22">
        <v>60</v>
      </c>
      <c r="G58" s="22">
        <v>112</v>
      </c>
      <c r="H58" s="22">
        <v>455</v>
      </c>
      <c r="I58" s="22">
        <f t="shared" si="1"/>
        <v>50960</v>
      </c>
      <c r="J58" s="24"/>
      <c r="K58" s="24"/>
    </row>
    <row r="59" spans="1:11">
      <c r="A59" s="23">
        <v>4018</v>
      </c>
      <c r="B59" s="22" t="s">
        <v>16</v>
      </c>
      <c r="C59" s="22" t="s">
        <v>32</v>
      </c>
      <c r="D59" s="22" t="s">
        <v>23</v>
      </c>
      <c r="E59" s="22" t="s">
        <v>33</v>
      </c>
      <c r="F59" s="22">
        <v>79</v>
      </c>
      <c r="G59" s="22">
        <v>99</v>
      </c>
      <c r="H59" s="22">
        <v>2144</v>
      </c>
      <c r="I59" s="22">
        <f t="shared" si="1"/>
        <v>212256</v>
      </c>
      <c r="J59" s="24"/>
      <c r="K59" s="24"/>
    </row>
    <row r="60" spans="1:11">
      <c r="A60" s="23">
        <v>4019</v>
      </c>
      <c r="B60" s="22" t="s">
        <v>16</v>
      </c>
      <c r="C60" s="22" t="s">
        <v>32</v>
      </c>
      <c r="D60" s="22" t="s">
        <v>23</v>
      </c>
      <c r="E60" s="22" t="s">
        <v>31</v>
      </c>
      <c r="F60" s="22">
        <v>55</v>
      </c>
      <c r="G60" s="22">
        <v>78</v>
      </c>
      <c r="H60" s="22">
        <v>2011</v>
      </c>
      <c r="I60" s="22">
        <f t="shared" si="1"/>
        <v>156858</v>
      </c>
      <c r="J60" s="24"/>
      <c r="K60" s="24"/>
    </row>
    <row r="61" spans="1:11">
      <c r="A61" s="23">
        <v>4020</v>
      </c>
      <c r="B61" s="22" t="s">
        <v>16</v>
      </c>
      <c r="C61" s="22" t="s">
        <v>28</v>
      </c>
      <c r="D61" s="22" t="s">
        <v>14</v>
      </c>
      <c r="E61" s="22" t="s">
        <v>30</v>
      </c>
      <c r="F61" s="22">
        <v>79</v>
      </c>
      <c r="G61" s="22">
        <v>145</v>
      </c>
      <c r="H61" s="22">
        <v>433</v>
      </c>
      <c r="I61" s="22">
        <f t="shared" si="1"/>
        <v>62785</v>
      </c>
      <c r="J61" s="24"/>
      <c r="K61" s="24"/>
    </row>
    <row r="62" spans="1:11">
      <c r="A62" s="23">
        <v>4021</v>
      </c>
      <c r="B62" s="22" t="s">
        <v>16</v>
      </c>
      <c r="C62" s="22" t="s">
        <v>28</v>
      </c>
      <c r="D62" s="22" t="s">
        <v>14</v>
      </c>
      <c r="E62" s="22" t="s">
        <v>29</v>
      </c>
      <c r="F62" s="22">
        <v>39</v>
      </c>
      <c r="G62" s="22">
        <v>79</v>
      </c>
      <c r="H62" s="22">
        <v>89</v>
      </c>
      <c r="I62" s="22">
        <f t="shared" si="1"/>
        <v>7031</v>
      </c>
      <c r="J62" s="24"/>
      <c r="K62" s="24"/>
    </row>
    <row r="63" spans="1:11">
      <c r="A63" s="23">
        <v>4022</v>
      </c>
      <c r="B63" s="22" t="s">
        <v>16</v>
      </c>
      <c r="C63" s="22" t="s">
        <v>28</v>
      </c>
      <c r="D63" s="22" t="s">
        <v>14</v>
      </c>
      <c r="E63" s="22" t="s">
        <v>27</v>
      </c>
      <c r="F63" s="22">
        <v>65</v>
      </c>
      <c r="G63" s="22">
        <v>99</v>
      </c>
      <c r="H63" s="22">
        <v>188</v>
      </c>
      <c r="I63" s="22">
        <f t="shared" si="1"/>
        <v>18612</v>
      </c>
      <c r="J63" s="24"/>
      <c r="K63" s="24"/>
    </row>
    <row r="64" spans="1:11">
      <c r="A64" s="23">
        <v>4023</v>
      </c>
      <c r="B64" s="22" t="s">
        <v>16</v>
      </c>
      <c r="C64" s="22" t="s">
        <v>24</v>
      </c>
      <c r="D64" s="22" t="s">
        <v>23</v>
      </c>
      <c r="E64" s="22" t="s">
        <v>26</v>
      </c>
      <c r="F64" s="22">
        <v>55</v>
      </c>
      <c r="G64" s="22">
        <v>79</v>
      </c>
      <c r="H64" s="22">
        <v>90</v>
      </c>
      <c r="I64" s="22">
        <f t="shared" si="1"/>
        <v>7110</v>
      </c>
      <c r="J64" s="24"/>
      <c r="K64" s="24"/>
    </row>
    <row r="65" spans="1:11">
      <c r="A65" s="23">
        <v>4024</v>
      </c>
      <c r="B65" s="22" t="s">
        <v>16</v>
      </c>
      <c r="C65" s="22" t="s">
        <v>24</v>
      </c>
      <c r="D65" s="22" t="s">
        <v>23</v>
      </c>
      <c r="E65" s="22" t="s">
        <v>25</v>
      </c>
      <c r="F65" s="22">
        <v>45</v>
      </c>
      <c r="G65" s="22">
        <v>69</v>
      </c>
      <c r="H65" s="22">
        <v>145</v>
      </c>
      <c r="I65" s="22">
        <f t="shared" si="1"/>
        <v>10005</v>
      </c>
      <c r="J65" s="24"/>
      <c r="K65" s="24"/>
    </row>
    <row r="66" spans="1:11">
      <c r="A66" s="23">
        <v>4025</v>
      </c>
      <c r="B66" s="22" t="s">
        <v>16</v>
      </c>
      <c r="C66" s="22" t="s">
        <v>24</v>
      </c>
      <c r="D66" s="22" t="s">
        <v>23</v>
      </c>
      <c r="E66" s="22" t="s">
        <v>22</v>
      </c>
      <c r="F66" s="22">
        <v>45</v>
      </c>
      <c r="G66" s="22">
        <v>69</v>
      </c>
      <c r="H66" s="22">
        <v>399</v>
      </c>
      <c r="I66" s="22">
        <f t="shared" si="1"/>
        <v>27531</v>
      </c>
      <c r="J66" s="24"/>
      <c r="K66" s="24"/>
    </row>
    <row r="67" spans="1:11">
      <c r="A67" s="23">
        <v>4026</v>
      </c>
      <c r="B67" s="22" t="s">
        <v>16</v>
      </c>
      <c r="C67" s="22" t="s">
        <v>20</v>
      </c>
      <c r="D67" s="22" t="s">
        <v>19</v>
      </c>
      <c r="E67" s="22" t="s">
        <v>21</v>
      </c>
      <c r="F67" s="22">
        <v>57</v>
      </c>
      <c r="G67" s="22">
        <v>86</v>
      </c>
      <c r="H67" s="22">
        <v>1455</v>
      </c>
      <c r="I67" s="22">
        <f t="shared" si="1"/>
        <v>125130</v>
      </c>
      <c r="J67" s="24"/>
      <c r="K67" s="24"/>
    </row>
    <row r="68" spans="1:11">
      <c r="A68" s="23">
        <v>4027</v>
      </c>
      <c r="B68" s="22" t="s">
        <v>16</v>
      </c>
      <c r="C68" s="22" t="s">
        <v>20</v>
      </c>
      <c r="D68" s="22" t="s">
        <v>19</v>
      </c>
      <c r="E68" s="22" t="s">
        <v>18</v>
      </c>
      <c r="F68" s="22">
        <v>49</v>
      </c>
      <c r="G68" s="22">
        <v>69</v>
      </c>
      <c r="H68" s="22">
        <v>677</v>
      </c>
      <c r="I68" s="22">
        <f t="shared" ref="I68:I70" si="2">G68*H68</f>
        <v>46713</v>
      </c>
      <c r="J68" s="24"/>
      <c r="K68" s="24"/>
    </row>
    <row r="69" spans="1:11">
      <c r="A69" s="23">
        <v>4028</v>
      </c>
      <c r="B69" s="22" t="s">
        <v>16</v>
      </c>
      <c r="C69" s="22" t="s">
        <v>15</v>
      </c>
      <c r="D69" s="22" t="s">
        <v>14</v>
      </c>
      <c r="E69" s="22" t="s">
        <v>17</v>
      </c>
      <c r="F69" s="22">
        <v>125</v>
      </c>
      <c r="G69" s="22">
        <v>179</v>
      </c>
      <c r="H69" s="22">
        <v>1308</v>
      </c>
      <c r="I69" s="22">
        <f t="shared" si="2"/>
        <v>234132</v>
      </c>
      <c r="J69" s="24"/>
      <c r="K69" s="24"/>
    </row>
    <row r="70" spans="1:11">
      <c r="A70" s="23">
        <v>4030</v>
      </c>
      <c r="B70" s="22" t="s">
        <v>16</v>
      </c>
      <c r="C70" s="22" t="s">
        <v>15</v>
      </c>
      <c r="D70" s="22" t="s">
        <v>14</v>
      </c>
      <c r="E70" s="22" t="s">
        <v>13</v>
      </c>
      <c r="F70" s="22">
        <v>110</v>
      </c>
      <c r="G70" s="22">
        <v>169</v>
      </c>
      <c r="H70" s="22">
        <v>1896</v>
      </c>
      <c r="I70" s="22">
        <f t="shared" si="2"/>
        <v>320424</v>
      </c>
      <c r="J70" s="24"/>
      <c r="K70" s="24"/>
    </row>
  </sheetData>
  <pageMargins left="0.75" right="0.75" top="1" bottom="1" header="0.5" footer="0.5"/>
  <pageSetup paperSize="9" orientation="portrait" horizontalDpi="4294967292" verticalDpi="0" copies="0" r:id="rId1"/>
  <headerFooter alignWithMargins="0">
    <oddHeader>&amp;A</oddHeader>
    <oddFooter>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C70"/>
  <sheetViews>
    <sheetView zoomScaleNormal="100" workbookViewId="0">
      <pane ySplit="3" topLeftCell="A4" activePane="bottomLeft" state="frozen"/>
      <selection pane="bottomLeft"/>
    </sheetView>
  </sheetViews>
  <sheetFormatPr baseColWidth="10" defaultColWidth="9" defaultRowHeight="15"/>
  <cols>
    <col min="1" max="3" width="18" style="1" customWidth="1"/>
  </cols>
  <sheetData>
    <row r="1" spans="1:3" s="31" customFormat="1" ht="19">
      <c r="A1" s="28" t="s">
        <v>149</v>
      </c>
      <c r="B1" s="32"/>
      <c r="C1" s="32"/>
    </row>
    <row r="2" spans="1:3">
      <c r="A2" s="30"/>
      <c r="B2" s="30"/>
      <c r="C2" s="30"/>
    </row>
    <row r="3" spans="1:3" ht="16">
      <c r="A3" s="29" t="s">
        <v>147</v>
      </c>
      <c r="B3" s="29" t="s">
        <v>138</v>
      </c>
      <c r="C3" s="29" t="s">
        <v>137</v>
      </c>
    </row>
    <row r="4" spans="1:3">
      <c r="A4" s="23">
        <v>2007</v>
      </c>
      <c r="B4" s="23">
        <v>1245</v>
      </c>
      <c r="C4" s="23">
        <v>390</v>
      </c>
    </row>
    <row r="5" spans="1:3">
      <c r="A5" s="23">
        <v>3002</v>
      </c>
      <c r="B5" s="23">
        <v>1100</v>
      </c>
      <c r="C5" s="23">
        <v>822</v>
      </c>
    </row>
    <row r="6" spans="1:3">
      <c r="A6" s="23">
        <v>1014</v>
      </c>
      <c r="B6" s="23">
        <v>1090</v>
      </c>
      <c r="C6" s="23">
        <v>387</v>
      </c>
    </row>
    <row r="7" spans="1:3">
      <c r="A7" s="23">
        <v>4001</v>
      </c>
      <c r="B7" s="23">
        <v>1077</v>
      </c>
      <c r="C7" s="23">
        <v>433</v>
      </c>
    </row>
    <row r="8" spans="1:3">
      <c r="A8" s="23">
        <v>4002</v>
      </c>
      <c r="B8" s="23">
        <v>980</v>
      </c>
      <c r="C8" s="23">
        <v>499</v>
      </c>
    </row>
    <row r="9" spans="1:3">
      <c r="A9" s="23">
        <v>4003</v>
      </c>
      <c r="B9" s="23">
        <v>899</v>
      </c>
      <c r="C9" s="23">
        <v>450</v>
      </c>
    </row>
    <row r="10" spans="1:3">
      <c r="A10" s="23">
        <v>2001</v>
      </c>
      <c r="B10" s="23">
        <v>878</v>
      </c>
      <c r="C10" s="23">
        <v>344</v>
      </c>
    </row>
    <row r="11" spans="1:3">
      <c r="A11" s="23">
        <v>3008</v>
      </c>
      <c r="B11" s="23">
        <v>690</v>
      </c>
      <c r="C11" s="23">
        <v>34</v>
      </c>
    </row>
    <row r="12" spans="1:3">
      <c r="A12" s="23">
        <v>3005</v>
      </c>
      <c r="B12" s="23">
        <v>689</v>
      </c>
      <c r="C12" s="23">
        <v>299</v>
      </c>
    </row>
    <row r="13" spans="1:3">
      <c r="A13" s="23">
        <v>3004</v>
      </c>
      <c r="B13" s="23">
        <v>670</v>
      </c>
      <c r="C13" s="23">
        <v>233</v>
      </c>
    </row>
    <row r="14" spans="1:3">
      <c r="A14" s="23">
        <v>2011</v>
      </c>
      <c r="B14" s="23">
        <v>611</v>
      </c>
      <c r="C14" s="23">
        <v>194</v>
      </c>
    </row>
    <row r="15" spans="1:3">
      <c r="A15" s="23">
        <v>4010</v>
      </c>
      <c r="B15" s="23">
        <v>590</v>
      </c>
      <c r="C15" s="23">
        <v>145</v>
      </c>
    </row>
    <row r="16" spans="1:3">
      <c r="A16" s="23">
        <v>4004</v>
      </c>
      <c r="B16" s="23">
        <v>567</v>
      </c>
      <c r="C16" s="23">
        <v>122</v>
      </c>
    </row>
    <row r="17" spans="1:3">
      <c r="A17" s="23">
        <v>1001</v>
      </c>
      <c r="B17" s="23">
        <v>544</v>
      </c>
      <c r="C17" s="23">
        <v>122</v>
      </c>
    </row>
    <row r="18" spans="1:3">
      <c r="A18" s="23">
        <v>4026</v>
      </c>
      <c r="B18" s="23">
        <v>478</v>
      </c>
      <c r="C18" s="23">
        <v>160</v>
      </c>
    </row>
    <row r="19" spans="1:3">
      <c r="A19" s="23">
        <v>3001</v>
      </c>
      <c r="B19" s="23">
        <v>456</v>
      </c>
      <c r="C19" s="23">
        <v>78</v>
      </c>
    </row>
    <row r="20" spans="1:3">
      <c r="A20" s="23">
        <v>4011</v>
      </c>
      <c r="B20" s="23">
        <v>455</v>
      </c>
      <c r="C20" s="23">
        <v>215</v>
      </c>
    </row>
    <row r="21" spans="1:3">
      <c r="A21" s="23">
        <v>4028</v>
      </c>
      <c r="B21" s="23">
        <v>455</v>
      </c>
      <c r="C21" s="23">
        <v>132</v>
      </c>
    </row>
    <row r="22" spans="1:3">
      <c r="A22" s="23">
        <v>2002</v>
      </c>
      <c r="B22" s="23">
        <v>434</v>
      </c>
      <c r="C22" s="23">
        <v>189</v>
      </c>
    </row>
    <row r="23" spans="1:3">
      <c r="A23" s="23">
        <v>3006</v>
      </c>
      <c r="B23" s="23">
        <v>421</v>
      </c>
      <c r="C23" s="23">
        <v>122</v>
      </c>
    </row>
    <row r="24" spans="1:3">
      <c r="A24" s="23">
        <v>1011</v>
      </c>
      <c r="B24" s="23">
        <v>378</v>
      </c>
      <c r="C24" s="23">
        <v>34</v>
      </c>
    </row>
    <row r="25" spans="1:3">
      <c r="A25" s="23">
        <v>1002</v>
      </c>
      <c r="B25" s="23">
        <v>355</v>
      </c>
      <c r="C25" s="23">
        <v>134</v>
      </c>
    </row>
    <row r="26" spans="1:3">
      <c r="A26" s="23">
        <v>3003</v>
      </c>
      <c r="B26" s="23">
        <v>344</v>
      </c>
      <c r="C26" s="23">
        <v>245</v>
      </c>
    </row>
    <row r="27" spans="1:3">
      <c r="A27" s="23">
        <v>4027</v>
      </c>
      <c r="B27" s="23">
        <v>344</v>
      </c>
      <c r="C27" s="23">
        <v>49</v>
      </c>
    </row>
    <row r="28" spans="1:3">
      <c r="A28" s="23">
        <v>3007</v>
      </c>
      <c r="B28" s="23">
        <v>322</v>
      </c>
      <c r="C28" s="23">
        <v>89</v>
      </c>
    </row>
    <row r="29" spans="1:3">
      <c r="A29" s="23">
        <v>4005</v>
      </c>
      <c r="B29" s="23">
        <v>322</v>
      </c>
      <c r="C29" s="23">
        <v>10</v>
      </c>
    </row>
    <row r="30" spans="1:3">
      <c r="A30" s="23">
        <v>4029</v>
      </c>
      <c r="B30" s="23">
        <v>322</v>
      </c>
      <c r="C30" s="23">
        <v>98</v>
      </c>
    </row>
    <row r="31" spans="1:3">
      <c r="A31" s="23">
        <v>4009</v>
      </c>
      <c r="B31" s="23">
        <v>289</v>
      </c>
      <c r="C31" s="23">
        <v>68</v>
      </c>
    </row>
    <row r="32" spans="1:3">
      <c r="A32" s="23">
        <v>1009</v>
      </c>
      <c r="B32" s="23">
        <v>255</v>
      </c>
      <c r="C32" s="23">
        <v>12</v>
      </c>
    </row>
    <row r="33" spans="1:3">
      <c r="A33" s="23">
        <v>4008</v>
      </c>
      <c r="B33" s="23">
        <v>233</v>
      </c>
      <c r="C33" s="23">
        <v>33</v>
      </c>
    </row>
    <row r="34" spans="1:3">
      <c r="A34" s="23">
        <v>4016</v>
      </c>
      <c r="B34" s="23">
        <v>233</v>
      </c>
      <c r="C34" s="23">
        <v>35</v>
      </c>
    </row>
    <row r="35" spans="1:3">
      <c r="A35" s="23">
        <v>2003</v>
      </c>
      <c r="B35" s="23">
        <v>232</v>
      </c>
      <c r="C35" s="23">
        <v>87</v>
      </c>
    </row>
    <row r="36" spans="1:3">
      <c r="A36" s="23">
        <v>1007</v>
      </c>
      <c r="B36" s="23">
        <v>230</v>
      </c>
      <c r="C36" s="23">
        <v>19</v>
      </c>
    </row>
    <row r="37" spans="1:3">
      <c r="A37" s="23">
        <v>2009</v>
      </c>
      <c r="B37" s="23">
        <v>230</v>
      </c>
      <c r="C37" s="23">
        <v>123</v>
      </c>
    </row>
    <row r="38" spans="1:3">
      <c r="A38" s="23">
        <v>1010</v>
      </c>
      <c r="B38" s="23">
        <v>213</v>
      </c>
      <c r="C38" s="23">
        <v>0</v>
      </c>
    </row>
    <row r="39" spans="1:3">
      <c r="A39" s="23">
        <v>2012</v>
      </c>
      <c r="B39" s="23">
        <v>211</v>
      </c>
      <c r="C39" s="23">
        <v>109</v>
      </c>
    </row>
    <row r="40" spans="1:3">
      <c r="A40" s="23">
        <v>2008</v>
      </c>
      <c r="B40" s="23">
        <v>210</v>
      </c>
      <c r="C40" s="23">
        <v>0</v>
      </c>
    </row>
    <row r="41" spans="1:3">
      <c r="A41" s="23">
        <v>4019</v>
      </c>
      <c r="B41" s="23">
        <v>201</v>
      </c>
      <c r="C41" s="23">
        <v>223</v>
      </c>
    </row>
    <row r="42" spans="1:3">
      <c r="A42" s="23">
        <v>1006</v>
      </c>
      <c r="B42" s="23">
        <v>199</v>
      </c>
      <c r="C42" s="23">
        <v>54</v>
      </c>
    </row>
    <row r="43" spans="1:3">
      <c r="A43" s="23">
        <v>4007</v>
      </c>
      <c r="B43" s="23">
        <v>199</v>
      </c>
      <c r="C43" s="23">
        <v>56</v>
      </c>
    </row>
    <row r="44" spans="1:3">
      <c r="A44" s="23">
        <v>2005</v>
      </c>
      <c r="B44" s="23">
        <v>198</v>
      </c>
      <c r="C44" s="23">
        <v>133</v>
      </c>
    </row>
    <row r="45" spans="1:3">
      <c r="A45" s="23">
        <v>2010</v>
      </c>
      <c r="B45" s="23">
        <v>187</v>
      </c>
      <c r="C45" s="23">
        <v>76</v>
      </c>
    </row>
    <row r="46" spans="1:3">
      <c r="A46" s="23">
        <v>4018</v>
      </c>
      <c r="B46" s="23">
        <v>176</v>
      </c>
      <c r="C46" s="23">
        <v>112</v>
      </c>
    </row>
    <row r="47" spans="1:3">
      <c r="A47" s="23">
        <v>3009</v>
      </c>
      <c r="B47" s="23">
        <v>167</v>
      </c>
      <c r="C47" s="23">
        <v>56</v>
      </c>
    </row>
    <row r="48" spans="1:3">
      <c r="A48" s="23">
        <v>1003</v>
      </c>
      <c r="B48" s="23">
        <v>150</v>
      </c>
      <c r="C48" s="23">
        <v>23</v>
      </c>
    </row>
    <row r="49" spans="1:3">
      <c r="A49" s="23">
        <v>3011</v>
      </c>
      <c r="B49" s="23">
        <v>134</v>
      </c>
      <c r="C49" s="23">
        <v>34</v>
      </c>
    </row>
    <row r="50" spans="1:3">
      <c r="A50" s="23">
        <v>3012</v>
      </c>
      <c r="B50" s="23">
        <v>128</v>
      </c>
      <c r="C50" s="23">
        <v>67</v>
      </c>
    </row>
    <row r="51" spans="1:3">
      <c r="A51" s="23">
        <v>1013</v>
      </c>
      <c r="B51" s="23">
        <v>123</v>
      </c>
      <c r="C51" s="23">
        <v>15</v>
      </c>
    </row>
    <row r="52" spans="1:3">
      <c r="A52" s="23">
        <v>4006</v>
      </c>
      <c r="B52" s="23">
        <v>123</v>
      </c>
      <c r="C52" s="23">
        <v>23</v>
      </c>
    </row>
    <row r="53" spans="1:3">
      <c r="A53" s="23">
        <v>4012</v>
      </c>
      <c r="B53" s="23">
        <v>122</v>
      </c>
      <c r="C53" s="23">
        <v>25</v>
      </c>
    </row>
    <row r="54" spans="1:3">
      <c r="A54" s="23">
        <v>3014</v>
      </c>
      <c r="B54" s="23">
        <v>112</v>
      </c>
      <c r="C54" s="23">
        <v>75</v>
      </c>
    </row>
    <row r="55" spans="1:3">
      <c r="A55" s="23">
        <v>2004</v>
      </c>
      <c r="B55" s="23">
        <v>97</v>
      </c>
      <c r="C55" s="23">
        <v>0</v>
      </c>
    </row>
    <row r="56" spans="1:3">
      <c r="A56" s="23">
        <v>3013</v>
      </c>
      <c r="B56" s="23">
        <v>94</v>
      </c>
      <c r="C56" s="23">
        <v>85</v>
      </c>
    </row>
    <row r="57" spans="1:3">
      <c r="A57" s="23">
        <v>1004</v>
      </c>
      <c r="B57" s="23">
        <v>78</v>
      </c>
      <c r="C57" s="23">
        <v>29</v>
      </c>
    </row>
    <row r="58" spans="1:3">
      <c r="A58" s="23">
        <v>4014</v>
      </c>
      <c r="B58" s="23">
        <v>78</v>
      </c>
      <c r="C58" s="23">
        <v>0</v>
      </c>
    </row>
    <row r="59" spans="1:3">
      <c r="A59" s="23">
        <v>2006</v>
      </c>
      <c r="B59" s="23">
        <v>76</v>
      </c>
      <c r="C59" s="23">
        <v>0</v>
      </c>
    </row>
    <row r="60" spans="1:3">
      <c r="A60" s="23">
        <v>1005</v>
      </c>
      <c r="B60" s="23">
        <v>67</v>
      </c>
      <c r="C60" s="23">
        <v>78</v>
      </c>
    </row>
    <row r="61" spans="1:3">
      <c r="A61" s="23">
        <v>4020</v>
      </c>
      <c r="B61" s="23">
        <v>56</v>
      </c>
      <c r="C61" s="23">
        <v>18</v>
      </c>
    </row>
    <row r="62" spans="1:3">
      <c r="A62" s="23">
        <v>4022</v>
      </c>
      <c r="B62" s="23">
        <v>56</v>
      </c>
      <c r="C62" s="23">
        <v>0</v>
      </c>
    </row>
    <row r="63" spans="1:3">
      <c r="A63" s="23">
        <v>1012</v>
      </c>
      <c r="B63" s="23">
        <v>48</v>
      </c>
      <c r="C63" s="23">
        <v>0</v>
      </c>
    </row>
    <row r="64" spans="1:3">
      <c r="A64" s="23">
        <v>1008</v>
      </c>
      <c r="B64" s="23">
        <v>45</v>
      </c>
      <c r="C64" s="23">
        <v>0</v>
      </c>
    </row>
    <row r="65" spans="1:3">
      <c r="A65" s="23">
        <v>4017</v>
      </c>
      <c r="B65" s="23">
        <v>38</v>
      </c>
      <c r="C65" s="23">
        <v>0</v>
      </c>
    </row>
    <row r="66" spans="1:3">
      <c r="A66" s="23">
        <v>4024</v>
      </c>
      <c r="B66" s="23">
        <v>34</v>
      </c>
      <c r="C66" s="23">
        <v>3</v>
      </c>
    </row>
    <row r="67" spans="1:3">
      <c r="A67" s="23">
        <v>4021</v>
      </c>
      <c r="B67" s="23">
        <v>25</v>
      </c>
      <c r="C67" s="23">
        <v>0</v>
      </c>
    </row>
    <row r="68" spans="1:3">
      <c r="A68" s="23">
        <v>4025</v>
      </c>
      <c r="B68" s="23">
        <v>23</v>
      </c>
      <c r="C68" s="23">
        <v>15</v>
      </c>
    </row>
    <row r="69" spans="1:3">
      <c r="A69" s="23">
        <v>4015</v>
      </c>
      <c r="B69" s="23">
        <v>19</v>
      </c>
      <c r="C69" s="23">
        <v>5</v>
      </c>
    </row>
    <row r="70" spans="1:3">
      <c r="A70" s="23">
        <v>4023</v>
      </c>
      <c r="B70" s="23">
        <v>12</v>
      </c>
      <c r="C70" s="23">
        <v>0</v>
      </c>
    </row>
  </sheetData>
  <pageMargins left="0.75" right="0.75" top="1" bottom="1" header="0.5" footer="0.5"/>
  <pageSetup paperSize="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0" ma:contentTypeDescription="Create a new document." ma:contentTypeScope="" ma:versionID="7f11bba5a44056fa7b6bd0fc03113306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d719a51c467b3ea714b9fbd42498772a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0BDCD5-CC0B-4683-969E-5DA341B45F60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3db46a7-933b-4630-abe3-f2541658066e"/>
    <ds:schemaRef ds:uri="904359a9-657a-42be-94d4-ee55f5e86de6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416E4D7-284E-4CA3-B7E9-2E21D4C709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BF5FE7-F650-4932-B7EC-60EDA08DCE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15</vt:i4>
      </vt:variant>
    </vt:vector>
  </HeadingPairs>
  <TitlesOfParts>
    <vt:vector size="15" baseType="lpstr">
      <vt:lpstr>Laskutus</vt:lpstr>
      <vt:lpstr>Laskutus VALMIS</vt:lpstr>
      <vt:lpstr>SpOsoitteet</vt:lpstr>
      <vt:lpstr>HRData</vt:lpstr>
      <vt:lpstr>SpOsoitteet VALMIS</vt:lpstr>
      <vt:lpstr>Alennukset</vt:lpstr>
      <vt:lpstr>Alennukset VALMIS</vt:lpstr>
      <vt:lpstr>Kirjat</vt:lpstr>
      <vt:lpstr>Varastoraportti</vt:lpstr>
      <vt:lpstr>Kirjat VALMIS</vt:lpstr>
      <vt:lpstr>Asiakasryhmät</vt:lpstr>
      <vt:lpstr>Asiakasryhmät VALMIS</vt:lpstr>
      <vt:lpstr>Myyntisaamiset</vt:lpstr>
      <vt:lpstr>Kustannuspaikat</vt:lpstr>
      <vt:lpstr>Myyntisaamiset VALMIS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2021-01-14T13:41:10Z</dcterms:created>
  <dcterms:modified xsi:type="dcterms:W3CDTF">2021-02-09T11:48:04Z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</Properties>
</file>